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  <sheet name="Лист1" sheetId="2" r:id="rId2"/>
    <sheet name="Лист2" sheetId="3" r:id="rId3"/>
  </sheets>
  <definedNames>
    <definedName name="_xlnm._FilterDatabase" localSheetId="0" hidden="1">'IV перечень мероприятий'!$A$4:$O$234</definedName>
    <definedName name="_xlnm.Print_Titles" localSheetId="0">'IV перечень мероприятий'!$4:$6</definedName>
    <definedName name="_xlnm.Print_Area" localSheetId="0">'IV перечень мероприятий'!$A$1:$O$248</definedName>
  </definedNames>
  <calcPr calcId="125725"/>
</workbook>
</file>

<file path=xl/calcChain.xml><?xml version="1.0" encoding="utf-8"?>
<calcChain xmlns="http://schemas.openxmlformats.org/spreadsheetml/2006/main">
  <c r="E119" i="1"/>
  <c r="I165" l="1"/>
  <c r="F165"/>
  <c r="E46"/>
  <c r="H165"/>
  <c r="G165" l="1"/>
  <c r="E165"/>
  <c r="F46"/>
  <c r="I46"/>
  <c r="J46"/>
  <c r="H46"/>
  <c r="G46"/>
  <c r="K205"/>
  <c r="M205"/>
  <c r="L205"/>
  <c r="I205"/>
  <c r="E129"/>
  <c r="J205"/>
  <c r="N205"/>
  <c r="F217"/>
  <c r="G217"/>
  <c r="H217"/>
  <c r="I217"/>
  <c r="J217"/>
  <c r="K217"/>
  <c r="L217"/>
  <c r="M217"/>
  <c r="N217"/>
  <c r="E217"/>
  <c r="F205" l="1"/>
  <c r="E205"/>
  <c r="G205"/>
  <c r="H205"/>
  <c r="E22"/>
  <c r="E10"/>
  <c r="F141" l="1"/>
  <c r="G141"/>
  <c r="H141"/>
  <c r="I141"/>
  <c r="J141"/>
  <c r="K141"/>
  <c r="L141"/>
  <c r="M141"/>
  <c r="N141"/>
  <c r="E141"/>
  <c r="F179"/>
  <c r="G179"/>
  <c r="H179"/>
  <c r="I179"/>
  <c r="J179"/>
  <c r="K179"/>
  <c r="L179"/>
  <c r="M179"/>
  <c r="N179"/>
  <c r="E179"/>
  <c r="G55"/>
  <c r="H55"/>
  <c r="I55"/>
  <c r="J55"/>
  <c r="K55"/>
  <c r="L55"/>
  <c r="M55"/>
  <c r="N55"/>
  <c r="G67"/>
  <c r="H67"/>
  <c r="I67"/>
  <c r="J67"/>
  <c r="K67"/>
  <c r="L67"/>
  <c r="M67"/>
  <c r="N67"/>
  <c r="I79"/>
  <c r="J79"/>
  <c r="K79"/>
  <c r="L79"/>
  <c r="M79"/>
  <c r="N79"/>
  <c r="G91"/>
  <c r="H91"/>
  <c r="I91"/>
  <c r="J91"/>
  <c r="K91"/>
  <c r="L91"/>
  <c r="M91"/>
  <c r="N91"/>
  <c r="F96"/>
  <c r="F97"/>
  <c r="F98"/>
  <c r="F99"/>
  <c r="F100"/>
  <c r="F101"/>
  <c r="F102"/>
  <c r="E96"/>
  <c r="E97"/>
  <c r="E98"/>
  <c r="E99"/>
  <c r="E100"/>
  <c r="E101"/>
  <c r="E102"/>
  <c r="E95"/>
  <c r="E153" l="1"/>
  <c r="F153"/>
  <c r="G153"/>
  <c r="H153"/>
  <c r="I153"/>
  <c r="J153"/>
  <c r="K153"/>
  <c r="L153"/>
  <c r="M153"/>
  <c r="N153"/>
  <c r="F129"/>
  <c r="G129"/>
  <c r="H129"/>
  <c r="I129"/>
  <c r="J129"/>
  <c r="K129"/>
  <c r="L129"/>
  <c r="M129"/>
  <c r="N129"/>
  <c r="G120"/>
  <c r="H120"/>
  <c r="I120"/>
  <c r="J120"/>
  <c r="K120"/>
  <c r="L120"/>
  <c r="M120"/>
  <c r="N120"/>
  <c r="G121"/>
  <c r="H121"/>
  <c r="I121"/>
  <c r="J121"/>
  <c r="K121"/>
  <c r="L121"/>
  <c r="M121"/>
  <c r="N121"/>
  <c r="G122"/>
  <c r="I122"/>
  <c r="J122"/>
  <c r="K122"/>
  <c r="L122"/>
  <c r="M122"/>
  <c r="N122"/>
  <c r="G123"/>
  <c r="I123"/>
  <c r="J123"/>
  <c r="K123"/>
  <c r="L123"/>
  <c r="M123"/>
  <c r="N123"/>
  <c r="G124"/>
  <c r="I124"/>
  <c r="J124"/>
  <c r="K124"/>
  <c r="L124"/>
  <c r="M124"/>
  <c r="N124"/>
  <c r="G125"/>
  <c r="H125"/>
  <c r="I125"/>
  <c r="J125"/>
  <c r="K125"/>
  <c r="L125"/>
  <c r="M125"/>
  <c r="N125"/>
  <c r="G126"/>
  <c r="H126"/>
  <c r="I126"/>
  <c r="J126"/>
  <c r="K126"/>
  <c r="L126"/>
  <c r="M126"/>
  <c r="N126"/>
  <c r="K46"/>
  <c r="L46"/>
  <c r="M46"/>
  <c r="N46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18"/>
  <c r="E123" l="1"/>
  <c r="E122"/>
  <c r="E121"/>
  <c r="F125"/>
  <c r="F121"/>
  <c r="E126"/>
  <c r="E125"/>
  <c r="E124"/>
  <c r="F122"/>
  <c r="F126"/>
  <c r="F124"/>
  <c r="F123"/>
  <c r="F120"/>
  <c r="H118"/>
  <c r="K117" l="1"/>
  <c r="L117"/>
  <c r="M117"/>
  <c r="N117"/>
  <c r="K118"/>
  <c r="L118"/>
  <c r="M118"/>
  <c r="N118"/>
  <c r="K119"/>
  <c r="L119"/>
  <c r="M119"/>
  <c r="N119"/>
  <c r="J117"/>
  <c r="J118"/>
  <c r="J119"/>
  <c r="I117"/>
  <c r="I118"/>
  <c r="I119"/>
  <c r="H117"/>
  <c r="G117"/>
  <c r="F118" l="1"/>
  <c r="F119"/>
  <c r="F117"/>
  <c r="E120"/>
  <c r="E117"/>
  <c r="E118"/>
  <c r="F93" l="1"/>
  <c r="F94"/>
  <c r="F95"/>
  <c r="F92"/>
  <c r="E93"/>
  <c r="E94"/>
  <c r="E92"/>
  <c r="F81"/>
  <c r="E81"/>
  <c r="F68"/>
  <c r="F67" s="1"/>
  <c r="E68"/>
  <c r="E67" s="1"/>
  <c r="F56"/>
  <c r="F55" s="1"/>
  <c r="E56"/>
  <c r="E55" s="1"/>
  <c r="F91" l="1"/>
  <c r="E91"/>
  <c r="M165"/>
  <c r="G80"/>
  <c r="G79" s="1"/>
  <c r="H80"/>
  <c r="H79" s="1"/>
  <c r="J165"/>
  <c r="K165"/>
  <c r="L165"/>
  <c r="N165"/>
  <c r="E80" l="1"/>
  <c r="E79" s="1"/>
  <c r="F80"/>
  <c r="F79" s="1"/>
  <c r="G116" l="1"/>
  <c r="G115" s="1"/>
  <c r="H116"/>
  <c r="H115" s="1"/>
  <c r="I116"/>
  <c r="I115" s="1"/>
  <c r="J116"/>
  <c r="J115" s="1"/>
  <c r="K116"/>
  <c r="K115" s="1"/>
  <c r="L116"/>
  <c r="L115" s="1"/>
  <c r="M116"/>
  <c r="M115" s="1"/>
  <c r="N116"/>
  <c r="N115" s="1"/>
  <c r="E116" l="1"/>
  <c r="E115" s="1"/>
  <c r="F116"/>
  <c r="F115" s="1"/>
  <c r="H229" l="1"/>
  <c r="G229"/>
  <c r="J229"/>
  <c r="M229"/>
  <c r="N229"/>
  <c r="E229"/>
  <c r="L229"/>
  <c r="I229"/>
  <c r="F229"/>
  <c r="K229"/>
  <c r="H191" l="1"/>
  <c r="M191"/>
  <c r="F191"/>
  <c r="K239"/>
  <c r="L239"/>
  <c r="N191"/>
  <c r="I191"/>
  <c r="J191"/>
  <c r="N239"/>
  <c r="G191"/>
  <c r="L191"/>
  <c r="K191"/>
  <c r="N242"/>
  <c r="H239"/>
  <c r="H242"/>
  <c r="G247"/>
  <c r="G244"/>
  <c r="G241"/>
  <c r="G238"/>
  <c r="H245"/>
  <c r="K242"/>
  <c r="J239"/>
  <c r="L242"/>
  <c r="M239"/>
  <c r="L245"/>
  <c r="H237"/>
  <c r="H246"/>
  <c r="H243"/>
  <c r="H240"/>
  <c r="H238"/>
  <c r="H247"/>
  <c r="H244"/>
  <c r="H241"/>
  <c r="E191"/>
  <c r="K245"/>
  <c r="M245"/>
  <c r="M242"/>
  <c r="K240"/>
  <c r="K237"/>
  <c r="K246"/>
  <c r="K243"/>
  <c r="I242"/>
  <c r="I239"/>
  <c r="L238"/>
  <c r="L247"/>
  <c r="L244"/>
  <c r="L241"/>
  <c r="N245"/>
  <c r="G246"/>
  <c r="G243"/>
  <c r="G240"/>
  <c r="G237"/>
  <c r="G245"/>
  <c r="G242"/>
  <c r="G239"/>
  <c r="K247"/>
  <c r="K244"/>
  <c r="K241"/>
  <c r="K238"/>
  <c r="J245"/>
  <c r="J242"/>
  <c r="J243"/>
  <c r="J240"/>
  <c r="J237"/>
  <c r="J246"/>
  <c r="J247"/>
  <c r="J244"/>
  <c r="J241"/>
  <c r="J238"/>
  <c r="M246"/>
  <c r="M243"/>
  <c r="M240"/>
  <c r="M237"/>
  <c r="L246"/>
  <c r="L243"/>
  <c r="L240"/>
  <c r="L237"/>
  <c r="M244"/>
  <c r="M241"/>
  <c r="M238"/>
  <c r="M247"/>
  <c r="I246"/>
  <c r="I243"/>
  <c r="I240"/>
  <c r="I237"/>
  <c r="I245"/>
  <c r="N238"/>
  <c r="N247"/>
  <c r="N244"/>
  <c r="N241"/>
  <c r="N237"/>
  <c r="N246"/>
  <c r="N243"/>
  <c r="N240"/>
  <c r="I238"/>
  <c r="I247"/>
  <c r="I244"/>
  <c r="I241"/>
  <c r="E243" l="1"/>
  <c r="H236"/>
  <c r="E240"/>
  <c r="M236"/>
  <c r="E237"/>
  <c r="E247"/>
  <c r="E244"/>
  <c r="E245"/>
  <c r="E241"/>
  <c r="E239"/>
  <c r="F242"/>
  <c r="I236"/>
  <c r="E242"/>
  <c r="F241"/>
  <c r="F246"/>
  <c r="F244"/>
  <c r="F243"/>
  <c r="F245"/>
  <c r="L236"/>
  <c r="F247"/>
  <c r="E238"/>
  <c r="N236"/>
  <c r="F238"/>
  <c r="J236"/>
  <c r="K236"/>
  <c r="G236"/>
  <c r="E246"/>
  <c r="F240"/>
  <c r="F239"/>
  <c r="F237"/>
  <c r="E236" l="1"/>
  <c r="F236"/>
</calcChain>
</file>

<file path=xl/sharedStrings.xml><?xml version="1.0" encoding="utf-8"?>
<sst xmlns="http://schemas.openxmlformats.org/spreadsheetml/2006/main" count="527" uniqueCount="95">
  <si>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</si>
  <si>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</si>
  <si>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</si>
  <si>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</si>
  <si>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</si>
  <si>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</si>
  <si>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</si>
  <si>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</si>
  <si>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</si>
  <si>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</si>
  <si>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</si>
  <si>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</si>
  <si>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</si>
  <si>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</si>
  <si>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</si>
  <si>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</si>
  <si>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</si>
  <si>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</si>
  <si>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</si>
  <si>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</si>
  <si>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</si>
  <si>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</si>
  <si>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</si>
  <si>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</si>
  <si>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</si>
  <si>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</si>
  <si>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</si>
  <si>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</si>
  <si>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</si>
  <si>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</si>
  <si>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</si>
  <si>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</si>
  <si>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</si>
  <si>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</si>
  <si>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</si>
  <si>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</si>
  <si>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</si>
  <si>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</si>
  <si>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</si>
  <si>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</si>
  <si>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</si>
  <si>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</si>
  <si>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</si>
  <si>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</si>
  <si>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</si>
  <si>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</si>
  <si>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</si>
  <si>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</si>
  <si>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</si>
  <si>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</si>
  <si>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</si>
  <si>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</si>
  <si>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</si>
  <si>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</si>
  <si>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</si>
  <si>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</si>
  <si>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</si>
  <si>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</si>
  <si>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</si>
  <si>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</si>
  <si>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</si>
  <si>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</si>
  <si>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</si>
  <si>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</si>
  <si>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</si>
  <si>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</si>
  <si>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</si>
  <si>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</si>
  <si>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</si>
  <si>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</si>
  <si>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</si>
  <si>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</si>
  <si>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</si>
  <si>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</si>
  <si>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</si>
  <si>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</si>
  <si>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</si>
  <si>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</si>
  <si>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</si>
  <si>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"Содержание инженерной инфраструктуры на 2015-2020 годы"</t>
  </si>
  <si>
    <t>"Развитие инженерной инфраструктуры на 2015-2025 годы"</t>
  </si>
  <si>
    <t>"Газификация Томска на 2015-2025 годы"</t>
  </si>
  <si>
    <t>"Инженерная защита территорий на 2015-2020 годы"</t>
  </si>
  <si>
    <t>Предлагаемая редакция</t>
  </si>
  <si>
    <t>Действующая редакция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</si>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</sst>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2" fillId="0" borderId="12" xfId="0" applyNumberFormat="1" applyFont="1" applyFill="1" applyBorder="1" applyAlignment="1">
      <alignment horizontal="left" vertical="center" wrapText="1"/>
    </xf>
    <xf numFmtId="0" fontId="0" fillId="0" borderId="12" xfId="0" applyBorder="1"/>
    <xf numFmtId="4" fontId="2" fillId="0" borderId="1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4" fontId="8" fillId="0" borderId="1" xfId="0" applyNumberFormat="1" applyFont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8" fillId="2" borderId="1" xfId="0" applyNumberFormat="1" applyFont="1" applyFill="1" applyBorder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center" wrapText="1"/>
    </xf>
    <xf numFmtId="4" fontId="1" fillId="3" borderId="11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52"/>
  <sheetViews>
    <sheetView tabSelected="1" view="pageBreakPreview" zoomScale="120" zoomScaleNormal="100" zoomScaleSheetLayoutView="120" workbookViewId="0">
      <pane ySplit="6" topLeftCell="A229" activePane="bottomLeft" state="frozen"/>
      <selection activeCell="B1" sqref="B1"/>
      <selection pane="bottomLeft" activeCell="E47" sqref="E47:N52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23" t="s">
        <v>87</v>
      </c>
      <c r="L1" s="123"/>
      <c r="M1" s="123"/>
      <c r="N1" s="123"/>
      <c r="O1" s="123"/>
    </row>
    <row r="2" spans="1:72" ht="31.5">
      <c r="A2" s="15"/>
      <c r="B2" s="16" t="s">
        <v>18</v>
      </c>
      <c r="C2" s="16"/>
      <c r="D2" s="124" t="s">
        <v>85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25" t="s">
        <v>0</v>
      </c>
      <c r="B4" s="125" t="s">
        <v>88</v>
      </c>
      <c r="C4" s="119" t="s">
        <v>61</v>
      </c>
      <c r="D4" s="125" t="s">
        <v>1</v>
      </c>
      <c r="E4" s="125" t="s">
        <v>2</v>
      </c>
      <c r="F4" s="125"/>
      <c r="G4" s="125" t="s">
        <v>3</v>
      </c>
      <c r="H4" s="125"/>
      <c r="I4" s="125"/>
      <c r="J4" s="125"/>
      <c r="K4" s="125"/>
      <c r="L4" s="125"/>
      <c r="M4" s="125"/>
      <c r="N4" s="125"/>
      <c r="O4" s="125" t="s">
        <v>5</v>
      </c>
    </row>
    <row r="5" spans="1:72">
      <c r="A5" s="125"/>
      <c r="B5" s="125"/>
      <c r="C5" s="120"/>
      <c r="D5" s="125"/>
      <c r="E5" s="125"/>
      <c r="F5" s="125"/>
      <c r="G5" s="125" t="s">
        <v>51</v>
      </c>
      <c r="H5" s="125"/>
      <c r="I5" s="125" t="s">
        <v>4</v>
      </c>
      <c r="J5" s="125"/>
      <c r="K5" s="125" t="s">
        <v>52</v>
      </c>
      <c r="L5" s="125"/>
      <c r="M5" s="125" t="s">
        <v>12</v>
      </c>
      <c r="N5" s="125"/>
      <c r="O5" s="125"/>
    </row>
    <row r="6" spans="1:72">
      <c r="A6" s="125"/>
      <c r="B6" s="125"/>
      <c r="C6" s="121"/>
      <c r="D6" s="125"/>
      <c r="E6" s="22" t="s">
        <v>27</v>
      </c>
      <c r="F6" s="22" t="s">
        <v>14</v>
      </c>
      <c r="G6" s="22" t="s">
        <v>13</v>
      </c>
      <c r="H6" s="22" t="s">
        <v>14</v>
      </c>
      <c r="I6" s="22" t="s">
        <v>13</v>
      </c>
      <c r="J6" s="22" t="s">
        <v>14</v>
      </c>
      <c r="K6" s="22" t="s">
        <v>13</v>
      </c>
      <c r="L6" s="22" t="s">
        <v>14</v>
      </c>
      <c r="M6" s="22" t="s">
        <v>13</v>
      </c>
      <c r="N6" s="31" t="s">
        <v>59</v>
      </c>
      <c r="O6" s="125"/>
    </row>
    <row r="7" spans="1:72" ht="18" customHeight="1">
      <c r="A7" s="21" t="s">
        <v>17</v>
      </c>
      <c r="B7" s="126" t="s">
        <v>19</v>
      </c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1:72" ht="41.25" customHeight="1">
      <c r="A8" s="20" t="s">
        <v>15</v>
      </c>
      <c r="B8" s="105" t="s">
        <v>38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1:72" s="8" customFormat="1" ht="12.75">
      <c r="B9" s="108" t="s">
        <v>94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132" t="s">
        <v>17</v>
      </c>
      <c r="B10" s="129" t="s">
        <v>39</v>
      </c>
      <c r="C10" s="33"/>
      <c r="D10" s="2" t="s">
        <v>20</v>
      </c>
      <c r="E10" s="44">
        <f>SUM(E11:E21)</f>
        <v>406926.65024206362</v>
      </c>
      <c r="F10" s="44">
        <f t="shared" ref="F10:N10" si="0">SUM(F11:F21)</f>
        <v>130728.2</v>
      </c>
      <c r="G10" s="44">
        <f t="shared" si="0"/>
        <v>403926.65024206362</v>
      </c>
      <c r="H10" s="44">
        <f t="shared" si="0"/>
        <v>127728.2</v>
      </c>
      <c r="I10" s="44">
        <f t="shared" si="0"/>
        <v>0</v>
      </c>
      <c r="J10" s="44">
        <f t="shared" si="0"/>
        <v>0</v>
      </c>
      <c r="K10" s="44">
        <f t="shared" si="0"/>
        <v>3000</v>
      </c>
      <c r="L10" s="44">
        <f t="shared" si="0"/>
        <v>3000</v>
      </c>
      <c r="M10" s="44">
        <f t="shared" si="0"/>
        <v>0</v>
      </c>
      <c r="N10" s="44">
        <f t="shared" si="0"/>
        <v>0</v>
      </c>
      <c r="O10" s="119" t="s">
        <v>58</v>
      </c>
      <c r="P10" s="1"/>
    </row>
    <row r="11" spans="1:72" s="9" customFormat="1" ht="12.75" hidden="1">
      <c r="A11" s="133"/>
      <c r="B11" s="130"/>
      <c r="C11" s="34"/>
      <c r="D11" s="3" t="s">
        <v>7</v>
      </c>
      <c r="E11" s="45">
        <v>64534.9</v>
      </c>
      <c r="F11" s="45">
        <v>12276.3</v>
      </c>
      <c r="G11" s="45">
        <v>61534.9</v>
      </c>
      <c r="H11" s="45">
        <v>9276.2999999999993</v>
      </c>
      <c r="I11" s="45">
        <v>0</v>
      </c>
      <c r="J11" s="45">
        <v>0</v>
      </c>
      <c r="K11" s="45">
        <v>3000</v>
      </c>
      <c r="L11" s="45">
        <v>3000</v>
      </c>
      <c r="M11" s="45">
        <v>0</v>
      </c>
      <c r="N11" s="45">
        <v>0</v>
      </c>
      <c r="O11" s="120"/>
      <c r="P11" s="1"/>
    </row>
    <row r="12" spans="1:72" s="9" customFormat="1" ht="25.5" hidden="1">
      <c r="A12" s="133"/>
      <c r="B12" s="130"/>
      <c r="C12" s="34" t="s">
        <v>63</v>
      </c>
      <c r="D12" s="3" t="s">
        <v>8</v>
      </c>
      <c r="E12" s="45">
        <v>71544.600000000006</v>
      </c>
      <c r="F12" s="45">
        <v>26383.899999999994</v>
      </c>
      <c r="G12" s="45">
        <v>71544.600000000006</v>
      </c>
      <c r="H12" s="45">
        <v>26383.899999999994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120"/>
      <c r="P12" s="1"/>
    </row>
    <row r="13" spans="1:72" s="9" customFormat="1" ht="12.75" hidden="1">
      <c r="A13" s="133"/>
      <c r="B13" s="130"/>
      <c r="C13" s="34"/>
      <c r="D13" s="3" t="s">
        <v>9</v>
      </c>
      <c r="E13" s="45">
        <v>70175.3</v>
      </c>
      <c r="F13" s="45">
        <v>20105.5</v>
      </c>
      <c r="G13" s="45">
        <v>70175.3</v>
      </c>
      <c r="H13" s="45">
        <v>20105.5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120"/>
      <c r="P13" s="1"/>
    </row>
    <row r="14" spans="1:72" s="9" customFormat="1" ht="12.75" hidden="1">
      <c r="A14" s="133"/>
      <c r="B14" s="130"/>
      <c r="C14" s="34"/>
      <c r="D14" s="3" t="s">
        <v>10</v>
      </c>
      <c r="E14" s="45">
        <v>50264.7</v>
      </c>
      <c r="F14" s="45">
        <v>24967.5</v>
      </c>
      <c r="G14" s="45">
        <v>50264.7</v>
      </c>
      <c r="H14" s="45">
        <v>24967.5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120"/>
      <c r="P14" s="1"/>
    </row>
    <row r="15" spans="1:72" s="9" customFormat="1" ht="12.75" hidden="1">
      <c r="A15" s="133"/>
      <c r="B15" s="130"/>
      <c r="C15" s="54"/>
      <c r="D15" s="3" t="s">
        <v>11</v>
      </c>
      <c r="E15" s="45">
        <v>74922.299999999988</v>
      </c>
      <c r="F15" s="45">
        <v>23497.5</v>
      </c>
      <c r="G15" s="45">
        <v>74922.299999999988</v>
      </c>
      <c r="H15" s="45">
        <v>23497.5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120"/>
      <c r="P15" s="1"/>
    </row>
    <row r="16" spans="1:72" s="9" customFormat="1" ht="12.75" hidden="1">
      <c r="A16" s="133"/>
      <c r="B16" s="130"/>
      <c r="C16" s="34"/>
      <c r="D16" s="3" t="s">
        <v>71</v>
      </c>
      <c r="E16" s="45">
        <v>75484.850242063651</v>
      </c>
      <c r="F16" s="45">
        <v>23497.5</v>
      </c>
      <c r="G16" s="45">
        <v>75484.850242063651</v>
      </c>
      <c r="H16" s="45">
        <v>23497.5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120"/>
      <c r="P16" s="1"/>
    </row>
    <row r="17" spans="1:16" s="9" customFormat="1" ht="12.75" hidden="1">
      <c r="A17" s="133"/>
      <c r="B17" s="130"/>
      <c r="C17" s="34"/>
      <c r="D17" s="3" t="s">
        <v>72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120"/>
      <c r="P17" s="1"/>
    </row>
    <row r="18" spans="1:16" s="9" customFormat="1" ht="12.75" hidden="1">
      <c r="A18" s="133"/>
      <c r="B18" s="130"/>
      <c r="C18" s="34"/>
      <c r="D18" s="3" t="s">
        <v>73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120"/>
      <c r="P18" s="1"/>
    </row>
    <row r="19" spans="1:16" s="9" customFormat="1" ht="12.75" hidden="1">
      <c r="A19" s="133"/>
      <c r="B19" s="130"/>
      <c r="C19" s="34"/>
      <c r="D19" s="3" t="s">
        <v>74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20"/>
      <c r="P19" s="1"/>
    </row>
    <row r="20" spans="1:16" s="9" customFormat="1" ht="12.75" hidden="1">
      <c r="A20" s="133"/>
      <c r="B20" s="130"/>
      <c r="C20" s="34"/>
      <c r="D20" s="3" t="s">
        <v>75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120"/>
      <c r="P20" s="1"/>
    </row>
    <row r="21" spans="1:16" s="9" customFormat="1" ht="12.75" hidden="1">
      <c r="A21" s="134"/>
      <c r="B21" s="131"/>
      <c r="C21" s="34"/>
      <c r="D21" s="3" t="s">
        <v>76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121"/>
      <c r="P21" s="1"/>
    </row>
    <row r="22" spans="1:16" s="9" customFormat="1" ht="12.75" hidden="1" customHeight="1">
      <c r="A22" s="132" t="s">
        <v>29</v>
      </c>
      <c r="B22" s="129" t="s">
        <v>40</v>
      </c>
      <c r="C22" s="33"/>
      <c r="D22" s="2" t="s">
        <v>20</v>
      </c>
      <c r="E22" s="44">
        <f>SUM(E23:E33)</f>
        <v>322219.60828916938</v>
      </c>
      <c r="F22" s="44">
        <f t="shared" ref="F22:N22" si="1">SUM(F23:F33)</f>
        <v>145040.90000000002</v>
      </c>
      <c r="G22" s="44">
        <f t="shared" si="1"/>
        <v>322219.57893415587</v>
      </c>
      <c r="H22" s="44">
        <f t="shared" si="1"/>
        <v>145040.90000000002</v>
      </c>
      <c r="I22" s="44">
        <f t="shared" si="1"/>
        <v>0</v>
      </c>
      <c r="J22" s="44">
        <f t="shared" si="1"/>
        <v>0</v>
      </c>
      <c r="K22" s="44">
        <f t="shared" si="1"/>
        <v>0</v>
      </c>
      <c r="L22" s="44">
        <f t="shared" si="1"/>
        <v>0</v>
      </c>
      <c r="M22" s="44">
        <f t="shared" si="1"/>
        <v>0</v>
      </c>
      <c r="N22" s="44">
        <f t="shared" si="1"/>
        <v>0</v>
      </c>
      <c r="O22" s="119" t="s">
        <v>77</v>
      </c>
      <c r="P22" s="1"/>
    </row>
    <row r="23" spans="1:16" s="9" customFormat="1" ht="12.75" hidden="1">
      <c r="A23" s="133"/>
      <c r="B23" s="130"/>
      <c r="C23" s="34"/>
      <c r="D23" s="4" t="s">
        <v>7</v>
      </c>
      <c r="E23" s="46">
        <v>42087.100000000006</v>
      </c>
      <c r="F23" s="46">
        <v>24641.3</v>
      </c>
      <c r="G23" s="47">
        <v>42087.100000000006</v>
      </c>
      <c r="H23" s="46">
        <v>24641.3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8">
        <v>0</v>
      </c>
      <c r="O23" s="120"/>
      <c r="P23" s="1"/>
    </row>
    <row r="24" spans="1:16" s="9" customFormat="1" ht="12.75" hidden="1">
      <c r="A24" s="133"/>
      <c r="B24" s="130"/>
      <c r="C24" s="34" t="s">
        <v>62</v>
      </c>
      <c r="D24" s="4" t="s">
        <v>8</v>
      </c>
      <c r="E24" s="46">
        <v>45660.5</v>
      </c>
      <c r="F24" s="46">
        <v>24754.799999999999</v>
      </c>
      <c r="G24" s="47">
        <v>45660.5</v>
      </c>
      <c r="H24" s="46">
        <v>24754.799999999999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8">
        <v>0</v>
      </c>
      <c r="O24" s="120"/>
      <c r="P24" s="1"/>
    </row>
    <row r="25" spans="1:16" s="9" customFormat="1" ht="12.75" hidden="1">
      <c r="A25" s="133"/>
      <c r="B25" s="130"/>
      <c r="C25" s="34"/>
      <c r="D25" s="4" t="s">
        <v>9</v>
      </c>
      <c r="E25" s="46">
        <v>49565.1</v>
      </c>
      <c r="F25" s="46">
        <v>21249.5</v>
      </c>
      <c r="G25" s="47">
        <v>49565.1</v>
      </c>
      <c r="H25" s="46">
        <v>21249.5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8">
        <v>0</v>
      </c>
      <c r="O25" s="120"/>
      <c r="P25" s="1"/>
    </row>
    <row r="26" spans="1:16" s="9" customFormat="1" ht="12.75" hidden="1">
      <c r="A26" s="133"/>
      <c r="B26" s="130"/>
      <c r="C26" s="34"/>
      <c r="D26" s="4" t="s">
        <v>10</v>
      </c>
      <c r="E26" s="46">
        <v>63731.399999999994</v>
      </c>
      <c r="F26" s="46">
        <v>31465.100000000002</v>
      </c>
      <c r="G26" s="47">
        <v>63731.399999999994</v>
      </c>
      <c r="H26" s="46">
        <v>31465.100000000002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8">
        <v>0</v>
      </c>
      <c r="O26" s="120"/>
      <c r="P26" s="1"/>
    </row>
    <row r="27" spans="1:16" s="9" customFormat="1" ht="12.75" hidden="1">
      <c r="A27" s="133"/>
      <c r="B27" s="130"/>
      <c r="C27" s="54"/>
      <c r="D27" s="4" t="s">
        <v>11</v>
      </c>
      <c r="E27" s="46">
        <v>58168.800000000003</v>
      </c>
      <c r="F27" s="46">
        <v>21465.100000000002</v>
      </c>
      <c r="G27" s="47">
        <v>58168.800000000003</v>
      </c>
      <c r="H27" s="46">
        <v>21465.100000000002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8">
        <v>0</v>
      </c>
      <c r="O27" s="120"/>
      <c r="P27" s="1"/>
    </row>
    <row r="28" spans="1:16" s="9" customFormat="1" ht="12.75" hidden="1">
      <c r="A28" s="133"/>
      <c r="B28" s="130"/>
      <c r="C28" s="34"/>
      <c r="D28" s="4" t="s">
        <v>71</v>
      </c>
      <c r="E28" s="46">
        <v>63006.708289169379</v>
      </c>
      <c r="F28" s="46">
        <v>21465.100000000002</v>
      </c>
      <c r="G28" s="47">
        <v>63006.678934155832</v>
      </c>
      <c r="H28" s="46">
        <v>21465.100000000002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8">
        <v>0</v>
      </c>
      <c r="O28" s="120"/>
      <c r="P28" s="1"/>
    </row>
    <row r="29" spans="1:16" s="9" customFormat="1" ht="12.75" hidden="1">
      <c r="A29" s="133"/>
      <c r="B29" s="130"/>
      <c r="C29" s="34"/>
      <c r="D29" s="4" t="s">
        <v>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120"/>
      <c r="P29" s="1"/>
    </row>
    <row r="30" spans="1:16" s="9" customFormat="1" ht="12.75" hidden="1">
      <c r="A30" s="133"/>
      <c r="B30" s="130"/>
      <c r="C30" s="34"/>
      <c r="D30" s="4" t="s">
        <v>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120"/>
      <c r="P30" s="1"/>
    </row>
    <row r="31" spans="1:16" s="9" customFormat="1" ht="12.75" hidden="1">
      <c r="A31" s="133"/>
      <c r="B31" s="130"/>
      <c r="C31" s="34"/>
      <c r="D31" s="4" t="s">
        <v>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120"/>
      <c r="P31" s="1"/>
    </row>
    <row r="32" spans="1:16" s="9" customFormat="1" ht="12.75" hidden="1">
      <c r="A32" s="133"/>
      <c r="B32" s="130"/>
      <c r="C32" s="34"/>
      <c r="D32" s="4" t="s">
        <v>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120"/>
      <c r="P32" s="1"/>
    </row>
    <row r="33" spans="1:71" s="9" customFormat="1" ht="12.75" hidden="1">
      <c r="A33" s="134"/>
      <c r="B33" s="131"/>
      <c r="C33" s="34"/>
      <c r="D33" s="4" t="s">
        <v>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121"/>
      <c r="P33" s="1"/>
    </row>
    <row r="34" spans="1:71" s="9" customFormat="1" ht="12.75" hidden="1" customHeight="1">
      <c r="A34" s="132" t="s">
        <v>30</v>
      </c>
      <c r="B34" s="138" t="s">
        <v>60</v>
      </c>
      <c r="C34" s="33"/>
      <c r="D34" s="2" t="s">
        <v>20</v>
      </c>
      <c r="E34" s="44">
        <f>SUM(E35:E45)</f>
        <v>132527.28319202355</v>
      </c>
      <c r="F34" s="44">
        <f t="shared" ref="F34:N34" si="2">SUM(F35:F45)</f>
        <v>35633.599999999999</v>
      </c>
      <c r="G34" s="44">
        <f t="shared" si="2"/>
        <v>107980.38319202355</v>
      </c>
      <c r="H34" s="44">
        <f t="shared" si="2"/>
        <v>26086.699999999997</v>
      </c>
      <c r="I34" s="44">
        <f t="shared" si="2"/>
        <v>0</v>
      </c>
      <c r="J34" s="44">
        <f t="shared" si="2"/>
        <v>0</v>
      </c>
      <c r="K34" s="44">
        <f t="shared" si="2"/>
        <v>24546.9</v>
      </c>
      <c r="L34" s="44">
        <f t="shared" si="2"/>
        <v>9546.9</v>
      </c>
      <c r="M34" s="44">
        <f t="shared" si="2"/>
        <v>0</v>
      </c>
      <c r="N34" s="44">
        <f t="shared" si="2"/>
        <v>0</v>
      </c>
      <c r="O34" s="119" t="s">
        <v>31</v>
      </c>
      <c r="P34" s="1"/>
    </row>
    <row r="35" spans="1:71" s="9" customFormat="1" ht="12.75" hidden="1">
      <c r="A35" s="133"/>
      <c r="B35" s="138"/>
      <c r="C35" s="34"/>
      <c r="D35" s="4" t="s">
        <v>7</v>
      </c>
      <c r="E35" s="46">
        <v>10953</v>
      </c>
      <c r="F35" s="46">
        <v>6111.7</v>
      </c>
      <c r="G35" s="47">
        <v>8484.6</v>
      </c>
      <c r="H35" s="46">
        <v>3643.2999999999997</v>
      </c>
      <c r="I35" s="46">
        <v>0</v>
      </c>
      <c r="J35" s="46">
        <v>0</v>
      </c>
      <c r="K35" s="46">
        <v>2468.4</v>
      </c>
      <c r="L35" s="46">
        <v>2468.4</v>
      </c>
      <c r="M35" s="46">
        <v>0</v>
      </c>
      <c r="N35" s="46">
        <v>0</v>
      </c>
      <c r="O35" s="120"/>
      <c r="P35" s="1"/>
    </row>
    <row r="36" spans="1:71" s="9" customFormat="1" ht="25.5" hidden="1">
      <c r="A36" s="133"/>
      <c r="B36" s="138"/>
      <c r="C36" s="34" t="s">
        <v>64</v>
      </c>
      <c r="D36" s="4" t="s">
        <v>8</v>
      </c>
      <c r="E36" s="46">
        <v>19210.3</v>
      </c>
      <c r="F36" s="46">
        <v>8159.1</v>
      </c>
      <c r="G36" s="47">
        <v>15538.900000000001</v>
      </c>
      <c r="H36" s="46">
        <v>4487.7</v>
      </c>
      <c r="I36" s="46">
        <v>0</v>
      </c>
      <c r="J36" s="46">
        <v>0</v>
      </c>
      <c r="K36" s="46">
        <v>3671.4</v>
      </c>
      <c r="L36" s="46">
        <v>3671.4</v>
      </c>
      <c r="M36" s="46">
        <v>0</v>
      </c>
      <c r="N36" s="46">
        <v>0</v>
      </c>
      <c r="O36" s="120"/>
      <c r="P36" s="1"/>
    </row>
    <row r="37" spans="1:71" s="9" customFormat="1" ht="12.75" hidden="1">
      <c r="A37" s="133"/>
      <c r="B37" s="138"/>
      <c r="C37" s="34"/>
      <c r="D37" s="4" t="s">
        <v>9</v>
      </c>
      <c r="E37" s="46">
        <v>21131.200000000001</v>
      </c>
      <c r="F37" s="46">
        <v>6362.8</v>
      </c>
      <c r="G37" s="47">
        <v>17724.099999999999</v>
      </c>
      <c r="H37" s="46">
        <v>2955.6999999999994</v>
      </c>
      <c r="I37" s="46">
        <v>0</v>
      </c>
      <c r="J37" s="46">
        <v>0</v>
      </c>
      <c r="K37" s="46">
        <v>3407.1</v>
      </c>
      <c r="L37" s="46">
        <v>3407.1</v>
      </c>
      <c r="M37" s="46">
        <v>0</v>
      </c>
      <c r="N37" s="46">
        <v>0</v>
      </c>
      <c r="O37" s="120"/>
      <c r="P37" s="1"/>
    </row>
    <row r="38" spans="1:71" s="9" customFormat="1" ht="12.75" hidden="1">
      <c r="A38" s="133"/>
      <c r="B38" s="138"/>
      <c r="C38" s="34"/>
      <c r="D38" s="4" t="s">
        <v>10</v>
      </c>
      <c r="E38" s="46">
        <v>25768.600000000002</v>
      </c>
      <c r="F38" s="46">
        <v>5000</v>
      </c>
      <c r="G38" s="47">
        <v>20768.600000000002</v>
      </c>
      <c r="H38" s="46">
        <v>5000</v>
      </c>
      <c r="I38" s="46">
        <v>0</v>
      </c>
      <c r="J38" s="46">
        <v>0</v>
      </c>
      <c r="K38" s="46">
        <v>5000</v>
      </c>
      <c r="L38" s="46">
        <v>0</v>
      </c>
      <c r="M38" s="46">
        <v>0</v>
      </c>
      <c r="N38" s="46">
        <v>0</v>
      </c>
      <c r="O38" s="120"/>
      <c r="P38" s="1"/>
    </row>
    <row r="39" spans="1:71" s="9" customFormat="1" ht="12.75" hidden="1">
      <c r="A39" s="133"/>
      <c r="B39" s="138"/>
      <c r="C39" s="34"/>
      <c r="D39" s="4" t="s">
        <v>11</v>
      </c>
      <c r="E39" s="46">
        <v>27042.100000000002</v>
      </c>
      <c r="F39" s="46">
        <v>5000</v>
      </c>
      <c r="G39" s="47">
        <v>22042.100000000002</v>
      </c>
      <c r="H39" s="46">
        <v>5000</v>
      </c>
      <c r="I39" s="46">
        <v>0</v>
      </c>
      <c r="J39" s="46">
        <v>0</v>
      </c>
      <c r="K39" s="46">
        <v>5000</v>
      </c>
      <c r="L39" s="46">
        <v>0</v>
      </c>
      <c r="M39" s="46">
        <v>0</v>
      </c>
      <c r="N39" s="46">
        <v>0</v>
      </c>
      <c r="O39" s="120"/>
      <c r="P39" s="1"/>
    </row>
    <row r="40" spans="1:71" s="9" customFormat="1" ht="12.75" hidden="1">
      <c r="A40" s="133"/>
      <c r="B40" s="138"/>
      <c r="C40" s="34"/>
      <c r="D40" s="4" t="s">
        <v>71</v>
      </c>
      <c r="E40" s="46">
        <v>28422.083192023547</v>
      </c>
      <c r="F40" s="46">
        <v>5000</v>
      </c>
      <c r="G40" s="47">
        <v>23422.083192023543</v>
      </c>
      <c r="H40" s="46">
        <v>5000</v>
      </c>
      <c r="I40" s="46">
        <v>0</v>
      </c>
      <c r="J40" s="46">
        <v>0</v>
      </c>
      <c r="K40" s="46">
        <v>5000</v>
      </c>
      <c r="L40" s="46">
        <v>0</v>
      </c>
      <c r="M40" s="46">
        <v>0</v>
      </c>
      <c r="N40" s="46">
        <v>0</v>
      </c>
      <c r="O40" s="120"/>
      <c r="P40" s="1"/>
    </row>
    <row r="41" spans="1:71" s="9" customFormat="1" ht="12.75" hidden="1">
      <c r="A41" s="133"/>
      <c r="B41" s="138"/>
      <c r="C41" s="34"/>
      <c r="D41" s="4" t="s">
        <v>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120"/>
      <c r="P41" s="1"/>
    </row>
    <row r="42" spans="1:71" s="9" customFormat="1" ht="12.75" hidden="1">
      <c r="A42" s="133"/>
      <c r="B42" s="138"/>
      <c r="C42" s="34"/>
      <c r="D42" s="4" t="s">
        <v>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120"/>
      <c r="P42" s="1"/>
    </row>
    <row r="43" spans="1:71" s="9" customFormat="1" ht="12.75" hidden="1">
      <c r="A43" s="133"/>
      <c r="B43" s="138"/>
      <c r="C43" s="34"/>
      <c r="D43" s="4" t="s">
        <v>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120"/>
      <c r="P43" s="1"/>
    </row>
    <row r="44" spans="1:71" s="9" customFormat="1" ht="12.75" hidden="1">
      <c r="A44" s="133"/>
      <c r="B44" s="138"/>
      <c r="C44" s="34"/>
      <c r="D44" s="4" t="s">
        <v>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120"/>
      <c r="P44" s="1"/>
    </row>
    <row r="45" spans="1:71" s="9" customFormat="1" ht="12.75" hidden="1">
      <c r="A45" s="134"/>
      <c r="B45" s="138"/>
      <c r="C45" s="34"/>
      <c r="D45" s="4" t="s">
        <v>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121"/>
      <c r="P45" s="1"/>
    </row>
    <row r="46" spans="1:71" s="24" customFormat="1" ht="14.25" customHeight="1">
      <c r="A46" s="137"/>
      <c r="B46" s="136" t="s">
        <v>28</v>
      </c>
      <c r="C46" s="78"/>
      <c r="D46" s="65" t="s">
        <v>20</v>
      </c>
      <c r="E46" s="79">
        <f t="shared" ref="E46:N46" si="3">SUM(E47:E52)</f>
        <v>798622.6</v>
      </c>
      <c r="F46" s="79">
        <f t="shared" si="3"/>
        <v>310316.80000000005</v>
      </c>
      <c r="G46" s="79">
        <f t="shared" si="3"/>
        <v>775552.7</v>
      </c>
      <c r="H46" s="79">
        <f t="shared" si="3"/>
        <v>297769.90000000002</v>
      </c>
      <c r="I46" s="79">
        <f t="shared" si="3"/>
        <v>0</v>
      </c>
      <c r="J46" s="79">
        <f t="shared" si="3"/>
        <v>0</v>
      </c>
      <c r="K46" s="79">
        <f t="shared" si="3"/>
        <v>23069.9</v>
      </c>
      <c r="L46" s="79">
        <f t="shared" si="3"/>
        <v>12546.9</v>
      </c>
      <c r="M46" s="79">
        <f t="shared" si="3"/>
        <v>0</v>
      </c>
      <c r="N46" s="79">
        <f t="shared" si="3"/>
        <v>0</v>
      </c>
      <c r="O46" s="113" t="s">
        <v>92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s="24" customFormat="1">
      <c r="A47" s="137"/>
      <c r="B47" s="136"/>
      <c r="C47" s="76"/>
      <c r="D47" s="25" t="s">
        <v>7</v>
      </c>
      <c r="E47" s="49">
        <v>118075</v>
      </c>
      <c r="F47" s="49">
        <v>43029.3</v>
      </c>
      <c r="G47" s="49">
        <v>112606.6</v>
      </c>
      <c r="H47" s="49">
        <v>37560.899999999994</v>
      </c>
      <c r="I47" s="49">
        <v>0</v>
      </c>
      <c r="J47" s="49">
        <v>0</v>
      </c>
      <c r="K47" s="49">
        <v>5468.4</v>
      </c>
      <c r="L47" s="49">
        <v>5468.4</v>
      </c>
      <c r="M47" s="49">
        <v>0</v>
      </c>
      <c r="N47" s="49">
        <v>0</v>
      </c>
      <c r="O47" s="114"/>
      <c r="P47" s="23"/>
      <c r="Q47" s="23"/>
      <c r="R47" s="23"/>
      <c r="S47" s="23"/>
      <c r="T47" s="28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24" customFormat="1">
      <c r="A48" s="137"/>
      <c r="B48" s="136"/>
      <c r="C48" s="76"/>
      <c r="D48" s="25" t="s">
        <v>8</v>
      </c>
      <c r="E48" s="49">
        <v>136941.90000000002</v>
      </c>
      <c r="F48" s="49">
        <v>59297.799999999996</v>
      </c>
      <c r="G48" s="49">
        <v>133270.5</v>
      </c>
      <c r="H48" s="49">
        <v>55626.399999999994</v>
      </c>
      <c r="I48" s="49">
        <v>0</v>
      </c>
      <c r="J48" s="49">
        <v>0</v>
      </c>
      <c r="K48" s="49">
        <v>3671.4</v>
      </c>
      <c r="L48" s="49">
        <v>3671.4</v>
      </c>
      <c r="M48" s="49">
        <v>0</v>
      </c>
      <c r="N48" s="49">
        <v>0</v>
      </c>
      <c r="O48" s="11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2" s="24" customFormat="1">
      <c r="A49" s="137"/>
      <c r="B49" s="136"/>
      <c r="C49" s="76"/>
      <c r="D49" s="25" t="s">
        <v>9</v>
      </c>
      <c r="E49" s="49">
        <v>141425.60000000001</v>
      </c>
      <c r="F49" s="49">
        <v>47717.8</v>
      </c>
      <c r="G49" s="49">
        <v>138018.5</v>
      </c>
      <c r="H49" s="49">
        <v>44310.7</v>
      </c>
      <c r="I49" s="49">
        <v>0</v>
      </c>
      <c r="J49" s="49">
        <v>0</v>
      </c>
      <c r="K49" s="49">
        <v>3407.1</v>
      </c>
      <c r="L49" s="49">
        <v>3407.1</v>
      </c>
      <c r="M49" s="49">
        <v>0</v>
      </c>
      <c r="N49" s="49">
        <v>0</v>
      </c>
      <c r="O49" s="114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2" s="24" customFormat="1">
      <c r="A50" s="137"/>
      <c r="B50" s="136"/>
      <c r="C50" s="76"/>
      <c r="D50" s="25" t="s">
        <v>10</v>
      </c>
      <c r="E50" s="49">
        <v>134147.4</v>
      </c>
      <c r="F50" s="49">
        <v>60346.7</v>
      </c>
      <c r="G50" s="49">
        <v>133624.4</v>
      </c>
      <c r="H50" s="49">
        <v>60346.7</v>
      </c>
      <c r="I50" s="49">
        <v>0</v>
      </c>
      <c r="J50" s="49">
        <v>0</v>
      </c>
      <c r="K50" s="49">
        <v>523</v>
      </c>
      <c r="L50" s="49">
        <v>0</v>
      </c>
      <c r="M50" s="49">
        <v>0</v>
      </c>
      <c r="N50" s="49">
        <v>0</v>
      </c>
      <c r="O50" s="114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2" s="24" customFormat="1">
      <c r="A51" s="137"/>
      <c r="B51" s="136"/>
      <c r="C51" s="76"/>
      <c r="D51" s="25" t="s">
        <v>11</v>
      </c>
      <c r="E51" s="49">
        <v>133448.59999999998</v>
      </c>
      <c r="F51" s="49">
        <v>49962.600000000006</v>
      </c>
      <c r="G51" s="49">
        <v>128448.59999999998</v>
      </c>
      <c r="H51" s="49">
        <v>49962.600000000006</v>
      </c>
      <c r="I51" s="49">
        <v>0</v>
      </c>
      <c r="J51" s="49">
        <v>0</v>
      </c>
      <c r="K51" s="49">
        <v>5000</v>
      </c>
      <c r="L51" s="49">
        <v>0</v>
      </c>
      <c r="M51" s="49">
        <v>0</v>
      </c>
      <c r="N51" s="49">
        <v>0</v>
      </c>
      <c r="O51" s="114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2" s="24" customFormat="1">
      <c r="A52" s="137"/>
      <c r="B52" s="136"/>
      <c r="C52" s="76"/>
      <c r="D52" s="25" t="s">
        <v>71</v>
      </c>
      <c r="E52" s="49">
        <v>134584.1</v>
      </c>
      <c r="F52" s="49">
        <v>49962.600000000006</v>
      </c>
      <c r="G52" s="49">
        <v>129584.1</v>
      </c>
      <c r="H52" s="49">
        <v>49962.600000000006</v>
      </c>
      <c r="I52" s="49">
        <v>0</v>
      </c>
      <c r="J52" s="49">
        <v>0</v>
      </c>
      <c r="K52" s="49">
        <v>5000</v>
      </c>
      <c r="L52" s="49">
        <v>0</v>
      </c>
      <c r="M52" s="49">
        <v>0</v>
      </c>
      <c r="N52" s="49">
        <v>0</v>
      </c>
      <c r="O52" s="114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2" ht="34.5" customHeight="1">
      <c r="A53" s="60" t="s">
        <v>16</v>
      </c>
      <c r="B53" s="112" t="s">
        <v>53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</row>
    <row r="54" spans="1:72" s="8" customFormat="1" ht="12.75">
      <c r="B54" s="108" t="s">
        <v>78</v>
      </c>
      <c r="C54" s="109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1"/>
    </row>
    <row r="55" spans="1:72" s="13" customFormat="1" ht="12.75" hidden="1" customHeight="1">
      <c r="A55" s="132" t="s">
        <v>17</v>
      </c>
      <c r="B55" s="132" t="s">
        <v>41</v>
      </c>
      <c r="C55" s="63"/>
      <c r="D55" s="4" t="s">
        <v>20</v>
      </c>
      <c r="E55" s="44">
        <f>SUM(E56:E66)</f>
        <v>161656.35</v>
      </c>
      <c r="F55" s="44">
        <f t="shared" ref="F55:N55" si="4">SUM(F56:F66)</f>
        <v>88332.849999999991</v>
      </c>
      <c r="G55" s="44">
        <f t="shared" si="4"/>
        <v>161656.35</v>
      </c>
      <c r="H55" s="44">
        <f t="shared" si="4"/>
        <v>88332.849999999991</v>
      </c>
      <c r="I55" s="44">
        <f t="shared" si="4"/>
        <v>0</v>
      </c>
      <c r="J55" s="44">
        <f t="shared" si="4"/>
        <v>0</v>
      </c>
      <c r="K55" s="44">
        <f t="shared" si="4"/>
        <v>0</v>
      </c>
      <c r="L55" s="44">
        <f t="shared" si="4"/>
        <v>0</v>
      </c>
      <c r="M55" s="44">
        <f t="shared" si="4"/>
        <v>0</v>
      </c>
      <c r="N55" s="44">
        <f t="shared" si="4"/>
        <v>0</v>
      </c>
      <c r="O55" s="119" t="s">
        <v>31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2"/>
    </row>
    <row r="56" spans="1:72" s="8" customFormat="1" ht="12.75" hidden="1">
      <c r="A56" s="133"/>
      <c r="B56" s="133"/>
      <c r="C56" s="64"/>
      <c r="D56" s="4" t="s">
        <v>7</v>
      </c>
      <c r="E56" s="50">
        <f>G56+I56+K56+M56</f>
        <v>14759.15</v>
      </c>
      <c r="F56" s="50">
        <f>H56+J56+L56+N56</f>
        <v>14759.15</v>
      </c>
      <c r="G56" s="50">
        <v>14759.15</v>
      </c>
      <c r="H56" s="50">
        <v>14759.15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120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1"/>
    </row>
    <row r="57" spans="1:72" s="8" customFormat="1" ht="12.75" hidden="1">
      <c r="A57" s="133"/>
      <c r="B57" s="133"/>
      <c r="C57" s="62"/>
      <c r="D57" s="4" t="s">
        <v>8</v>
      </c>
      <c r="E57" s="50">
        <v>15241.6</v>
      </c>
      <c r="F57" s="50">
        <v>15241.6</v>
      </c>
      <c r="G57" s="50">
        <v>15241.6</v>
      </c>
      <c r="H57" s="50">
        <v>15241.6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120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1"/>
    </row>
    <row r="58" spans="1:72" s="8" customFormat="1" ht="12.75" hidden="1">
      <c r="A58" s="133"/>
      <c r="B58" s="133"/>
      <c r="C58" s="64"/>
      <c r="D58" s="4" t="s">
        <v>9</v>
      </c>
      <c r="E58" s="50">
        <v>14338</v>
      </c>
      <c r="F58" s="50">
        <v>14338</v>
      </c>
      <c r="G58" s="50">
        <v>14338</v>
      </c>
      <c r="H58" s="50">
        <v>14338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120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1"/>
    </row>
    <row r="59" spans="1:72" s="8" customFormat="1" ht="12.75" hidden="1">
      <c r="A59" s="133"/>
      <c r="B59" s="133"/>
      <c r="C59" s="64"/>
      <c r="D59" s="4" t="s">
        <v>10</v>
      </c>
      <c r="E59" s="50">
        <v>14664.7</v>
      </c>
      <c r="F59" s="50">
        <v>14664.7</v>
      </c>
      <c r="G59" s="50">
        <v>14664.7</v>
      </c>
      <c r="H59" s="50">
        <v>14664.7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120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8" customFormat="1" ht="12.75" hidden="1">
      <c r="A60" s="133"/>
      <c r="B60" s="133"/>
      <c r="C60" s="64"/>
      <c r="D60" s="4" t="s">
        <v>11</v>
      </c>
      <c r="E60" s="50">
        <v>14664.7</v>
      </c>
      <c r="F60" s="50">
        <v>14664.7</v>
      </c>
      <c r="G60" s="50">
        <v>14664.7</v>
      </c>
      <c r="H60" s="50">
        <v>14664.7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120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1"/>
    </row>
    <row r="61" spans="1:72" s="9" customFormat="1" ht="12.75" hidden="1">
      <c r="A61" s="133"/>
      <c r="B61" s="133"/>
      <c r="C61" s="64"/>
      <c r="D61" s="4" t="s">
        <v>71</v>
      </c>
      <c r="E61" s="50">
        <v>14664.7</v>
      </c>
      <c r="F61" s="50">
        <v>14664.7</v>
      </c>
      <c r="G61" s="50">
        <v>14664.7</v>
      </c>
      <c r="H61" s="50">
        <v>14664.7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120"/>
    </row>
    <row r="62" spans="1:72" s="9" customFormat="1" ht="12.75" hidden="1">
      <c r="A62" s="133"/>
      <c r="B62" s="133"/>
      <c r="C62" s="64"/>
      <c r="D62" s="4" t="s">
        <v>72</v>
      </c>
      <c r="E62" s="50">
        <v>14664.7</v>
      </c>
      <c r="F62" s="50">
        <v>0</v>
      </c>
      <c r="G62" s="50">
        <v>14664.7</v>
      </c>
      <c r="H62" s="50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120"/>
    </row>
    <row r="63" spans="1:72" s="9" customFormat="1" ht="12.75" hidden="1">
      <c r="A63" s="133"/>
      <c r="B63" s="133"/>
      <c r="C63" s="64"/>
      <c r="D63" s="4" t="s">
        <v>73</v>
      </c>
      <c r="E63" s="50">
        <v>14664.7</v>
      </c>
      <c r="F63" s="50">
        <v>0</v>
      </c>
      <c r="G63" s="50">
        <v>14664.7</v>
      </c>
      <c r="H63" s="50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120"/>
    </row>
    <row r="64" spans="1:72" s="9" customFormat="1" ht="12.75" hidden="1">
      <c r="A64" s="133"/>
      <c r="B64" s="133"/>
      <c r="C64" s="64"/>
      <c r="D64" s="4" t="s">
        <v>74</v>
      </c>
      <c r="E64" s="50">
        <v>14664.7</v>
      </c>
      <c r="F64" s="50">
        <v>0</v>
      </c>
      <c r="G64" s="50">
        <v>14664.7</v>
      </c>
      <c r="H64" s="50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120"/>
    </row>
    <row r="65" spans="1:15" s="9" customFormat="1" ht="12.75" hidden="1">
      <c r="A65" s="133"/>
      <c r="B65" s="133"/>
      <c r="C65" s="64"/>
      <c r="D65" s="4" t="s">
        <v>75</v>
      </c>
      <c r="E65" s="50">
        <v>14664.7</v>
      </c>
      <c r="F65" s="50">
        <v>0</v>
      </c>
      <c r="G65" s="50">
        <v>14664.7</v>
      </c>
      <c r="H65" s="50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120"/>
    </row>
    <row r="66" spans="1:15" s="9" customFormat="1" ht="12.75" hidden="1">
      <c r="A66" s="134"/>
      <c r="B66" s="134"/>
      <c r="C66" s="64"/>
      <c r="D66" s="4" t="s">
        <v>76</v>
      </c>
      <c r="E66" s="50">
        <v>14664.7</v>
      </c>
      <c r="F66" s="50">
        <v>0</v>
      </c>
      <c r="G66" s="50">
        <v>14664.7</v>
      </c>
      <c r="H66" s="50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121"/>
    </row>
    <row r="67" spans="1:15" s="9" customFormat="1" ht="12.75" hidden="1" customHeight="1">
      <c r="A67" s="132" t="s">
        <v>29</v>
      </c>
      <c r="B67" s="129" t="s">
        <v>42</v>
      </c>
      <c r="C67" s="61"/>
      <c r="D67" s="4" t="s">
        <v>20</v>
      </c>
      <c r="E67" s="44">
        <f>SUM(E68:E78)</f>
        <v>161655.65000000002</v>
      </c>
      <c r="F67" s="44">
        <f t="shared" ref="F67:N67" si="5">SUM(F68:F78)</f>
        <v>88332.650000000009</v>
      </c>
      <c r="G67" s="44">
        <f t="shared" si="5"/>
        <v>161655.65000000002</v>
      </c>
      <c r="H67" s="44">
        <f t="shared" si="5"/>
        <v>88332.650000000009</v>
      </c>
      <c r="I67" s="44">
        <f t="shared" si="5"/>
        <v>0</v>
      </c>
      <c r="J67" s="44">
        <f t="shared" si="5"/>
        <v>0</v>
      </c>
      <c r="K67" s="44">
        <f t="shared" si="5"/>
        <v>0</v>
      </c>
      <c r="L67" s="44">
        <f t="shared" si="5"/>
        <v>0</v>
      </c>
      <c r="M67" s="44">
        <f t="shared" si="5"/>
        <v>0</v>
      </c>
      <c r="N67" s="44">
        <f t="shared" si="5"/>
        <v>0</v>
      </c>
      <c r="O67" s="119" t="s">
        <v>31</v>
      </c>
    </row>
    <row r="68" spans="1:15" s="9" customFormat="1" ht="12.75" hidden="1">
      <c r="A68" s="133"/>
      <c r="B68" s="130"/>
      <c r="C68" s="62"/>
      <c r="D68" s="4" t="s">
        <v>7</v>
      </c>
      <c r="E68" s="50">
        <f>G68+I68+K68+M68</f>
        <v>14759.15</v>
      </c>
      <c r="F68" s="50">
        <f>H68+J68+L68+N68</f>
        <v>14759.15</v>
      </c>
      <c r="G68" s="50">
        <v>14759.15</v>
      </c>
      <c r="H68" s="50">
        <v>14759.15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120"/>
    </row>
    <row r="69" spans="1:15" s="9" customFormat="1" ht="12.75" hidden="1">
      <c r="A69" s="133"/>
      <c r="B69" s="130"/>
      <c r="C69" s="62"/>
      <c r="D69" s="4" t="s">
        <v>8</v>
      </c>
      <c r="E69" s="50">
        <v>15241.6</v>
      </c>
      <c r="F69" s="50">
        <v>15241.6</v>
      </c>
      <c r="G69" s="50">
        <v>15241.6</v>
      </c>
      <c r="H69" s="50">
        <v>15241.6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120"/>
    </row>
    <row r="70" spans="1:15" s="9" customFormat="1" ht="12.75" hidden="1">
      <c r="A70" s="133"/>
      <c r="B70" s="130"/>
      <c r="C70" s="62"/>
      <c r="D70" s="4" t="s">
        <v>9</v>
      </c>
      <c r="E70" s="50">
        <v>14338.099999999999</v>
      </c>
      <c r="F70" s="50">
        <v>14338.099999999999</v>
      </c>
      <c r="G70" s="50">
        <v>14338.099999999999</v>
      </c>
      <c r="H70" s="50">
        <v>14338.099999999999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120"/>
    </row>
    <row r="71" spans="1:15" s="9" customFormat="1" ht="12.75" hidden="1">
      <c r="A71" s="133"/>
      <c r="B71" s="130"/>
      <c r="C71" s="62"/>
      <c r="D71" s="4" t="s">
        <v>10</v>
      </c>
      <c r="E71" s="81">
        <v>14664.6</v>
      </c>
      <c r="F71" s="81">
        <v>14664.6</v>
      </c>
      <c r="G71" s="81">
        <v>14664.6</v>
      </c>
      <c r="H71" s="81">
        <v>14664.6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120"/>
    </row>
    <row r="72" spans="1:15" s="9" customFormat="1" ht="12.75" hidden="1">
      <c r="A72" s="133"/>
      <c r="B72" s="130"/>
      <c r="C72" s="62"/>
      <c r="D72" s="4" t="s">
        <v>11</v>
      </c>
      <c r="E72" s="81">
        <v>14664.6</v>
      </c>
      <c r="F72" s="81">
        <v>14664.6</v>
      </c>
      <c r="G72" s="81">
        <v>14664.6</v>
      </c>
      <c r="H72" s="81">
        <v>14664.6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120"/>
    </row>
    <row r="73" spans="1:15" s="9" customFormat="1" ht="12.75" hidden="1">
      <c r="A73" s="133"/>
      <c r="B73" s="130"/>
      <c r="C73" s="75"/>
      <c r="D73" s="4" t="s">
        <v>71</v>
      </c>
      <c r="E73" s="81">
        <v>14664.6</v>
      </c>
      <c r="F73" s="81">
        <v>14664.6</v>
      </c>
      <c r="G73" s="81">
        <v>14664.6</v>
      </c>
      <c r="H73" s="81">
        <v>14664.6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120"/>
    </row>
    <row r="74" spans="1:15" s="9" customFormat="1" ht="12.75" hidden="1">
      <c r="A74" s="133"/>
      <c r="B74" s="130"/>
      <c r="C74" s="75"/>
      <c r="D74" s="4" t="s">
        <v>72</v>
      </c>
      <c r="E74" s="81">
        <v>14664.6</v>
      </c>
      <c r="F74" s="81">
        <v>0</v>
      </c>
      <c r="G74" s="81">
        <v>14664.6</v>
      </c>
      <c r="H74" s="81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120"/>
    </row>
    <row r="75" spans="1:15" s="9" customFormat="1" ht="12.75" hidden="1">
      <c r="A75" s="133"/>
      <c r="B75" s="130"/>
      <c r="C75" s="75"/>
      <c r="D75" s="4" t="s">
        <v>73</v>
      </c>
      <c r="E75" s="81">
        <v>14664.6</v>
      </c>
      <c r="F75" s="81">
        <v>0</v>
      </c>
      <c r="G75" s="81">
        <v>14664.6</v>
      </c>
      <c r="H75" s="81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120"/>
    </row>
    <row r="76" spans="1:15" s="9" customFormat="1" ht="12.75" hidden="1">
      <c r="A76" s="133"/>
      <c r="B76" s="130"/>
      <c r="C76" s="75"/>
      <c r="D76" s="4" t="s">
        <v>74</v>
      </c>
      <c r="E76" s="81">
        <v>14664.6</v>
      </c>
      <c r="F76" s="81">
        <v>0</v>
      </c>
      <c r="G76" s="81">
        <v>14664.6</v>
      </c>
      <c r="H76" s="81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120"/>
    </row>
    <row r="77" spans="1:15" s="9" customFormat="1" ht="12.75" hidden="1">
      <c r="A77" s="133"/>
      <c r="B77" s="130"/>
      <c r="C77" s="75"/>
      <c r="D77" s="4" t="s">
        <v>75</v>
      </c>
      <c r="E77" s="81">
        <v>14664.6</v>
      </c>
      <c r="F77" s="81">
        <v>0</v>
      </c>
      <c r="G77" s="81">
        <v>14664.6</v>
      </c>
      <c r="H77" s="81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120"/>
    </row>
    <row r="78" spans="1:15" s="9" customFormat="1" ht="12.75" hidden="1">
      <c r="A78" s="134"/>
      <c r="B78" s="131"/>
      <c r="C78" s="75"/>
      <c r="D78" s="4" t="s">
        <v>76</v>
      </c>
      <c r="E78" s="81">
        <v>14664.6</v>
      </c>
      <c r="F78" s="81">
        <v>0</v>
      </c>
      <c r="G78" s="81">
        <v>14664.6</v>
      </c>
      <c r="H78" s="81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121"/>
    </row>
    <row r="79" spans="1:15" s="9" customFormat="1" ht="12.75" hidden="1" customHeight="1">
      <c r="A79" s="132" t="s">
        <v>30</v>
      </c>
      <c r="B79" s="129" t="s">
        <v>43</v>
      </c>
      <c r="C79" s="61"/>
      <c r="D79" s="4" t="s">
        <v>20</v>
      </c>
      <c r="E79" s="44">
        <f>SUM(E80:E90)</f>
        <v>56886.799999999988</v>
      </c>
      <c r="F79" s="44">
        <f t="shared" ref="F79:N79" si="6">SUM(F80:F90)</f>
        <v>30591.299999999996</v>
      </c>
      <c r="G79" s="44">
        <f t="shared" si="6"/>
        <v>56886.799999999988</v>
      </c>
      <c r="H79" s="44">
        <f t="shared" si="6"/>
        <v>30591.299999999996</v>
      </c>
      <c r="I79" s="44">
        <f t="shared" si="6"/>
        <v>0</v>
      </c>
      <c r="J79" s="44">
        <f t="shared" si="6"/>
        <v>0</v>
      </c>
      <c r="K79" s="44">
        <f t="shared" si="6"/>
        <v>0</v>
      </c>
      <c r="L79" s="44">
        <f t="shared" si="6"/>
        <v>0</v>
      </c>
      <c r="M79" s="44">
        <f t="shared" si="6"/>
        <v>0</v>
      </c>
      <c r="N79" s="44">
        <f t="shared" si="6"/>
        <v>0</v>
      </c>
      <c r="O79" s="119" t="s">
        <v>58</v>
      </c>
    </row>
    <row r="80" spans="1:15" s="9" customFormat="1" ht="12.75" hidden="1">
      <c r="A80" s="133"/>
      <c r="B80" s="130"/>
      <c r="C80" s="62"/>
      <c r="D80" s="4" t="s">
        <v>7</v>
      </c>
      <c r="E80" s="50">
        <f>G80+I80+K80+M80</f>
        <v>4539.2</v>
      </c>
      <c r="F80" s="50">
        <f>H80+J80+L80+N80</f>
        <v>4539.2</v>
      </c>
      <c r="G80" s="50">
        <f>4613.4-74.2</f>
        <v>4539.2</v>
      </c>
      <c r="H80" s="50">
        <f>4613.4-74.2</f>
        <v>4539.2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120"/>
    </row>
    <row r="81" spans="1:15" s="9" customFormat="1" ht="12.75" hidden="1">
      <c r="A81" s="133"/>
      <c r="B81" s="130"/>
      <c r="C81" s="62"/>
      <c r="D81" s="4" t="s">
        <v>8</v>
      </c>
      <c r="E81" s="50">
        <f t="shared" ref="E81" si="7">G81+I81+K81+M81</f>
        <v>5076.1000000000004</v>
      </c>
      <c r="F81" s="50">
        <f t="shared" ref="F81" si="8">H81+J81+L81+N81</f>
        <v>5076.1000000000004</v>
      </c>
      <c r="G81" s="50">
        <v>5076.1000000000004</v>
      </c>
      <c r="H81" s="50">
        <v>5076.1000000000004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120"/>
    </row>
    <row r="82" spans="1:15" s="9" customFormat="1" ht="12.75" hidden="1">
      <c r="A82" s="133"/>
      <c r="B82" s="130"/>
      <c r="C82" s="62"/>
      <c r="D82" s="4" t="s">
        <v>9</v>
      </c>
      <c r="E82" s="50">
        <v>5198.7</v>
      </c>
      <c r="F82" s="50">
        <v>5198.7</v>
      </c>
      <c r="G82" s="50">
        <v>5198.7</v>
      </c>
      <c r="H82" s="50">
        <v>5198.7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120"/>
    </row>
    <row r="83" spans="1:15" s="9" customFormat="1" ht="12.75" hidden="1">
      <c r="A83" s="133"/>
      <c r="B83" s="130"/>
      <c r="C83" s="62"/>
      <c r="D83" s="4" t="s">
        <v>10</v>
      </c>
      <c r="E83" s="50">
        <v>5259.1</v>
      </c>
      <c r="F83" s="50">
        <v>5259.1</v>
      </c>
      <c r="G83" s="50">
        <v>5259.1</v>
      </c>
      <c r="H83" s="50">
        <v>5259.1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120"/>
    </row>
    <row r="84" spans="1:15" s="9" customFormat="1" ht="12.75" hidden="1">
      <c r="A84" s="133"/>
      <c r="B84" s="130"/>
      <c r="C84" s="62"/>
      <c r="D84" s="4" t="s">
        <v>11</v>
      </c>
      <c r="E84" s="50">
        <v>5259.1</v>
      </c>
      <c r="F84" s="50">
        <v>5259.1</v>
      </c>
      <c r="G84" s="50">
        <v>5259.1</v>
      </c>
      <c r="H84" s="50">
        <v>5259.1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120"/>
    </row>
    <row r="85" spans="1:15" s="9" customFormat="1" ht="12.75" hidden="1">
      <c r="A85" s="133"/>
      <c r="B85" s="130"/>
      <c r="C85" s="75"/>
      <c r="D85" s="4" t="s">
        <v>71</v>
      </c>
      <c r="E85" s="50">
        <v>5259.1</v>
      </c>
      <c r="F85" s="50">
        <v>5259.1</v>
      </c>
      <c r="G85" s="50">
        <v>5259.1</v>
      </c>
      <c r="H85" s="50">
        <v>5259.1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120"/>
    </row>
    <row r="86" spans="1:15" s="9" customFormat="1" ht="12.75" hidden="1">
      <c r="A86" s="133"/>
      <c r="B86" s="130"/>
      <c r="C86" s="75"/>
      <c r="D86" s="4" t="s">
        <v>72</v>
      </c>
      <c r="E86" s="50">
        <v>5259.1</v>
      </c>
      <c r="F86" s="50">
        <v>0</v>
      </c>
      <c r="G86" s="50">
        <v>5259.1</v>
      </c>
      <c r="H86" s="50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120"/>
    </row>
    <row r="87" spans="1:15" s="9" customFormat="1" ht="12.75" hidden="1">
      <c r="A87" s="133"/>
      <c r="B87" s="130"/>
      <c r="C87" s="75"/>
      <c r="D87" s="4" t="s">
        <v>73</v>
      </c>
      <c r="E87" s="50">
        <v>5259.1</v>
      </c>
      <c r="F87" s="50">
        <v>0</v>
      </c>
      <c r="G87" s="50">
        <v>5259.1</v>
      </c>
      <c r="H87" s="50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120"/>
    </row>
    <row r="88" spans="1:15" s="9" customFormat="1" ht="12.75" hidden="1">
      <c r="A88" s="133"/>
      <c r="B88" s="130"/>
      <c r="C88" s="75"/>
      <c r="D88" s="4" t="s">
        <v>74</v>
      </c>
      <c r="E88" s="50">
        <v>5259.1</v>
      </c>
      <c r="F88" s="50">
        <v>0</v>
      </c>
      <c r="G88" s="50">
        <v>5259.1</v>
      </c>
      <c r="H88" s="50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120"/>
    </row>
    <row r="89" spans="1:15" s="9" customFormat="1" ht="12.75" hidden="1">
      <c r="A89" s="133"/>
      <c r="B89" s="130"/>
      <c r="C89" s="75"/>
      <c r="D89" s="4" t="s">
        <v>75</v>
      </c>
      <c r="E89" s="50">
        <v>5259.1</v>
      </c>
      <c r="F89" s="50">
        <v>0</v>
      </c>
      <c r="G89" s="50">
        <v>5259.1</v>
      </c>
      <c r="H89" s="50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120"/>
    </row>
    <row r="90" spans="1:15" s="9" customFormat="1" ht="12.75" hidden="1">
      <c r="A90" s="134"/>
      <c r="B90" s="131"/>
      <c r="C90" s="75"/>
      <c r="D90" s="4" t="s">
        <v>76</v>
      </c>
      <c r="E90" s="50">
        <v>5259.1</v>
      </c>
      <c r="F90" s="50">
        <v>0</v>
      </c>
      <c r="G90" s="50">
        <v>5259.1</v>
      </c>
      <c r="H90" s="50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121"/>
    </row>
    <row r="91" spans="1:15" s="9" customFormat="1" ht="12.75" hidden="1" customHeight="1">
      <c r="A91" s="132" t="s">
        <v>32</v>
      </c>
      <c r="B91" s="129" t="s">
        <v>44</v>
      </c>
      <c r="C91" s="61"/>
      <c r="D91" s="4" t="s">
        <v>20</v>
      </c>
      <c r="E91" s="44">
        <f>SUM(E92:E102)</f>
        <v>3467.9999999999995</v>
      </c>
      <c r="F91" s="44">
        <f t="shared" ref="F91:N91" si="9">SUM(F92:F102)</f>
        <v>1852.5</v>
      </c>
      <c r="G91" s="44">
        <f t="shared" si="9"/>
        <v>3467.9999999999995</v>
      </c>
      <c r="H91" s="44">
        <f t="shared" si="9"/>
        <v>1852.5</v>
      </c>
      <c r="I91" s="44">
        <f t="shared" si="9"/>
        <v>0</v>
      </c>
      <c r="J91" s="44">
        <f t="shared" si="9"/>
        <v>0</v>
      </c>
      <c r="K91" s="44">
        <f t="shared" si="9"/>
        <v>0</v>
      </c>
      <c r="L91" s="44">
        <f t="shared" si="9"/>
        <v>0</v>
      </c>
      <c r="M91" s="44">
        <f t="shared" si="9"/>
        <v>0</v>
      </c>
      <c r="N91" s="44">
        <f t="shared" si="9"/>
        <v>0</v>
      </c>
      <c r="O91" s="119" t="s">
        <v>31</v>
      </c>
    </row>
    <row r="92" spans="1:15" s="9" customFormat="1" ht="12.75" hidden="1">
      <c r="A92" s="133"/>
      <c r="B92" s="130"/>
      <c r="C92" s="62"/>
      <c r="D92" s="4" t="s">
        <v>7</v>
      </c>
      <c r="E92" s="50">
        <f>G92+I92+K92+M92</f>
        <v>328.9</v>
      </c>
      <c r="F92" s="50">
        <f>H92+J92+L92+N92</f>
        <v>328.9</v>
      </c>
      <c r="G92" s="50">
        <v>328.9</v>
      </c>
      <c r="H92" s="50">
        <v>328.9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120"/>
    </row>
    <row r="93" spans="1:15" s="9" customFormat="1" ht="12.75" hidden="1">
      <c r="A93" s="133"/>
      <c r="B93" s="130"/>
      <c r="C93" s="62"/>
      <c r="D93" s="4" t="s">
        <v>8</v>
      </c>
      <c r="E93" s="50">
        <f t="shared" ref="E93:E94" si="10">G93+I93+K93+M93</f>
        <v>291.2</v>
      </c>
      <c r="F93" s="50">
        <f t="shared" ref="F93:F102" si="11">H93+J93+L93+N93</f>
        <v>291.2</v>
      </c>
      <c r="G93" s="50">
        <v>291.2</v>
      </c>
      <c r="H93" s="50">
        <v>291.2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120"/>
    </row>
    <row r="94" spans="1:15" s="9" customFormat="1" ht="12.75" hidden="1">
      <c r="A94" s="133"/>
      <c r="B94" s="130"/>
      <c r="C94" s="62"/>
      <c r="D94" s="4" t="s">
        <v>9</v>
      </c>
      <c r="E94" s="50">
        <f t="shared" si="10"/>
        <v>263.10000000000002</v>
      </c>
      <c r="F94" s="50">
        <f t="shared" si="11"/>
        <v>263.10000000000002</v>
      </c>
      <c r="G94" s="50">
        <v>263.10000000000002</v>
      </c>
      <c r="H94" s="50">
        <v>263.10000000000002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120"/>
    </row>
    <row r="95" spans="1:15" s="9" customFormat="1" ht="12.75" hidden="1">
      <c r="A95" s="133"/>
      <c r="B95" s="130"/>
      <c r="C95" s="62"/>
      <c r="D95" s="4" t="s">
        <v>10</v>
      </c>
      <c r="E95" s="50">
        <f>G95+I95+K95+M95</f>
        <v>323.10000000000002</v>
      </c>
      <c r="F95" s="50">
        <f t="shared" si="11"/>
        <v>323.10000000000002</v>
      </c>
      <c r="G95" s="50">
        <v>323.10000000000002</v>
      </c>
      <c r="H95" s="50">
        <v>323.10000000000002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120"/>
    </row>
    <row r="96" spans="1:15" s="9" customFormat="1" ht="12.75" hidden="1">
      <c r="A96" s="133"/>
      <c r="B96" s="130"/>
      <c r="C96" s="62"/>
      <c r="D96" s="4" t="s">
        <v>11</v>
      </c>
      <c r="E96" s="50">
        <f t="shared" ref="E96:E102" si="12">G96+I96+K96+M96</f>
        <v>323.10000000000002</v>
      </c>
      <c r="F96" s="50">
        <f t="shared" si="11"/>
        <v>323.10000000000002</v>
      </c>
      <c r="G96" s="38">
        <v>323.10000000000002</v>
      </c>
      <c r="H96" s="38">
        <v>323.10000000000002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120"/>
    </row>
    <row r="97" spans="1:15" s="9" customFormat="1" ht="12.75" hidden="1">
      <c r="A97" s="133"/>
      <c r="B97" s="130"/>
      <c r="C97" s="75"/>
      <c r="D97" s="4" t="s">
        <v>71</v>
      </c>
      <c r="E97" s="50">
        <f t="shared" si="12"/>
        <v>323.10000000000002</v>
      </c>
      <c r="F97" s="50">
        <f t="shared" si="11"/>
        <v>323.10000000000002</v>
      </c>
      <c r="G97" s="38">
        <v>323.10000000000002</v>
      </c>
      <c r="H97" s="38">
        <v>323.10000000000002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120"/>
    </row>
    <row r="98" spans="1:15" s="9" customFormat="1" ht="12.75" hidden="1">
      <c r="A98" s="133"/>
      <c r="B98" s="130"/>
      <c r="C98" s="75"/>
      <c r="D98" s="4" t="s">
        <v>72</v>
      </c>
      <c r="E98" s="50">
        <f t="shared" si="12"/>
        <v>323.10000000000002</v>
      </c>
      <c r="F98" s="50">
        <f t="shared" si="11"/>
        <v>0</v>
      </c>
      <c r="G98" s="38">
        <v>323.10000000000002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120"/>
    </row>
    <row r="99" spans="1:15" s="9" customFormat="1" ht="12.75" hidden="1">
      <c r="A99" s="133"/>
      <c r="B99" s="130"/>
      <c r="C99" s="75"/>
      <c r="D99" s="4" t="s">
        <v>73</v>
      </c>
      <c r="E99" s="50">
        <f t="shared" si="12"/>
        <v>323.10000000000002</v>
      </c>
      <c r="F99" s="50">
        <f t="shared" si="11"/>
        <v>0</v>
      </c>
      <c r="G99" s="38">
        <v>323.10000000000002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120"/>
    </row>
    <row r="100" spans="1:15" s="9" customFormat="1" ht="12.75" hidden="1">
      <c r="A100" s="133"/>
      <c r="B100" s="130"/>
      <c r="C100" s="75"/>
      <c r="D100" s="4" t="s">
        <v>74</v>
      </c>
      <c r="E100" s="50">
        <f t="shared" si="12"/>
        <v>323.10000000000002</v>
      </c>
      <c r="F100" s="50">
        <f t="shared" si="11"/>
        <v>0</v>
      </c>
      <c r="G100" s="38">
        <v>323.10000000000002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120"/>
    </row>
    <row r="101" spans="1:15" s="9" customFormat="1" ht="12.75" hidden="1">
      <c r="A101" s="133"/>
      <c r="B101" s="130"/>
      <c r="C101" s="75"/>
      <c r="D101" s="4" t="s">
        <v>75</v>
      </c>
      <c r="E101" s="50">
        <f t="shared" si="12"/>
        <v>323.10000000000002</v>
      </c>
      <c r="F101" s="50">
        <f t="shared" si="11"/>
        <v>0</v>
      </c>
      <c r="G101" s="38">
        <v>323.10000000000002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120"/>
    </row>
    <row r="102" spans="1:15" s="9" customFormat="1" ht="12.75" hidden="1">
      <c r="A102" s="134"/>
      <c r="B102" s="131"/>
      <c r="C102" s="75"/>
      <c r="D102" s="4" t="s">
        <v>76</v>
      </c>
      <c r="E102" s="50">
        <f t="shared" si="12"/>
        <v>323.10000000000002</v>
      </c>
      <c r="F102" s="50">
        <f t="shared" si="11"/>
        <v>0</v>
      </c>
      <c r="G102" s="38">
        <v>323.10000000000002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121"/>
    </row>
    <row r="103" spans="1:15" s="9" customFormat="1" ht="12.75" hidden="1" customHeight="1">
      <c r="A103" s="132" t="s">
        <v>69</v>
      </c>
      <c r="B103" s="129" t="s">
        <v>70</v>
      </c>
      <c r="C103" s="61"/>
      <c r="D103" s="4" t="s">
        <v>20</v>
      </c>
      <c r="E103" s="52">
        <v>1791.1</v>
      </c>
      <c r="F103" s="52">
        <v>1791.1</v>
      </c>
      <c r="G103" s="37">
        <v>1791.1</v>
      </c>
      <c r="H103" s="37">
        <v>1791.1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119" t="s">
        <v>31</v>
      </c>
    </row>
    <row r="104" spans="1:15" s="9" customFormat="1" ht="12.75" hidden="1">
      <c r="A104" s="133"/>
      <c r="B104" s="130"/>
      <c r="C104" s="62"/>
      <c r="D104" s="4" t="s">
        <v>7</v>
      </c>
      <c r="E104" s="50">
        <v>0</v>
      </c>
      <c r="F104" s="50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120"/>
    </row>
    <row r="105" spans="1:15" s="9" customFormat="1" ht="12.75" hidden="1">
      <c r="A105" s="133"/>
      <c r="B105" s="130"/>
      <c r="C105" s="62"/>
      <c r="D105" s="4" t="s">
        <v>8</v>
      </c>
      <c r="E105" s="50">
        <v>0</v>
      </c>
      <c r="F105" s="50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120"/>
    </row>
    <row r="106" spans="1:15" s="9" customFormat="1" ht="12.75" hidden="1">
      <c r="A106" s="133"/>
      <c r="B106" s="130"/>
      <c r="C106" s="62"/>
      <c r="D106" s="4" t="s">
        <v>9</v>
      </c>
      <c r="E106" s="50">
        <v>1791.1</v>
      </c>
      <c r="F106" s="50">
        <v>1791.1</v>
      </c>
      <c r="G106" s="38">
        <v>1791.1</v>
      </c>
      <c r="H106" s="38">
        <v>1791.1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120"/>
    </row>
    <row r="107" spans="1:15" s="9" customFormat="1" ht="12.75" hidden="1">
      <c r="A107" s="133"/>
      <c r="B107" s="130"/>
      <c r="C107" s="62"/>
      <c r="D107" s="4" t="s">
        <v>10</v>
      </c>
      <c r="E107" s="50">
        <v>0</v>
      </c>
      <c r="F107" s="50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120"/>
    </row>
    <row r="108" spans="1:15" s="9" customFormat="1" ht="12.75" hidden="1">
      <c r="A108" s="133"/>
      <c r="B108" s="130"/>
      <c r="C108" s="62"/>
      <c r="D108" s="4" t="s">
        <v>11</v>
      </c>
      <c r="E108" s="50">
        <v>0</v>
      </c>
      <c r="F108" s="50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120"/>
    </row>
    <row r="109" spans="1:15" s="9" customFormat="1" ht="12.75" hidden="1">
      <c r="A109" s="133"/>
      <c r="B109" s="130"/>
      <c r="C109" s="75"/>
      <c r="D109" s="4" t="s">
        <v>71</v>
      </c>
      <c r="E109" s="50">
        <v>0</v>
      </c>
      <c r="F109" s="50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120"/>
    </row>
    <row r="110" spans="1:15" s="9" customFormat="1" ht="12.75" hidden="1">
      <c r="A110" s="133"/>
      <c r="B110" s="130"/>
      <c r="C110" s="75"/>
      <c r="D110" s="4" t="s">
        <v>72</v>
      </c>
      <c r="E110" s="50">
        <v>0</v>
      </c>
      <c r="F110" s="50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120"/>
    </row>
    <row r="111" spans="1:15" s="9" customFormat="1" ht="12.75" hidden="1">
      <c r="A111" s="133"/>
      <c r="B111" s="130"/>
      <c r="C111" s="75"/>
      <c r="D111" s="4" t="s">
        <v>73</v>
      </c>
      <c r="E111" s="50">
        <v>0</v>
      </c>
      <c r="F111" s="50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120"/>
    </row>
    <row r="112" spans="1:15" s="9" customFormat="1" ht="12.75" hidden="1">
      <c r="A112" s="133"/>
      <c r="B112" s="130"/>
      <c r="C112" s="75"/>
      <c r="D112" s="4" t="s">
        <v>74</v>
      </c>
      <c r="E112" s="50">
        <v>0</v>
      </c>
      <c r="F112" s="50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120"/>
    </row>
    <row r="113" spans="1:72" s="9" customFormat="1" ht="12.75" hidden="1">
      <c r="A113" s="133"/>
      <c r="B113" s="130"/>
      <c r="C113" s="75"/>
      <c r="D113" s="4" t="s">
        <v>75</v>
      </c>
      <c r="E113" s="50">
        <v>0</v>
      </c>
      <c r="F113" s="50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120"/>
    </row>
    <row r="114" spans="1:72" s="9" customFormat="1" ht="12.75" hidden="1">
      <c r="A114" s="134"/>
      <c r="B114" s="131"/>
      <c r="C114" s="75"/>
      <c r="D114" s="4" t="s">
        <v>76</v>
      </c>
      <c r="E114" s="50">
        <v>0</v>
      </c>
      <c r="F114" s="50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121"/>
    </row>
    <row r="115" spans="1:72" s="24" customFormat="1">
      <c r="A115" s="117"/>
      <c r="B115" s="115" t="s">
        <v>33</v>
      </c>
      <c r="C115" s="57"/>
      <c r="D115" s="66" t="s">
        <v>20</v>
      </c>
      <c r="E115" s="41">
        <f>SUM(E116:E126)</f>
        <v>389036.2</v>
      </c>
      <c r="F115" s="41">
        <f>SUM(F116:F121)</f>
        <v>214478.7</v>
      </c>
      <c r="G115" s="41">
        <f>SUM(G116:G126)</f>
        <v>389036.2</v>
      </c>
      <c r="H115" s="41">
        <f>SUM(H116:H121)</f>
        <v>214478.7</v>
      </c>
      <c r="I115" s="41">
        <f t="shared" ref="I115:N115" si="13">SUM(I116:I120)</f>
        <v>0</v>
      </c>
      <c r="J115" s="41">
        <f t="shared" si="13"/>
        <v>0</v>
      </c>
      <c r="K115" s="41">
        <f t="shared" si="13"/>
        <v>0</v>
      </c>
      <c r="L115" s="41">
        <f t="shared" si="13"/>
        <v>0</v>
      </c>
      <c r="M115" s="41">
        <f t="shared" si="13"/>
        <v>0</v>
      </c>
      <c r="N115" s="41">
        <f t="shared" si="13"/>
        <v>0</v>
      </c>
      <c r="O115" s="113" t="s">
        <v>91</v>
      </c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</row>
    <row r="116" spans="1:72" s="24" customFormat="1">
      <c r="A116" s="118"/>
      <c r="B116" s="116"/>
      <c r="C116" s="58"/>
      <c r="D116" s="36" t="s">
        <v>7</v>
      </c>
      <c r="E116" s="42">
        <f>G116+I116+K116+M116</f>
        <v>34386.400000000001</v>
      </c>
      <c r="F116" s="42">
        <f>H116+J116+L116+N116</f>
        <v>34386.400000000001</v>
      </c>
      <c r="G116" s="51">
        <f t="shared" ref="G116:N117" si="14">G56+G68+G80+G92</f>
        <v>34386.400000000001</v>
      </c>
      <c r="H116" s="51">
        <f t="shared" si="14"/>
        <v>34386.400000000001</v>
      </c>
      <c r="I116" s="51">
        <f t="shared" si="14"/>
        <v>0</v>
      </c>
      <c r="J116" s="51">
        <f t="shared" si="14"/>
        <v>0</v>
      </c>
      <c r="K116" s="51">
        <f t="shared" si="14"/>
        <v>0</v>
      </c>
      <c r="L116" s="51">
        <f t="shared" si="14"/>
        <v>0</v>
      </c>
      <c r="M116" s="51">
        <f t="shared" si="14"/>
        <v>0</v>
      </c>
      <c r="N116" s="51">
        <f t="shared" si="14"/>
        <v>0</v>
      </c>
      <c r="O116" s="114"/>
      <c r="P116" s="23"/>
      <c r="Q116" s="23"/>
      <c r="R116" s="30"/>
      <c r="S116" s="30"/>
      <c r="T116" s="30"/>
      <c r="U116" s="30"/>
      <c r="V116" s="30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</row>
    <row r="117" spans="1:72" s="24" customFormat="1">
      <c r="A117" s="118"/>
      <c r="B117" s="116"/>
      <c r="C117" s="58"/>
      <c r="D117" s="36" t="s">
        <v>8</v>
      </c>
      <c r="E117" s="42">
        <f t="shared" ref="E117:E126" si="15">G117+I117+K117+M117</f>
        <v>35850.5</v>
      </c>
      <c r="F117" s="42">
        <f t="shared" ref="F117" si="16">H117+J117+L117+N117</f>
        <v>35850.5</v>
      </c>
      <c r="G117" s="51">
        <f t="shared" si="14"/>
        <v>35850.5</v>
      </c>
      <c r="H117" s="51">
        <f t="shared" si="14"/>
        <v>35850.5</v>
      </c>
      <c r="I117" s="51">
        <f t="shared" si="14"/>
        <v>0</v>
      </c>
      <c r="J117" s="51">
        <f t="shared" si="14"/>
        <v>0</v>
      </c>
      <c r="K117" s="51">
        <f t="shared" si="14"/>
        <v>0</v>
      </c>
      <c r="L117" s="51">
        <f t="shared" si="14"/>
        <v>0</v>
      </c>
      <c r="M117" s="51">
        <f t="shared" si="14"/>
        <v>0</v>
      </c>
      <c r="N117" s="51">
        <f t="shared" si="14"/>
        <v>0</v>
      </c>
      <c r="O117" s="114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</row>
    <row r="118" spans="1:72" s="24" customFormat="1">
      <c r="A118" s="118"/>
      <c r="B118" s="116"/>
      <c r="C118" s="58"/>
      <c r="D118" s="36" t="s">
        <v>9</v>
      </c>
      <c r="E118" s="42">
        <f t="shared" si="15"/>
        <v>35928.999999999993</v>
      </c>
      <c r="F118" s="42">
        <f>H118+J118+L118+N118</f>
        <v>35928.999999999993</v>
      </c>
      <c r="G118" s="51">
        <f>G58+G70+G82+G94+G106</f>
        <v>35928.999999999993</v>
      </c>
      <c r="H118" s="51">
        <f>H58+H70+H82+H94+H106</f>
        <v>35928.999999999993</v>
      </c>
      <c r="I118" s="51">
        <f t="shared" ref="I118:N119" si="17">I58+I70+I82+I94</f>
        <v>0</v>
      </c>
      <c r="J118" s="51">
        <f t="shared" si="17"/>
        <v>0</v>
      </c>
      <c r="K118" s="51">
        <f t="shared" si="17"/>
        <v>0</v>
      </c>
      <c r="L118" s="51">
        <f t="shared" si="17"/>
        <v>0</v>
      </c>
      <c r="M118" s="51">
        <f t="shared" si="17"/>
        <v>0</v>
      </c>
      <c r="N118" s="51">
        <f t="shared" si="17"/>
        <v>0</v>
      </c>
      <c r="O118" s="114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</row>
    <row r="119" spans="1:72" s="24" customFormat="1">
      <c r="A119" s="118"/>
      <c r="B119" s="116"/>
      <c r="C119" s="58"/>
      <c r="D119" s="36" t="s">
        <v>10</v>
      </c>
      <c r="E119" s="42">
        <f>G119+I119+K119+M119</f>
        <v>38489.800000000003</v>
      </c>
      <c r="F119" s="42">
        <f>H119+J119+L119+N119</f>
        <v>38489.800000000003</v>
      </c>
      <c r="G119" s="51">
        <v>38489.800000000003</v>
      </c>
      <c r="H119" s="51">
        <v>38489.800000000003</v>
      </c>
      <c r="I119" s="51">
        <f t="shared" si="17"/>
        <v>0</v>
      </c>
      <c r="J119" s="51">
        <f t="shared" si="17"/>
        <v>0</v>
      </c>
      <c r="K119" s="51">
        <f t="shared" si="17"/>
        <v>0</v>
      </c>
      <c r="L119" s="51">
        <f t="shared" si="17"/>
        <v>0</v>
      </c>
      <c r="M119" s="51">
        <f t="shared" si="17"/>
        <v>0</v>
      </c>
      <c r="N119" s="51">
        <f t="shared" si="17"/>
        <v>0</v>
      </c>
      <c r="O119" s="114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</row>
    <row r="120" spans="1:72" s="24" customFormat="1">
      <c r="A120" s="118"/>
      <c r="B120" s="116"/>
      <c r="C120" s="58"/>
      <c r="D120" s="36" t="s">
        <v>11</v>
      </c>
      <c r="E120" s="42">
        <f t="shared" si="15"/>
        <v>34911.5</v>
      </c>
      <c r="F120" s="42">
        <f t="shared" ref="F120:F126" si="18">H120+J120+L120+N120</f>
        <v>34911.5</v>
      </c>
      <c r="G120" s="51">
        <f t="shared" ref="G120:N120" si="19">G60+G72+G84+G96</f>
        <v>34911.5</v>
      </c>
      <c r="H120" s="51">
        <f t="shared" si="19"/>
        <v>34911.5</v>
      </c>
      <c r="I120" s="51">
        <f t="shared" si="19"/>
        <v>0</v>
      </c>
      <c r="J120" s="51">
        <f t="shared" si="19"/>
        <v>0</v>
      </c>
      <c r="K120" s="51">
        <f t="shared" si="19"/>
        <v>0</v>
      </c>
      <c r="L120" s="51">
        <f t="shared" si="19"/>
        <v>0</v>
      </c>
      <c r="M120" s="51">
        <f t="shared" si="19"/>
        <v>0</v>
      </c>
      <c r="N120" s="51">
        <f t="shared" si="19"/>
        <v>0</v>
      </c>
      <c r="O120" s="114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</row>
    <row r="121" spans="1:72" s="24" customFormat="1">
      <c r="A121" s="118"/>
      <c r="B121" s="116"/>
      <c r="C121" s="58"/>
      <c r="D121" s="36" t="s">
        <v>71</v>
      </c>
      <c r="E121" s="42">
        <f t="shared" si="15"/>
        <v>34911.5</v>
      </c>
      <c r="F121" s="42">
        <f t="shared" si="18"/>
        <v>34911.5</v>
      </c>
      <c r="G121" s="51">
        <f t="shared" ref="G121:N121" si="20">G61+G73+G85+G97</f>
        <v>34911.5</v>
      </c>
      <c r="H121" s="51">
        <f t="shared" si="20"/>
        <v>34911.5</v>
      </c>
      <c r="I121" s="51">
        <f t="shared" si="20"/>
        <v>0</v>
      </c>
      <c r="J121" s="51">
        <f t="shared" si="20"/>
        <v>0</v>
      </c>
      <c r="K121" s="51">
        <f t="shared" si="20"/>
        <v>0</v>
      </c>
      <c r="L121" s="51">
        <f t="shared" si="20"/>
        <v>0</v>
      </c>
      <c r="M121" s="51">
        <f t="shared" si="20"/>
        <v>0</v>
      </c>
      <c r="N121" s="51">
        <f t="shared" si="20"/>
        <v>0</v>
      </c>
      <c r="O121" s="114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</row>
    <row r="122" spans="1:72" s="24" customFormat="1">
      <c r="A122" s="118"/>
      <c r="B122" s="116"/>
      <c r="C122" s="58"/>
      <c r="D122" s="36" t="s">
        <v>72</v>
      </c>
      <c r="E122" s="42">
        <f t="shared" si="15"/>
        <v>34911.5</v>
      </c>
      <c r="F122" s="42">
        <f t="shared" si="18"/>
        <v>34911.5</v>
      </c>
      <c r="G122" s="51">
        <f t="shared" ref="G122:N122" si="21">G62+G74+G86+G98</f>
        <v>34911.5</v>
      </c>
      <c r="H122" s="51">
        <v>34911.5</v>
      </c>
      <c r="I122" s="51">
        <f t="shared" si="21"/>
        <v>0</v>
      </c>
      <c r="J122" s="51">
        <f t="shared" si="21"/>
        <v>0</v>
      </c>
      <c r="K122" s="51">
        <f t="shared" si="21"/>
        <v>0</v>
      </c>
      <c r="L122" s="51">
        <f t="shared" si="21"/>
        <v>0</v>
      </c>
      <c r="M122" s="51">
        <f t="shared" si="21"/>
        <v>0</v>
      </c>
      <c r="N122" s="51">
        <f t="shared" si="21"/>
        <v>0</v>
      </c>
      <c r="O122" s="114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</row>
    <row r="123" spans="1:72" s="24" customFormat="1">
      <c r="A123" s="118"/>
      <c r="B123" s="116"/>
      <c r="C123" s="58"/>
      <c r="D123" s="36" t="s">
        <v>73</v>
      </c>
      <c r="E123" s="42">
        <f t="shared" si="15"/>
        <v>34911.5</v>
      </c>
      <c r="F123" s="42">
        <f t="shared" si="18"/>
        <v>34911.5</v>
      </c>
      <c r="G123" s="51">
        <f t="shared" ref="G123:N123" si="22">G63+G75+G87+G99</f>
        <v>34911.5</v>
      </c>
      <c r="H123" s="51">
        <v>34911.5</v>
      </c>
      <c r="I123" s="51">
        <f t="shared" si="22"/>
        <v>0</v>
      </c>
      <c r="J123" s="51">
        <f t="shared" si="22"/>
        <v>0</v>
      </c>
      <c r="K123" s="51">
        <f t="shared" si="22"/>
        <v>0</v>
      </c>
      <c r="L123" s="51">
        <f t="shared" si="22"/>
        <v>0</v>
      </c>
      <c r="M123" s="51">
        <f t="shared" si="22"/>
        <v>0</v>
      </c>
      <c r="N123" s="51">
        <f t="shared" si="22"/>
        <v>0</v>
      </c>
      <c r="O123" s="114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</row>
    <row r="124" spans="1:72" s="24" customFormat="1">
      <c r="A124" s="118"/>
      <c r="B124" s="116"/>
      <c r="C124" s="58"/>
      <c r="D124" s="36" t="s">
        <v>74</v>
      </c>
      <c r="E124" s="42">
        <f t="shared" si="15"/>
        <v>34911.5</v>
      </c>
      <c r="F124" s="42">
        <f t="shared" si="18"/>
        <v>0</v>
      </c>
      <c r="G124" s="51">
        <f t="shared" ref="G124:N124" si="23">G64+G76+G88+G100</f>
        <v>34911.5</v>
      </c>
      <c r="H124" s="51">
        <v>0</v>
      </c>
      <c r="I124" s="51">
        <f t="shared" si="23"/>
        <v>0</v>
      </c>
      <c r="J124" s="51">
        <f t="shared" si="23"/>
        <v>0</v>
      </c>
      <c r="K124" s="51">
        <f t="shared" si="23"/>
        <v>0</v>
      </c>
      <c r="L124" s="51">
        <f t="shared" si="23"/>
        <v>0</v>
      </c>
      <c r="M124" s="51">
        <f t="shared" si="23"/>
        <v>0</v>
      </c>
      <c r="N124" s="51">
        <f t="shared" si="23"/>
        <v>0</v>
      </c>
      <c r="O124" s="114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</row>
    <row r="125" spans="1:72" s="24" customFormat="1">
      <c r="A125" s="118"/>
      <c r="B125" s="116"/>
      <c r="C125" s="58"/>
      <c r="D125" s="36" t="s">
        <v>75</v>
      </c>
      <c r="E125" s="42">
        <f t="shared" si="15"/>
        <v>34911.5</v>
      </c>
      <c r="F125" s="42">
        <f t="shared" si="18"/>
        <v>0</v>
      </c>
      <c r="G125" s="51">
        <f t="shared" ref="G125:N125" si="24">G65+G77+G89+G101</f>
        <v>34911.5</v>
      </c>
      <c r="H125" s="51">
        <f t="shared" si="24"/>
        <v>0</v>
      </c>
      <c r="I125" s="51">
        <f t="shared" si="24"/>
        <v>0</v>
      </c>
      <c r="J125" s="51">
        <f t="shared" si="24"/>
        <v>0</v>
      </c>
      <c r="K125" s="51">
        <f t="shared" si="24"/>
        <v>0</v>
      </c>
      <c r="L125" s="51">
        <f t="shared" si="24"/>
        <v>0</v>
      </c>
      <c r="M125" s="51">
        <f t="shared" si="24"/>
        <v>0</v>
      </c>
      <c r="N125" s="51">
        <f t="shared" si="24"/>
        <v>0</v>
      </c>
      <c r="O125" s="114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</row>
    <row r="126" spans="1:72" s="24" customFormat="1">
      <c r="A126" s="139"/>
      <c r="B126" s="122"/>
      <c r="C126" s="77"/>
      <c r="D126" s="36" t="s">
        <v>76</v>
      </c>
      <c r="E126" s="42">
        <f t="shared" si="15"/>
        <v>34911.5</v>
      </c>
      <c r="F126" s="42">
        <f t="shared" si="18"/>
        <v>0</v>
      </c>
      <c r="G126" s="51">
        <f t="shared" ref="G126:N126" si="25">G66+G78+G90+G102</f>
        <v>34911.5</v>
      </c>
      <c r="H126" s="51">
        <f t="shared" si="25"/>
        <v>0</v>
      </c>
      <c r="I126" s="51">
        <f t="shared" si="25"/>
        <v>0</v>
      </c>
      <c r="J126" s="51">
        <f t="shared" si="25"/>
        <v>0</v>
      </c>
      <c r="K126" s="51">
        <f t="shared" si="25"/>
        <v>0</v>
      </c>
      <c r="L126" s="51">
        <f t="shared" si="25"/>
        <v>0</v>
      </c>
      <c r="M126" s="51">
        <f t="shared" si="25"/>
        <v>0</v>
      </c>
      <c r="N126" s="51">
        <f t="shared" si="25"/>
        <v>0</v>
      </c>
      <c r="O126" s="140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2" ht="20.25" customHeight="1">
      <c r="A127" s="60" t="s">
        <v>21</v>
      </c>
      <c r="B127" s="102" t="s">
        <v>25</v>
      </c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72" s="8" customFormat="1" ht="12.75">
      <c r="B128" s="108" t="s">
        <v>80</v>
      </c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1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1"/>
    </row>
    <row r="129" spans="1:72" s="8" customFormat="1" ht="12.75" hidden="1">
      <c r="A129" s="132" t="s">
        <v>17</v>
      </c>
      <c r="B129" s="129" t="s">
        <v>45</v>
      </c>
      <c r="C129" s="61"/>
      <c r="D129" s="67" t="s">
        <v>20</v>
      </c>
      <c r="E129" s="37">
        <f>SUM(E130:E140)</f>
        <v>2644453.9500000007</v>
      </c>
      <c r="F129" s="37">
        <f t="shared" ref="F129:N129" si="26">SUM(F130:F140)</f>
        <v>608107.69999999995</v>
      </c>
      <c r="G129" s="37">
        <f t="shared" si="26"/>
        <v>2317878.5500000003</v>
      </c>
      <c r="H129" s="37">
        <f t="shared" si="26"/>
        <v>608107.69999999995</v>
      </c>
      <c r="I129" s="37">
        <f t="shared" si="26"/>
        <v>175200</v>
      </c>
      <c r="J129" s="37">
        <f t="shared" si="26"/>
        <v>0</v>
      </c>
      <c r="K129" s="37">
        <f t="shared" si="26"/>
        <v>92975.4</v>
      </c>
      <c r="L129" s="37">
        <f t="shared" si="26"/>
        <v>0</v>
      </c>
      <c r="M129" s="37">
        <f t="shared" si="26"/>
        <v>58400</v>
      </c>
      <c r="N129" s="37">
        <f t="shared" si="26"/>
        <v>0</v>
      </c>
      <c r="O129" s="119" t="s">
        <v>56</v>
      </c>
      <c r="P129" s="1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1"/>
    </row>
    <row r="130" spans="1:72" s="8" customFormat="1" ht="12.75" hidden="1">
      <c r="A130" s="133"/>
      <c r="B130" s="130"/>
      <c r="C130" s="62"/>
      <c r="D130" s="68" t="s">
        <v>7</v>
      </c>
      <c r="E130" s="38">
        <v>73011.200000000012</v>
      </c>
      <c r="F130" s="38">
        <v>73011.200000000012</v>
      </c>
      <c r="G130" s="38">
        <v>73011.200000000012</v>
      </c>
      <c r="H130" s="38">
        <v>73011.200000000012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120"/>
      <c r="P130" s="1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1"/>
    </row>
    <row r="131" spans="1:72" s="8" customFormat="1" ht="25.5" hidden="1">
      <c r="A131" s="133"/>
      <c r="B131" s="130"/>
      <c r="C131" s="62" t="s">
        <v>65</v>
      </c>
      <c r="D131" s="68" t="s">
        <v>8</v>
      </c>
      <c r="E131" s="38">
        <v>162701.40000000002</v>
      </c>
      <c r="F131" s="38">
        <v>162701.40000000002</v>
      </c>
      <c r="G131" s="38">
        <v>162701.40000000002</v>
      </c>
      <c r="H131" s="38">
        <v>162701.40000000002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120"/>
      <c r="P131" s="1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1"/>
    </row>
    <row r="132" spans="1:72" s="8" customFormat="1" ht="12.75" hidden="1">
      <c r="A132" s="133"/>
      <c r="B132" s="130"/>
      <c r="C132" s="62"/>
      <c r="D132" s="68" t="s">
        <v>9</v>
      </c>
      <c r="E132" s="38">
        <v>170455.3</v>
      </c>
      <c r="F132" s="38">
        <v>170455.3</v>
      </c>
      <c r="G132" s="38">
        <v>170455.3</v>
      </c>
      <c r="H132" s="38">
        <v>170455.3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120"/>
      <c r="P132" s="1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1"/>
    </row>
    <row r="133" spans="1:72" s="8" customFormat="1" ht="12.75" hidden="1">
      <c r="A133" s="133"/>
      <c r="B133" s="130"/>
      <c r="C133" s="62"/>
      <c r="D133" s="68" t="s">
        <v>10</v>
      </c>
      <c r="E133" s="38">
        <v>112675.3</v>
      </c>
      <c r="F133" s="38">
        <v>112675.29999999999</v>
      </c>
      <c r="G133" s="38">
        <v>112675.3</v>
      </c>
      <c r="H133" s="38">
        <v>112675.29999999999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120"/>
      <c r="P133" s="1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133"/>
      <c r="B134" s="130"/>
      <c r="C134" s="62"/>
      <c r="D134" s="68" t="s">
        <v>11</v>
      </c>
      <c r="E134" s="38">
        <v>218964.9</v>
      </c>
      <c r="F134" s="38">
        <v>64264.5</v>
      </c>
      <c r="G134" s="38">
        <v>218964.9</v>
      </c>
      <c r="H134" s="38">
        <v>64264.5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120"/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9" customFormat="1" ht="12.75" hidden="1">
      <c r="A135" s="133"/>
      <c r="B135" s="130"/>
      <c r="C135" s="75"/>
      <c r="D135" s="68" t="s">
        <v>71</v>
      </c>
      <c r="E135" s="38">
        <v>159099</v>
      </c>
      <c r="F135" s="38">
        <v>25000</v>
      </c>
      <c r="G135" s="38">
        <v>139878.70000000001</v>
      </c>
      <c r="H135" s="38">
        <v>25000</v>
      </c>
      <c r="I135" s="38">
        <v>0</v>
      </c>
      <c r="J135" s="38">
        <v>0</v>
      </c>
      <c r="K135" s="38">
        <v>19220.3</v>
      </c>
      <c r="L135" s="38">
        <v>0</v>
      </c>
      <c r="M135" s="38">
        <v>0</v>
      </c>
      <c r="N135" s="38">
        <v>0</v>
      </c>
      <c r="O135" s="120"/>
      <c r="P135" s="1"/>
    </row>
    <row r="136" spans="1:72" s="9" customFormat="1" ht="12.75" hidden="1">
      <c r="A136" s="133"/>
      <c r="B136" s="130"/>
      <c r="C136" s="75"/>
      <c r="D136" s="68" t="s">
        <v>72</v>
      </c>
      <c r="E136" s="38">
        <v>168819.1</v>
      </c>
      <c r="F136" s="38">
        <v>0</v>
      </c>
      <c r="G136" s="38">
        <v>154498.5</v>
      </c>
      <c r="H136" s="38">
        <v>0</v>
      </c>
      <c r="I136" s="38">
        <v>0</v>
      </c>
      <c r="J136" s="38">
        <v>0</v>
      </c>
      <c r="K136" s="38">
        <v>14320.6</v>
      </c>
      <c r="L136" s="38">
        <v>0</v>
      </c>
      <c r="M136" s="38">
        <v>0</v>
      </c>
      <c r="N136" s="38">
        <v>0</v>
      </c>
      <c r="O136" s="120"/>
      <c r="P136" s="1"/>
    </row>
    <row r="137" spans="1:72" s="9" customFormat="1" ht="12.75" hidden="1">
      <c r="A137" s="133"/>
      <c r="B137" s="130"/>
      <c r="C137" s="75"/>
      <c r="D137" s="68" t="s">
        <v>73</v>
      </c>
      <c r="E137" s="38">
        <v>1054615.9500000002</v>
      </c>
      <c r="F137" s="38">
        <v>0</v>
      </c>
      <c r="G137" s="38">
        <v>908645.15</v>
      </c>
      <c r="H137" s="38">
        <v>0</v>
      </c>
      <c r="I137" s="38">
        <v>87600</v>
      </c>
      <c r="J137" s="38">
        <v>0</v>
      </c>
      <c r="K137" s="38">
        <v>29170.799999999999</v>
      </c>
      <c r="L137" s="38">
        <v>0</v>
      </c>
      <c r="M137" s="38">
        <v>29200</v>
      </c>
      <c r="N137" s="38">
        <v>0</v>
      </c>
      <c r="O137" s="120"/>
      <c r="P137" s="1"/>
    </row>
    <row r="138" spans="1:72" s="9" customFormat="1" ht="12.75" hidden="1">
      <c r="A138" s="133"/>
      <c r="B138" s="130"/>
      <c r="C138" s="75"/>
      <c r="D138" s="68" t="s">
        <v>74</v>
      </c>
      <c r="E138" s="38">
        <v>280765.60000000003</v>
      </c>
      <c r="F138" s="38">
        <v>0</v>
      </c>
      <c r="G138" s="38">
        <v>133701.90000000002</v>
      </c>
      <c r="H138" s="38">
        <v>0</v>
      </c>
      <c r="I138" s="38">
        <v>87600</v>
      </c>
      <c r="J138" s="38">
        <v>0</v>
      </c>
      <c r="K138" s="38">
        <v>30263.7</v>
      </c>
      <c r="L138" s="38">
        <v>0</v>
      </c>
      <c r="M138" s="38">
        <v>29200</v>
      </c>
      <c r="N138" s="38">
        <v>0</v>
      </c>
      <c r="O138" s="120"/>
      <c r="P138" s="1"/>
    </row>
    <row r="139" spans="1:72" s="9" customFormat="1" ht="12.75" hidden="1">
      <c r="A139" s="133"/>
      <c r="B139" s="130"/>
      <c r="C139" s="75"/>
      <c r="D139" s="68" t="s">
        <v>75</v>
      </c>
      <c r="E139" s="38">
        <v>199281.6</v>
      </c>
      <c r="F139" s="38">
        <v>0</v>
      </c>
      <c r="G139" s="38">
        <v>199281.6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120"/>
      <c r="P139" s="1"/>
    </row>
    <row r="140" spans="1:72" s="9" customFormat="1" ht="12.75" hidden="1">
      <c r="A140" s="134"/>
      <c r="B140" s="131"/>
      <c r="C140" s="75"/>
      <c r="D140" s="68" t="s">
        <v>76</v>
      </c>
      <c r="E140" s="38">
        <v>44064.6</v>
      </c>
      <c r="F140" s="38">
        <v>0</v>
      </c>
      <c r="G140" s="38">
        <v>44064.6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121"/>
      <c r="P140" s="1"/>
    </row>
    <row r="141" spans="1:72" s="9" customFormat="1" ht="20.25" hidden="1" customHeight="1">
      <c r="A141" s="132" t="s">
        <v>29</v>
      </c>
      <c r="B141" s="129" t="s">
        <v>46</v>
      </c>
      <c r="C141" s="61"/>
      <c r="D141" s="69" t="s">
        <v>20</v>
      </c>
      <c r="E141" s="37">
        <f>SUM(E142:E152)</f>
        <v>662622.53</v>
      </c>
      <c r="F141" s="37">
        <f t="shared" ref="F141:N141" si="27">SUM(F142:F152)</f>
        <v>226490.6</v>
      </c>
      <c r="G141" s="37">
        <f t="shared" si="27"/>
        <v>662430.13</v>
      </c>
      <c r="H141" s="37">
        <f t="shared" si="27"/>
        <v>226490.6</v>
      </c>
      <c r="I141" s="37">
        <f t="shared" si="27"/>
        <v>0</v>
      </c>
      <c r="J141" s="37">
        <f t="shared" si="27"/>
        <v>0</v>
      </c>
      <c r="K141" s="37">
        <f t="shared" si="27"/>
        <v>192.4</v>
      </c>
      <c r="L141" s="37">
        <f t="shared" si="27"/>
        <v>0</v>
      </c>
      <c r="M141" s="37">
        <f t="shared" si="27"/>
        <v>0</v>
      </c>
      <c r="N141" s="37">
        <f t="shared" si="27"/>
        <v>0</v>
      </c>
      <c r="O141" s="119" t="s">
        <v>57</v>
      </c>
      <c r="P141" s="1"/>
    </row>
    <row r="142" spans="1:72" s="9" customFormat="1" ht="18.75" hidden="1" customHeight="1">
      <c r="A142" s="133"/>
      <c r="B142" s="130"/>
      <c r="C142" s="62"/>
      <c r="D142" s="56" t="s">
        <v>7</v>
      </c>
      <c r="E142" s="38">
        <v>13984.1</v>
      </c>
      <c r="F142" s="38">
        <v>13984.1</v>
      </c>
      <c r="G142" s="39">
        <v>13984.1</v>
      </c>
      <c r="H142" s="39">
        <v>13984.1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120"/>
      <c r="P142" s="1"/>
    </row>
    <row r="143" spans="1:72" s="9" customFormat="1" ht="25.5" hidden="1">
      <c r="A143" s="133"/>
      <c r="B143" s="130"/>
      <c r="C143" s="62" t="s">
        <v>66</v>
      </c>
      <c r="D143" s="56" t="s">
        <v>8</v>
      </c>
      <c r="E143" s="38">
        <v>74641.3</v>
      </c>
      <c r="F143" s="38">
        <v>74641.3</v>
      </c>
      <c r="G143" s="39">
        <v>74641.3</v>
      </c>
      <c r="H143" s="39">
        <v>74641.3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120"/>
      <c r="P143" s="1"/>
    </row>
    <row r="144" spans="1:72" s="9" customFormat="1" ht="21" hidden="1" customHeight="1">
      <c r="A144" s="133"/>
      <c r="B144" s="130"/>
      <c r="C144" s="62"/>
      <c r="D144" s="56" t="s">
        <v>9</v>
      </c>
      <c r="E144" s="38">
        <v>37865.199999999997</v>
      </c>
      <c r="F144" s="38">
        <v>37865.199999999997</v>
      </c>
      <c r="G144" s="39">
        <v>37865.199999999997</v>
      </c>
      <c r="H144" s="39">
        <v>37865.199999999997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120"/>
      <c r="P144" s="1"/>
    </row>
    <row r="145" spans="1:16" s="9" customFormat="1" ht="18" hidden="1" customHeight="1">
      <c r="A145" s="133"/>
      <c r="B145" s="130"/>
      <c r="C145" s="62"/>
      <c r="D145" s="56" t="s">
        <v>10</v>
      </c>
      <c r="E145" s="38">
        <v>100000</v>
      </c>
      <c r="F145" s="38">
        <v>100000</v>
      </c>
      <c r="G145" s="39">
        <v>100000</v>
      </c>
      <c r="H145" s="39">
        <v>100000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120"/>
      <c r="P145" s="1"/>
    </row>
    <row r="146" spans="1:16" s="9" customFormat="1" ht="17.25" hidden="1" customHeight="1">
      <c r="A146" s="133"/>
      <c r="B146" s="130"/>
      <c r="C146" s="62"/>
      <c r="D146" s="56" t="s">
        <v>11</v>
      </c>
      <c r="E146" s="38">
        <v>41800.100000000006</v>
      </c>
      <c r="F146" s="38">
        <v>0</v>
      </c>
      <c r="G146" s="39">
        <v>41800.100000000006</v>
      </c>
      <c r="H146" s="39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120"/>
      <c r="P146" s="1"/>
    </row>
    <row r="147" spans="1:16" s="9" customFormat="1" ht="17.25" hidden="1" customHeight="1">
      <c r="A147" s="133"/>
      <c r="B147" s="130"/>
      <c r="C147" s="75"/>
      <c r="D147" s="56" t="s">
        <v>71</v>
      </c>
      <c r="E147" s="38">
        <v>29851.93</v>
      </c>
      <c r="F147" s="38">
        <v>0</v>
      </c>
      <c r="G147" s="39">
        <v>29851.93</v>
      </c>
      <c r="H147" s="39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120"/>
      <c r="P147" s="1"/>
    </row>
    <row r="148" spans="1:16" s="9" customFormat="1" ht="17.25" hidden="1" customHeight="1">
      <c r="A148" s="133"/>
      <c r="B148" s="130"/>
      <c r="C148" s="75"/>
      <c r="D148" s="56" t="s">
        <v>72</v>
      </c>
      <c r="E148" s="38">
        <v>83600.299999999988</v>
      </c>
      <c r="F148" s="38">
        <v>0</v>
      </c>
      <c r="G148" s="39">
        <v>83407.899999999994</v>
      </c>
      <c r="H148" s="39">
        <v>0</v>
      </c>
      <c r="I148" s="38">
        <v>0</v>
      </c>
      <c r="J148" s="38">
        <v>0</v>
      </c>
      <c r="K148" s="38">
        <v>192.4</v>
      </c>
      <c r="L148" s="38">
        <v>0</v>
      </c>
      <c r="M148" s="38">
        <v>0</v>
      </c>
      <c r="N148" s="38">
        <v>0</v>
      </c>
      <c r="O148" s="120"/>
      <c r="P148" s="1"/>
    </row>
    <row r="149" spans="1:16" s="9" customFormat="1" ht="17.25" hidden="1" customHeight="1">
      <c r="A149" s="133"/>
      <c r="B149" s="130"/>
      <c r="C149" s="75"/>
      <c r="D149" s="56" t="s">
        <v>73</v>
      </c>
      <c r="E149" s="38">
        <v>280879.59999999998</v>
      </c>
      <c r="F149" s="38">
        <v>0</v>
      </c>
      <c r="G149" s="39">
        <v>280879.59999999998</v>
      </c>
      <c r="H149" s="39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120"/>
      <c r="P149" s="1"/>
    </row>
    <row r="150" spans="1:16" s="9" customFormat="1" ht="17.25" hidden="1" customHeight="1">
      <c r="A150" s="133"/>
      <c r="B150" s="130"/>
      <c r="C150" s="75"/>
      <c r="D150" s="56" t="s">
        <v>74</v>
      </c>
      <c r="E150" s="38">
        <v>0</v>
      </c>
      <c r="F150" s="38">
        <v>0</v>
      </c>
      <c r="G150" s="39">
        <v>0</v>
      </c>
      <c r="H150" s="39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120"/>
      <c r="P150" s="1"/>
    </row>
    <row r="151" spans="1:16" s="9" customFormat="1" ht="17.25" hidden="1" customHeight="1">
      <c r="A151" s="133"/>
      <c r="B151" s="130"/>
      <c r="C151" s="75"/>
      <c r="D151" s="56" t="s">
        <v>75</v>
      </c>
      <c r="E151" s="38">
        <v>0</v>
      </c>
      <c r="F151" s="38">
        <v>0</v>
      </c>
      <c r="G151" s="39">
        <v>0</v>
      </c>
      <c r="H151" s="39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120"/>
      <c r="P151" s="1"/>
    </row>
    <row r="152" spans="1:16" s="9" customFormat="1" ht="17.25" hidden="1" customHeight="1">
      <c r="A152" s="134"/>
      <c r="B152" s="131"/>
      <c r="C152" s="80"/>
      <c r="D152" s="56" t="s">
        <v>76</v>
      </c>
      <c r="E152" s="38">
        <v>0</v>
      </c>
      <c r="F152" s="38">
        <v>0</v>
      </c>
      <c r="G152" s="39">
        <v>0</v>
      </c>
      <c r="H152" s="39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121"/>
      <c r="P152" s="1"/>
    </row>
    <row r="153" spans="1:16" s="9" customFormat="1" ht="12.75" hidden="1" customHeight="1">
      <c r="A153" s="132" t="s">
        <v>30</v>
      </c>
      <c r="B153" s="129" t="s">
        <v>47</v>
      </c>
      <c r="C153" s="32"/>
      <c r="D153" s="6" t="s">
        <v>20</v>
      </c>
      <c r="E153" s="37">
        <f>SUM(E154:E164)</f>
        <v>30767.200000000001</v>
      </c>
      <c r="F153" s="37">
        <f t="shared" ref="F153:N153" si="28">SUM(F154:F164)</f>
        <v>10620.2</v>
      </c>
      <c r="G153" s="37">
        <f t="shared" si="28"/>
        <v>30289.800000000003</v>
      </c>
      <c r="H153" s="37">
        <f t="shared" si="28"/>
        <v>10620.2</v>
      </c>
      <c r="I153" s="37">
        <f t="shared" si="28"/>
        <v>0</v>
      </c>
      <c r="J153" s="37">
        <f t="shared" si="28"/>
        <v>0</v>
      </c>
      <c r="K153" s="37">
        <f t="shared" si="28"/>
        <v>477.4</v>
      </c>
      <c r="L153" s="37">
        <f t="shared" si="28"/>
        <v>0</v>
      </c>
      <c r="M153" s="37">
        <f t="shared" si="28"/>
        <v>0</v>
      </c>
      <c r="N153" s="37">
        <f t="shared" si="28"/>
        <v>0</v>
      </c>
      <c r="O153" s="119" t="s">
        <v>34</v>
      </c>
    </row>
    <row r="154" spans="1:16" s="9" customFormat="1" ht="12.75" hidden="1">
      <c r="A154" s="133"/>
      <c r="B154" s="130"/>
      <c r="C154" s="32"/>
      <c r="D154" s="5" t="s">
        <v>7</v>
      </c>
      <c r="E154" s="83">
        <v>10620.2</v>
      </c>
      <c r="F154" s="83">
        <v>10620.2</v>
      </c>
      <c r="G154" s="82">
        <v>10620.2</v>
      </c>
      <c r="H154" s="82">
        <v>10620.2</v>
      </c>
      <c r="I154" s="82">
        <v>0</v>
      </c>
      <c r="J154" s="82">
        <v>0</v>
      </c>
      <c r="K154" s="82">
        <v>0</v>
      </c>
      <c r="L154" s="82">
        <v>0</v>
      </c>
      <c r="M154" s="82">
        <v>0</v>
      </c>
      <c r="N154" s="82">
        <v>0</v>
      </c>
      <c r="O154" s="120"/>
    </row>
    <row r="155" spans="1:16" s="9" customFormat="1" ht="12.75" hidden="1">
      <c r="A155" s="133"/>
      <c r="B155" s="130"/>
      <c r="C155" s="32"/>
      <c r="D155" s="5" t="s">
        <v>8</v>
      </c>
      <c r="E155" s="83">
        <v>0</v>
      </c>
      <c r="F155" s="83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120"/>
    </row>
    <row r="156" spans="1:16" s="9" customFormat="1" ht="12.75" hidden="1">
      <c r="A156" s="133"/>
      <c r="B156" s="130"/>
      <c r="C156" s="32"/>
      <c r="D156" s="5" t="s">
        <v>9</v>
      </c>
      <c r="E156" s="83">
        <v>0</v>
      </c>
      <c r="F156" s="83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120"/>
    </row>
    <row r="157" spans="1:16" s="9" customFormat="1" ht="12.75" hidden="1">
      <c r="A157" s="133"/>
      <c r="B157" s="130"/>
      <c r="C157" s="32"/>
      <c r="D157" s="5" t="s">
        <v>10</v>
      </c>
      <c r="E157" s="83">
        <v>0</v>
      </c>
      <c r="F157" s="83">
        <v>0</v>
      </c>
      <c r="G157" s="82">
        <v>0</v>
      </c>
      <c r="H157" s="82">
        <v>0</v>
      </c>
      <c r="I157" s="82">
        <v>0</v>
      </c>
      <c r="J157" s="82">
        <v>0</v>
      </c>
      <c r="K157" s="82">
        <v>0</v>
      </c>
      <c r="L157" s="82">
        <v>0</v>
      </c>
      <c r="M157" s="82">
        <v>0</v>
      </c>
      <c r="N157" s="82">
        <v>0</v>
      </c>
      <c r="O157" s="120"/>
    </row>
    <row r="158" spans="1:16" s="9" customFormat="1" ht="12.75" hidden="1">
      <c r="A158" s="133"/>
      <c r="B158" s="130"/>
      <c r="C158" s="32"/>
      <c r="D158" s="5" t="s">
        <v>11</v>
      </c>
      <c r="E158" s="83">
        <v>0</v>
      </c>
      <c r="F158" s="83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120"/>
    </row>
    <row r="159" spans="1:16" s="9" customFormat="1" ht="12.75" hidden="1">
      <c r="A159" s="133"/>
      <c r="B159" s="130"/>
      <c r="C159" s="75"/>
      <c r="D159" s="5" t="s">
        <v>71</v>
      </c>
      <c r="E159" s="83">
        <v>360.5</v>
      </c>
      <c r="F159" s="83">
        <v>0</v>
      </c>
      <c r="G159" s="82">
        <v>3.6</v>
      </c>
      <c r="H159" s="82">
        <v>0</v>
      </c>
      <c r="I159" s="82">
        <v>0</v>
      </c>
      <c r="J159" s="82">
        <v>0</v>
      </c>
      <c r="K159" s="82">
        <v>356.9</v>
      </c>
      <c r="L159" s="82">
        <v>0</v>
      </c>
      <c r="M159" s="82">
        <v>0</v>
      </c>
      <c r="N159" s="82">
        <v>0</v>
      </c>
      <c r="O159" s="120"/>
    </row>
    <row r="160" spans="1:16" s="9" customFormat="1" ht="12.75" hidden="1">
      <c r="A160" s="133"/>
      <c r="B160" s="130"/>
      <c r="C160" s="75"/>
      <c r="D160" s="5" t="s">
        <v>72</v>
      </c>
      <c r="E160" s="82">
        <v>2091.6999999999998</v>
      </c>
      <c r="F160" s="82">
        <v>0</v>
      </c>
      <c r="G160" s="82">
        <v>1971.2</v>
      </c>
      <c r="H160" s="82">
        <v>0</v>
      </c>
      <c r="I160" s="82">
        <v>0</v>
      </c>
      <c r="J160" s="82">
        <v>0</v>
      </c>
      <c r="K160" s="82">
        <v>120.5</v>
      </c>
      <c r="L160" s="82">
        <v>0</v>
      </c>
      <c r="M160" s="82">
        <v>0</v>
      </c>
      <c r="N160" s="82">
        <v>0</v>
      </c>
      <c r="O160" s="120"/>
    </row>
    <row r="161" spans="1:71" s="9" customFormat="1" ht="12.75" hidden="1">
      <c r="A161" s="133"/>
      <c r="B161" s="130"/>
      <c r="C161" s="75"/>
      <c r="D161" s="5" t="s">
        <v>73</v>
      </c>
      <c r="E161" s="82">
        <v>17694.8</v>
      </c>
      <c r="F161" s="82">
        <v>0</v>
      </c>
      <c r="G161" s="82">
        <v>17694.8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>
        <v>0</v>
      </c>
      <c r="O161" s="120"/>
    </row>
    <row r="162" spans="1:71" s="9" customFormat="1" ht="12.75" hidden="1">
      <c r="A162" s="133"/>
      <c r="B162" s="130"/>
      <c r="C162" s="75"/>
      <c r="D162" s="5" t="s">
        <v>74</v>
      </c>
      <c r="E162" s="82">
        <v>0</v>
      </c>
      <c r="F162" s="82">
        <v>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82">
        <v>0</v>
      </c>
      <c r="O162" s="120"/>
    </row>
    <row r="163" spans="1:71" s="9" customFormat="1" ht="12.75" hidden="1">
      <c r="A163" s="133"/>
      <c r="B163" s="130"/>
      <c r="C163" s="75"/>
      <c r="D163" s="5" t="s">
        <v>75</v>
      </c>
      <c r="E163" s="82">
        <v>0</v>
      </c>
      <c r="F163" s="82">
        <v>0</v>
      </c>
      <c r="G163" s="82">
        <v>0</v>
      </c>
      <c r="H163" s="82">
        <v>0</v>
      </c>
      <c r="I163" s="82">
        <v>0</v>
      </c>
      <c r="J163" s="82">
        <v>0</v>
      </c>
      <c r="K163" s="82">
        <v>0</v>
      </c>
      <c r="L163" s="82">
        <v>0</v>
      </c>
      <c r="M163" s="82">
        <v>0</v>
      </c>
      <c r="N163" s="82">
        <v>0</v>
      </c>
      <c r="O163" s="120"/>
    </row>
    <row r="164" spans="1:71" s="9" customFormat="1" ht="12.75" hidden="1">
      <c r="A164" s="134"/>
      <c r="B164" s="131"/>
      <c r="C164" s="75"/>
      <c r="D164" s="5" t="s">
        <v>76</v>
      </c>
      <c r="E164" s="82">
        <v>0</v>
      </c>
      <c r="F164" s="82">
        <v>0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121"/>
    </row>
    <row r="165" spans="1:71" s="24" customFormat="1" ht="21" customHeight="1">
      <c r="A165" s="117"/>
      <c r="B165" s="115" t="s">
        <v>35</v>
      </c>
      <c r="C165" s="57"/>
      <c r="D165" s="35" t="s">
        <v>20</v>
      </c>
      <c r="E165" s="41">
        <f>SUM(E166:E176)</f>
        <v>3877935.3500000006</v>
      </c>
      <c r="F165" s="41">
        <f>SUM(F166:F176)</f>
        <v>993233.39999999991</v>
      </c>
      <c r="G165" s="41">
        <f>SUM(G166:G176)</f>
        <v>3272606.85</v>
      </c>
      <c r="H165" s="41">
        <f>SUM(H166:H176)</f>
        <v>993233.39999999991</v>
      </c>
      <c r="I165" s="41">
        <f>SUM(I166:I176)</f>
        <v>175200</v>
      </c>
      <c r="J165" s="41">
        <f t="shared" ref="J165:N165" si="29">SUM(J166:J176)</f>
        <v>0</v>
      </c>
      <c r="K165" s="41">
        <f t="shared" si="29"/>
        <v>371728.5</v>
      </c>
      <c r="L165" s="41">
        <f t="shared" si="29"/>
        <v>0</v>
      </c>
      <c r="M165" s="41">
        <f t="shared" si="29"/>
        <v>58400</v>
      </c>
      <c r="N165" s="41">
        <f t="shared" si="29"/>
        <v>0</v>
      </c>
      <c r="O165" s="135" t="s">
        <v>90</v>
      </c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</row>
    <row r="166" spans="1:71" s="24" customFormat="1" ht="21" customHeight="1">
      <c r="A166" s="118"/>
      <c r="B166" s="116"/>
      <c r="C166" s="58"/>
      <c r="D166" s="36" t="s">
        <v>7</v>
      </c>
      <c r="E166" s="42">
        <v>97615.500000000015</v>
      </c>
      <c r="F166" s="42">
        <v>97615.500000000015</v>
      </c>
      <c r="G166" s="51">
        <v>97615.500000000015</v>
      </c>
      <c r="H166" s="51">
        <v>97615.500000000015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v>0</v>
      </c>
      <c r="O166" s="135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</row>
    <row r="167" spans="1:71" s="24" customFormat="1" ht="21" customHeight="1">
      <c r="A167" s="118"/>
      <c r="B167" s="116"/>
      <c r="C167" s="58"/>
      <c r="D167" s="36" t="s">
        <v>8</v>
      </c>
      <c r="E167" s="42">
        <v>237342.7</v>
      </c>
      <c r="F167" s="42">
        <v>237342.7</v>
      </c>
      <c r="G167" s="51">
        <v>237342.7</v>
      </c>
      <c r="H167" s="51">
        <v>237342.7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135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</row>
    <row r="168" spans="1:71" s="24" customFormat="1" ht="21" customHeight="1">
      <c r="A168" s="118"/>
      <c r="B168" s="116"/>
      <c r="C168" s="58"/>
      <c r="D168" s="36" t="s">
        <v>9</v>
      </c>
      <c r="E168" s="42">
        <v>208320.5</v>
      </c>
      <c r="F168" s="42">
        <v>208320.5</v>
      </c>
      <c r="G168" s="51">
        <v>208320.5</v>
      </c>
      <c r="H168" s="51">
        <v>208320.5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135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</row>
    <row r="169" spans="1:71" s="24" customFormat="1" ht="21" customHeight="1">
      <c r="A169" s="118"/>
      <c r="B169" s="116"/>
      <c r="C169" s="58"/>
      <c r="D169" s="36" t="s">
        <v>10</v>
      </c>
      <c r="E169" s="42">
        <v>174818.19999999998</v>
      </c>
      <c r="F169" s="42">
        <v>174818.19999999998</v>
      </c>
      <c r="G169" s="51">
        <v>174818.19999999998</v>
      </c>
      <c r="H169" s="51">
        <v>174818.19999999998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135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</row>
    <row r="170" spans="1:71" s="24" customFormat="1" ht="21" customHeight="1">
      <c r="A170" s="118"/>
      <c r="B170" s="116"/>
      <c r="C170" s="58"/>
      <c r="D170" s="36" t="s">
        <v>11</v>
      </c>
      <c r="E170" s="42">
        <v>467267.4</v>
      </c>
      <c r="F170" s="42">
        <v>121059.5</v>
      </c>
      <c r="G170" s="51">
        <v>296616.2</v>
      </c>
      <c r="H170" s="51">
        <v>121059.5</v>
      </c>
      <c r="I170" s="51">
        <v>0</v>
      </c>
      <c r="J170" s="51">
        <v>0</v>
      </c>
      <c r="K170" s="51">
        <v>170651.2</v>
      </c>
      <c r="L170" s="51">
        <v>0</v>
      </c>
      <c r="M170" s="51">
        <v>0</v>
      </c>
      <c r="N170" s="51">
        <v>0</v>
      </c>
      <c r="O170" s="135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</row>
    <row r="171" spans="1:71" s="24" customFormat="1" ht="21" customHeight="1">
      <c r="A171" s="118"/>
      <c r="B171" s="116"/>
      <c r="C171" s="58"/>
      <c r="D171" s="36" t="s">
        <v>71</v>
      </c>
      <c r="E171" s="42">
        <v>362455.80000000005</v>
      </c>
      <c r="F171" s="42">
        <v>25000</v>
      </c>
      <c r="G171" s="51">
        <v>283012.90000000002</v>
      </c>
      <c r="H171" s="51">
        <v>25000</v>
      </c>
      <c r="I171" s="51">
        <v>0</v>
      </c>
      <c r="J171" s="51">
        <v>0</v>
      </c>
      <c r="K171" s="51">
        <v>79442.899999999994</v>
      </c>
      <c r="L171" s="51">
        <v>0</v>
      </c>
      <c r="M171" s="51">
        <v>0</v>
      </c>
      <c r="N171" s="51">
        <v>0</v>
      </c>
      <c r="O171" s="135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</row>
    <row r="172" spans="1:71" s="24" customFormat="1" ht="21" customHeight="1">
      <c r="A172" s="118"/>
      <c r="B172" s="116"/>
      <c r="C172" s="58"/>
      <c r="D172" s="36" t="s">
        <v>72</v>
      </c>
      <c r="E172" s="42">
        <v>178827.30000000002</v>
      </c>
      <c r="F172" s="42">
        <v>62188.5</v>
      </c>
      <c r="G172" s="51">
        <v>178827.30000000002</v>
      </c>
      <c r="H172" s="51">
        <v>62188.5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135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</row>
    <row r="173" spans="1:71" s="24" customFormat="1" ht="21" customHeight="1">
      <c r="A173" s="118"/>
      <c r="B173" s="116"/>
      <c r="C173" s="58"/>
      <c r="D173" s="36" t="s">
        <v>73</v>
      </c>
      <c r="E173" s="42">
        <v>313441.35000000003</v>
      </c>
      <c r="F173" s="42">
        <v>66888.5</v>
      </c>
      <c r="G173" s="51">
        <v>250148.55000000002</v>
      </c>
      <c r="H173" s="51">
        <v>66888.5</v>
      </c>
      <c r="I173" s="51">
        <v>0</v>
      </c>
      <c r="J173" s="51">
        <v>0</v>
      </c>
      <c r="K173" s="51">
        <v>63292.800000000003</v>
      </c>
      <c r="L173" s="51">
        <v>0</v>
      </c>
      <c r="M173" s="51">
        <v>0</v>
      </c>
      <c r="N173" s="51">
        <v>0</v>
      </c>
      <c r="O173" s="135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</row>
    <row r="174" spans="1:71" s="24" customFormat="1" ht="21" customHeight="1">
      <c r="A174" s="118"/>
      <c r="B174" s="116"/>
      <c r="C174" s="58"/>
      <c r="D174" s="36" t="s">
        <v>74</v>
      </c>
      <c r="E174" s="42">
        <v>1409450.4000000001</v>
      </c>
      <c r="F174" s="42">
        <v>0</v>
      </c>
      <c r="G174" s="51">
        <v>1263479.6000000001</v>
      </c>
      <c r="H174" s="51">
        <v>0</v>
      </c>
      <c r="I174" s="51">
        <v>87600</v>
      </c>
      <c r="J174" s="51">
        <v>0</v>
      </c>
      <c r="K174" s="51">
        <v>29170.799999999999</v>
      </c>
      <c r="L174" s="51">
        <v>0</v>
      </c>
      <c r="M174" s="51">
        <v>29200</v>
      </c>
      <c r="N174" s="51">
        <v>0</v>
      </c>
      <c r="O174" s="135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</row>
    <row r="175" spans="1:71" s="24" customFormat="1" ht="21" customHeight="1">
      <c r="A175" s="118"/>
      <c r="B175" s="116"/>
      <c r="C175" s="58"/>
      <c r="D175" s="36" t="s">
        <v>75</v>
      </c>
      <c r="E175" s="42">
        <v>384331.60000000003</v>
      </c>
      <c r="F175" s="42">
        <v>0</v>
      </c>
      <c r="G175" s="51">
        <v>238360.80000000002</v>
      </c>
      <c r="H175" s="51">
        <v>0</v>
      </c>
      <c r="I175" s="51">
        <v>87600</v>
      </c>
      <c r="J175" s="51">
        <v>0</v>
      </c>
      <c r="K175" s="51">
        <v>29170.799999999999</v>
      </c>
      <c r="L175" s="51">
        <v>0</v>
      </c>
      <c r="M175" s="51">
        <v>29200</v>
      </c>
      <c r="N175" s="51">
        <v>0</v>
      </c>
      <c r="O175" s="135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</row>
    <row r="176" spans="1:71" s="24" customFormat="1" ht="21" customHeight="1">
      <c r="A176" s="139"/>
      <c r="B176" s="122"/>
      <c r="C176" s="77"/>
      <c r="D176" s="36" t="s">
        <v>76</v>
      </c>
      <c r="E176" s="42">
        <v>44064.6</v>
      </c>
      <c r="F176" s="42">
        <v>0</v>
      </c>
      <c r="G176" s="51">
        <v>44064.6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135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</row>
    <row r="177" spans="1:72" ht="15.75">
      <c r="A177" s="20" t="s">
        <v>22</v>
      </c>
      <c r="B177" s="105" t="s">
        <v>24</v>
      </c>
      <c r="C177" s="103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7"/>
    </row>
    <row r="178" spans="1:72" s="8" customFormat="1" ht="12.75">
      <c r="B178" s="108" t="s">
        <v>81</v>
      </c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1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1"/>
    </row>
    <row r="179" spans="1:72" s="9" customFormat="1" ht="18" hidden="1" customHeight="1">
      <c r="A179" s="132" t="s">
        <v>17</v>
      </c>
      <c r="B179" s="129" t="s">
        <v>55</v>
      </c>
      <c r="C179" s="61"/>
      <c r="D179" s="69" t="s">
        <v>6</v>
      </c>
      <c r="E179" s="37">
        <f>SUM(E180:E190)</f>
        <v>1924071.9</v>
      </c>
      <c r="F179" s="37">
        <f t="shared" ref="F179:N179" si="30">SUM(F180:F190)</f>
        <v>210044.2</v>
      </c>
      <c r="G179" s="37">
        <f t="shared" si="30"/>
        <v>97924.299999999988</v>
      </c>
      <c r="H179" s="37">
        <f t="shared" si="30"/>
        <v>38017.1</v>
      </c>
      <c r="I179" s="37">
        <f t="shared" si="30"/>
        <v>0</v>
      </c>
      <c r="J179" s="37">
        <f t="shared" si="30"/>
        <v>0</v>
      </c>
      <c r="K179" s="37">
        <f t="shared" si="30"/>
        <v>653698.1</v>
      </c>
      <c r="L179" s="37">
        <f t="shared" si="30"/>
        <v>172027.1</v>
      </c>
      <c r="M179" s="37">
        <f t="shared" si="30"/>
        <v>1172449.5</v>
      </c>
      <c r="N179" s="37">
        <f t="shared" si="30"/>
        <v>0</v>
      </c>
      <c r="O179" s="119" t="s">
        <v>57</v>
      </c>
    </row>
    <row r="180" spans="1:72" s="9" customFormat="1" ht="24.75" hidden="1" customHeight="1">
      <c r="A180" s="133"/>
      <c r="B180" s="130"/>
      <c r="C180" s="55"/>
      <c r="D180" s="56" t="s">
        <v>7</v>
      </c>
      <c r="E180" s="38">
        <v>114280</v>
      </c>
      <c r="F180" s="38">
        <v>114264.1</v>
      </c>
      <c r="G180" s="39">
        <v>4274.7</v>
      </c>
      <c r="H180" s="39">
        <v>4258.8</v>
      </c>
      <c r="I180" s="39">
        <v>0</v>
      </c>
      <c r="J180" s="39">
        <v>0</v>
      </c>
      <c r="K180" s="39">
        <v>110005.3</v>
      </c>
      <c r="L180" s="39">
        <v>110005.3</v>
      </c>
      <c r="M180" s="39">
        <v>0</v>
      </c>
      <c r="N180" s="39">
        <v>0</v>
      </c>
      <c r="O180" s="120"/>
    </row>
    <row r="181" spans="1:72" s="9" customFormat="1" ht="38.25" hidden="1">
      <c r="A181" s="133"/>
      <c r="B181" s="130"/>
      <c r="C181" s="70" t="s">
        <v>67</v>
      </c>
      <c r="D181" s="56" t="s">
        <v>8</v>
      </c>
      <c r="E181" s="38">
        <v>50480.6</v>
      </c>
      <c r="F181" s="38">
        <v>50480.6</v>
      </c>
      <c r="G181" s="39">
        <v>1230.4000000000001</v>
      </c>
      <c r="H181" s="39">
        <v>1230.4000000000001</v>
      </c>
      <c r="I181" s="39">
        <v>0</v>
      </c>
      <c r="J181" s="39">
        <v>0</v>
      </c>
      <c r="K181" s="39">
        <v>49250.2</v>
      </c>
      <c r="L181" s="39">
        <v>49250.2</v>
      </c>
      <c r="M181" s="39">
        <v>0</v>
      </c>
      <c r="N181" s="39">
        <v>0</v>
      </c>
      <c r="O181" s="120"/>
    </row>
    <row r="182" spans="1:72" s="9" customFormat="1" hidden="1">
      <c r="A182" s="133"/>
      <c r="B182" s="130"/>
      <c r="C182" s="55"/>
      <c r="D182" s="56" t="s">
        <v>9</v>
      </c>
      <c r="E182" s="38">
        <v>14079.4</v>
      </c>
      <c r="F182" s="38">
        <v>14079.4</v>
      </c>
      <c r="G182" s="39">
        <v>1307.8</v>
      </c>
      <c r="H182" s="39">
        <v>1307.8</v>
      </c>
      <c r="I182" s="39">
        <v>0</v>
      </c>
      <c r="J182" s="39">
        <v>0</v>
      </c>
      <c r="K182" s="39">
        <v>12771.6</v>
      </c>
      <c r="L182" s="39">
        <v>12771.6</v>
      </c>
      <c r="M182" s="39">
        <v>0</v>
      </c>
      <c r="N182" s="39">
        <v>0</v>
      </c>
      <c r="O182" s="120"/>
    </row>
    <row r="183" spans="1:72" s="9" customFormat="1" hidden="1">
      <c r="A183" s="133"/>
      <c r="B183" s="130"/>
      <c r="C183" s="55"/>
      <c r="D183" s="56" t="s">
        <v>10</v>
      </c>
      <c r="E183" s="38">
        <v>124880.6</v>
      </c>
      <c r="F183" s="38">
        <v>31220.1</v>
      </c>
      <c r="G183" s="39">
        <v>31220.1</v>
      </c>
      <c r="H183" s="39">
        <v>31220.1</v>
      </c>
      <c r="I183" s="39">
        <v>0</v>
      </c>
      <c r="J183" s="39">
        <v>0</v>
      </c>
      <c r="K183" s="39">
        <v>93660.5</v>
      </c>
      <c r="L183" s="39">
        <v>0</v>
      </c>
      <c r="M183" s="39">
        <v>0</v>
      </c>
      <c r="N183" s="39">
        <v>0</v>
      </c>
      <c r="O183" s="120"/>
    </row>
    <row r="184" spans="1:72" s="9" customFormat="1" hidden="1">
      <c r="A184" s="133"/>
      <c r="B184" s="130"/>
      <c r="C184" s="55"/>
      <c r="D184" s="56" t="s">
        <v>11</v>
      </c>
      <c r="E184" s="38">
        <v>390751</v>
      </c>
      <c r="F184" s="38">
        <v>0</v>
      </c>
      <c r="G184" s="38">
        <v>52487.4</v>
      </c>
      <c r="H184" s="38">
        <v>0</v>
      </c>
      <c r="I184" s="38">
        <v>0</v>
      </c>
      <c r="J184" s="38">
        <v>0</v>
      </c>
      <c r="K184" s="38">
        <v>217350.1</v>
      </c>
      <c r="L184" s="38">
        <v>0</v>
      </c>
      <c r="M184" s="38">
        <v>120913.5</v>
      </c>
      <c r="N184" s="38">
        <v>0</v>
      </c>
      <c r="O184" s="120"/>
    </row>
    <row r="185" spans="1:72" s="9" customFormat="1" hidden="1">
      <c r="A185" s="133"/>
      <c r="B185" s="130"/>
      <c r="C185" s="55"/>
      <c r="D185" s="56" t="s">
        <v>71</v>
      </c>
      <c r="E185" s="38">
        <v>335328.3</v>
      </c>
      <c r="F185" s="38">
        <v>0</v>
      </c>
      <c r="G185" s="38">
        <v>7403.9</v>
      </c>
      <c r="H185" s="38">
        <v>0</v>
      </c>
      <c r="I185" s="38">
        <v>0</v>
      </c>
      <c r="J185" s="38">
        <v>0</v>
      </c>
      <c r="K185" s="38">
        <v>170660.4</v>
      </c>
      <c r="L185" s="38">
        <v>0</v>
      </c>
      <c r="M185" s="38">
        <v>157264</v>
      </c>
      <c r="N185" s="38">
        <v>0</v>
      </c>
      <c r="O185" s="120"/>
    </row>
    <row r="186" spans="1:72" s="9" customFormat="1" hidden="1">
      <c r="A186" s="133"/>
      <c r="B186" s="130"/>
      <c r="C186" s="55"/>
      <c r="D186" s="56" t="s">
        <v>72</v>
      </c>
      <c r="E186" s="38">
        <v>161492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161492</v>
      </c>
      <c r="N186" s="38">
        <v>0</v>
      </c>
      <c r="O186" s="120"/>
    </row>
    <row r="187" spans="1:72" s="9" customFormat="1" hidden="1">
      <c r="A187" s="133"/>
      <c r="B187" s="130"/>
      <c r="C187" s="55"/>
      <c r="D187" s="56" t="s">
        <v>73</v>
      </c>
      <c r="E187" s="38">
        <v>172925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172925</v>
      </c>
      <c r="N187" s="38">
        <v>0</v>
      </c>
      <c r="O187" s="120"/>
    </row>
    <row r="188" spans="1:72" s="9" customFormat="1" hidden="1">
      <c r="A188" s="133"/>
      <c r="B188" s="130"/>
      <c r="C188" s="55"/>
      <c r="D188" s="56" t="s">
        <v>74</v>
      </c>
      <c r="E188" s="38">
        <v>206635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206635</v>
      </c>
      <c r="N188" s="38">
        <v>0</v>
      </c>
      <c r="O188" s="120"/>
    </row>
    <row r="189" spans="1:72" s="9" customFormat="1" hidden="1">
      <c r="A189" s="133"/>
      <c r="B189" s="130"/>
      <c r="C189" s="55"/>
      <c r="D189" s="56" t="s">
        <v>75</v>
      </c>
      <c r="E189" s="38">
        <v>175614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175614</v>
      </c>
      <c r="N189" s="38">
        <v>0</v>
      </c>
      <c r="O189" s="120"/>
    </row>
    <row r="190" spans="1:72" s="9" customFormat="1" hidden="1">
      <c r="A190" s="134"/>
      <c r="B190" s="131"/>
      <c r="C190" s="55"/>
      <c r="D190" s="56" t="s">
        <v>76</v>
      </c>
      <c r="E190" s="38">
        <v>177606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177606</v>
      </c>
      <c r="N190" s="38">
        <v>0</v>
      </c>
      <c r="O190" s="121"/>
    </row>
    <row r="191" spans="1:72" s="24" customFormat="1">
      <c r="A191" s="137"/>
      <c r="B191" s="136" t="s">
        <v>36</v>
      </c>
      <c r="C191" s="115"/>
      <c r="D191" s="65" t="s">
        <v>6</v>
      </c>
      <c r="E191" s="41">
        <f>SUM(E192:E202)</f>
        <v>1980275.2</v>
      </c>
      <c r="F191" s="41">
        <f t="shared" ref="F191:N191" si="31">SUM(F192:F202)</f>
        <v>358240.1</v>
      </c>
      <c r="G191" s="41">
        <f t="shared" si="31"/>
        <v>96121.4</v>
      </c>
      <c r="H191" s="41">
        <f t="shared" si="31"/>
        <v>13259.7</v>
      </c>
      <c r="I191" s="41">
        <f t="shared" si="31"/>
        <v>0</v>
      </c>
      <c r="J191" s="41">
        <f t="shared" si="31"/>
        <v>0</v>
      </c>
      <c r="K191" s="41">
        <f t="shared" si="31"/>
        <v>652945</v>
      </c>
      <c r="L191" s="41">
        <f t="shared" si="31"/>
        <v>192691.6</v>
      </c>
      <c r="M191" s="41">
        <f t="shared" si="31"/>
        <v>1231208.8</v>
      </c>
      <c r="N191" s="41">
        <f t="shared" si="31"/>
        <v>152288.79999999999</v>
      </c>
      <c r="O191" s="135" t="s">
        <v>89</v>
      </c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</row>
    <row r="192" spans="1:72" s="24" customFormat="1">
      <c r="A192" s="137"/>
      <c r="B192" s="136"/>
      <c r="C192" s="116"/>
      <c r="D192" s="25" t="s">
        <v>7</v>
      </c>
      <c r="E192" s="42">
        <v>114280</v>
      </c>
      <c r="F192" s="42">
        <v>114264.1</v>
      </c>
      <c r="G192" s="42">
        <v>4274.7</v>
      </c>
      <c r="H192" s="42">
        <v>4258.8</v>
      </c>
      <c r="I192" s="42">
        <v>0</v>
      </c>
      <c r="J192" s="42">
        <v>0</v>
      </c>
      <c r="K192" s="42">
        <v>110005.3</v>
      </c>
      <c r="L192" s="42">
        <v>110005.3</v>
      </c>
      <c r="M192" s="42">
        <v>0</v>
      </c>
      <c r="N192" s="42">
        <v>0</v>
      </c>
      <c r="O192" s="135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</row>
    <row r="193" spans="1:72" s="24" customFormat="1">
      <c r="A193" s="137"/>
      <c r="B193" s="136"/>
      <c r="C193" s="116"/>
      <c r="D193" s="25" t="s">
        <v>8</v>
      </c>
      <c r="E193" s="42">
        <v>50480.6</v>
      </c>
      <c r="F193" s="42">
        <v>50480.6</v>
      </c>
      <c r="G193" s="42">
        <v>1230.4000000000001</v>
      </c>
      <c r="H193" s="42">
        <v>1230.4000000000001</v>
      </c>
      <c r="I193" s="42">
        <v>0</v>
      </c>
      <c r="J193" s="42">
        <v>0</v>
      </c>
      <c r="K193" s="42">
        <v>49250.2</v>
      </c>
      <c r="L193" s="42">
        <v>49250.2</v>
      </c>
      <c r="M193" s="42">
        <v>0</v>
      </c>
      <c r="N193" s="42">
        <v>0</v>
      </c>
      <c r="O193" s="135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</row>
    <row r="194" spans="1:72" s="24" customFormat="1">
      <c r="A194" s="137"/>
      <c r="B194" s="136"/>
      <c r="C194" s="116"/>
      <c r="D194" s="25" t="s">
        <v>9</v>
      </c>
      <c r="E194" s="42">
        <v>14079.4</v>
      </c>
      <c r="F194" s="42">
        <v>14079.4</v>
      </c>
      <c r="G194" s="42">
        <v>1307.8</v>
      </c>
      <c r="H194" s="42">
        <v>1307.8</v>
      </c>
      <c r="I194" s="42">
        <v>0</v>
      </c>
      <c r="J194" s="42">
        <v>0</v>
      </c>
      <c r="K194" s="42">
        <v>12771.6</v>
      </c>
      <c r="L194" s="42">
        <v>12771.6</v>
      </c>
      <c r="M194" s="42">
        <v>0</v>
      </c>
      <c r="N194" s="42">
        <v>0</v>
      </c>
      <c r="O194" s="135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</row>
    <row r="195" spans="1:72" s="24" customFormat="1">
      <c r="A195" s="137"/>
      <c r="B195" s="136"/>
      <c r="C195" s="116"/>
      <c r="D195" s="25" t="s">
        <v>10</v>
      </c>
      <c r="E195" s="42">
        <v>80717.7</v>
      </c>
      <c r="F195" s="42">
        <v>80717.7</v>
      </c>
      <c r="G195" s="42">
        <v>6462.7</v>
      </c>
      <c r="H195" s="42">
        <v>6462.7</v>
      </c>
      <c r="I195" s="42">
        <v>0</v>
      </c>
      <c r="J195" s="42">
        <v>0</v>
      </c>
      <c r="K195" s="42">
        <v>20664.5</v>
      </c>
      <c r="L195" s="42">
        <v>20664.5</v>
      </c>
      <c r="M195" s="42">
        <v>53590.5</v>
      </c>
      <c r="N195" s="42">
        <v>53590.5</v>
      </c>
      <c r="O195" s="135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</row>
    <row r="196" spans="1:72" s="24" customFormat="1">
      <c r="A196" s="137"/>
      <c r="B196" s="136"/>
      <c r="C196" s="116"/>
      <c r="D196" s="25" t="s">
        <v>11</v>
      </c>
      <c r="E196" s="42">
        <v>285320.5</v>
      </c>
      <c r="F196" s="42">
        <v>98698.3</v>
      </c>
      <c r="G196" s="42">
        <v>39320.199999999997</v>
      </c>
      <c r="H196" s="42">
        <v>0</v>
      </c>
      <c r="I196" s="42">
        <v>0</v>
      </c>
      <c r="J196" s="42">
        <v>0</v>
      </c>
      <c r="K196" s="42">
        <v>119918</v>
      </c>
      <c r="L196" s="42">
        <v>0</v>
      </c>
      <c r="M196" s="42">
        <v>126082.3</v>
      </c>
      <c r="N196" s="42">
        <v>98698.3</v>
      </c>
      <c r="O196" s="135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</row>
    <row r="197" spans="1:72" s="24" customFormat="1">
      <c r="A197" s="137"/>
      <c r="B197" s="136"/>
      <c r="C197" s="116"/>
      <c r="D197" s="25" t="s">
        <v>71</v>
      </c>
      <c r="E197" s="42">
        <v>409568.1</v>
      </c>
      <c r="F197" s="42">
        <v>0</v>
      </c>
      <c r="G197" s="42">
        <v>37504.199999999997</v>
      </c>
      <c r="H197" s="42">
        <v>0</v>
      </c>
      <c r="I197" s="42">
        <v>0</v>
      </c>
      <c r="J197" s="42">
        <v>0</v>
      </c>
      <c r="K197" s="42">
        <v>214799.9</v>
      </c>
      <c r="L197" s="42">
        <v>0</v>
      </c>
      <c r="M197" s="42">
        <v>157264</v>
      </c>
      <c r="N197" s="42">
        <v>0</v>
      </c>
      <c r="O197" s="135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</row>
    <row r="198" spans="1:72" s="24" customFormat="1">
      <c r="A198" s="137"/>
      <c r="B198" s="136"/>
      <c r="C198" s="116"/>
      <c r="D198" s="25" t="s">
        <v>72</v>
      </c>
      <c r="E198" s="42">
        <v>293048.90000000002</v>
      </c>
      <c r="F198" s="42">
        <v>0</v>
      </c>
      <c r="G198" s="42">
        <v>6021.4</v>
      </c>
      <c r="H198" s="42">
        <v>0</v>
      </c>
      <c r="I198" s="42">
        <v>0</v>
      </c>
      <c r="J198" s="42">
        <v>0</v>
      </c>
      <c r="K198" s="42">
        <v>125535.5</v>
      </c>
      <c r="L198" s="42">
        <v>0</v>
      </c>
      <c r="M198" s="42">
        <v>161492</v>
      </c>
      <c r="N198" s="42">
        <v>0</v>
      </c>
      <c r="O198" s="135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</row>
    <row r="199" spans="1:72" s="24" customFormat="1">
      <c r="A199" s="137"/>
      <c r="B199" s="136"/>
      <c r="C199" s="116"/>
      <c r="D199" s="25" t="s">
        <v>73</v>
      </c>
      <c r="E199" s="42">
        <v>172925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172925</v>
      </c>
      <c r="N199" s="42">
        <v>0</v>
      </c>
      <c r="O199" s="135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</row>
    <row r="200" spans="1:72" s="24" customFormat="1">
      <c r="A200" s="137"/>
      <c r="B200" s="136"/>
      <c r="C200" s="116"/>
      <c r="D200" s="25" t="s">
        <v>74</v>
      </c>
      <c r="E200" s="42">
        <v>206635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206635</v>
      </c>
      <c r="N200" s="42">
        <v>0</v>
      </c>
      <c r="O200" s="135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</row>
    <row r="201" spans="1:72" s="24" customFormat="1">
      <c r="A201" s="137"/>
      <c r="B201" s="136"/>
      <c r="C201" s="116"/>
      <c r="D201" s="25" t="s">
        <v>75</v>
      </c>
      <c r="E201" s="42">
        <v>175614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175614</v>
      </c>
      <c r="N201" s="42">
        <v>0</v>
      </c>
      <c r="O201" s="135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</row>
    <row r="202" spans="1:72" s="24" customFormat="1">
      <c r="A202" s="137"/>
      <c r="B202" s="136"/>
      <c r="C202" s="122"/>
      <c r="D202" s="25" t="s">
        <v>76</v>
      </c>
      <c r="E202" s="42">
        <v>177606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177606</v>
      </c>
      <c r="N202" s="42">
        <v>0</v>
      </c>
      <c r="O202" s="135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</row>
    <row r="203" spans="1:72" ht="21" customHeight="1">
      <c r="A203" s="60" t="s">
        <v>23</v>
      </c>
      <c r="B203" s="102" t="s">
        <v>54</v>
      </c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4"/>
    </row>
    <row r="204" spans="1:72" s="8" customFormat="1" ht="12.75">
      <c r="B204" s="108" t="s">
        <v>93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1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1"/>
    </row>
    <row r="205" spans="1:72" s="9" customFormat="1" ht="12.75" hidden="1" customHeight="1">
      <c r="A205" s="132" t="s">
        <v>17</v>
      </c>
      <c r="B205" s="129" t="s">
        <v>48</v>
      </c>
      <c r="C205" s="61"/>
      <c r="D205" s="69" t="s">
        <v>6</v>
      </c>
      <c r="E205" s="37">
        <f>SUM(E206:E216)</f>
        <v>787883.61</v>
      </c>
      <c r="F205" s="37">
        <f t="shared" ref="F205:N205" si="32">SUM(F206:F216)</f>
        <v>261115.8</v>
      </c>
      <c r="G205" s="37">
        <f t="shared" si="32"/>
        <v>258449.31</v>
      </c>
      <c r="H205" s="37">
        <f t="shared" si="32"/>
        <v>9030.2000000000007</v>
      </c>
      <c r="I205" s="37">
        <f t="shared" si="32"/>
        <v>155734.5</v>
      </c>
      <c r="J205" s="37">
        <f t="shared" si="32"/>
        <v>155734.5</v>
      </c>
      <c r="K205" s="37">
        <f t="shared" si="32"/>
        <v>373699.8</v>
      </c>
      <c r="L205" s="37">
        <f t="shared" si="32"/>
        <v>96351.1</v>
      </c>
      <c r="M205" s="37">
        <f t="shared" si="32"/>
        <v>0</v>
      </c>
      <c r="N205" s="37">
        <f t="shared" si="32"/>
        <v>0</v>
      </c>
      <c r="O205" s="119" t="s">
        <v>34</v>
      </c>
    </row>
    <row r="206" spans="1:72" s="9" customFormat="1" ht="12.75" hidden="1">
      <c r="A206" s="133"/>
      <c r="B206" s="130"/>
      <c r="C206" s="62"/>
      <c r="D206" s="71" t="s">
        <v>7</v>
      </c>
      <c r="E206" s="38">
        <v>201081.1</v>
      </c>
      <c r="F206" s="38">
        <v>201081.1</v>
      </c>
      <c r="G206" s="39">
        <v>1140.1000000000008</v>
      </c>
      <c r="H206" s="39">
        <v>1140.1000000000008</v>
      </c>
      <c r="I206" s="39">
        <v>155734.5</v>
      </c>
      <c r="J206" s="39">
        <v>155734.5</v>
      </c>
      <c r="K206" s="39">
        <v>44206.499999999993</v>
      </c>
      <c r="L206" s="39">
        <v>44206.499999999993</v>
      </c>
      <c r="M206" s="40">
        <v>0</v>
      </c>
      <c r="N206" s="39">
        <v>0</v>
      </c>
      <c r="O206" s="120"/>
    </row>
    <row r="207" spans="1:72" s="9" customFormat="1" ht="25.5" hidden="1">
      <c r="A207" s="133"/>
      <c r="B207" s="130"/>
      <c r="C207" s="62" t="s">
        <v>68</v>
      </c>
      <c r="D207" s="71" t="s">
        <v>8</v>
      </c>
      <c r="E207" s="38">
        <v>34024</v>
      </c>
      <c r="F207" s="38">
        <v>34024</v>
      </c>
      <c r="G207" s="39">
        <v>4364.7999999999993</v>
      </c>
      <c r="H207" s="39">
        <v>4364.7999999999993</v>
      </c>
      <c r="I207" s="39">
        <v>0</v>
      </c>
      <c r="J207" s="39">
        <v>0</v>
      </c>
      <c r="K207" s="39">
        <v>29659.200000000001</v>
      </c>
      <c r="L207" s="39">
        <v>29659.200000000001</v>
      </c>
      <c r="M207" s="40">
        <v>0</v>
      </c>
      <c r="N207" s="39">
        <v>0</v>
      </c>
      <c r="O207" s="120"/>
    </row>
    <row r="208" spans="1:72" s="9" customFormat="1" ht="12.75" hidden="1">
      <c r="A208" s="133"/>
      <c r="B208" s="130"/>
      <c r="C208" s="62"/>
      <c r="D208" s="71" t="s">
        <v>9</v>
      </c>
      <c r="E208" s="38">
        <v>22930.400000000001</v>
      </c>
      <c r="F208" s="38">
        <v>22930.400000000001</v>
      </c>
      <c r="G208" s="39">
        <v>445</v>
      </c>
      <c r="H208" s="39">
        <v>445</v>
      </c>
      <c r="I208" s="39">
        <v>0</v>
      </c>
      <c r="J208" s="39">
        <v>0</v>
      </c>
      <c r="K208" s="39">
        <v>22485.4</v>
      </c>
      <c r="L208" s="39">
        <v>22485.4</v>
      </c>
      <c r="M208" s="40">
        <v>0</v>
      </c>
      <c r="N208" s="39">
        <v>0</v>
      </c>
      <c r="O208" s="120"/>
    </row>
    <row r="209" spans="1:15" s="9" customFormat="1" ht="12.75" hidden="1">
      <c r="A209" s="133"/>
      <c r="B209" s="130"/>
      <c r="C209" s="62"/>
      <c r="D209" s="71" t="s">
        <v>10</v>
      </c>
      <c r="E209" s="38">
        <v>3080.3</v>
      </c>
      <c r="F209" s="38">
        <v>3080.3</v>
      </c>
      <c r="G209" s="39">
        <v>3080.3</v>
      </c>
      <c r="H209" s="39">
        <v>3080.3</v>
      </c>
      <c r="I209" s="39">
        <v>0</v>
      </c>
      <c r="J209" s="39">
        <v>0</v>
      </c>
      <c r="K209" s="39">
        <v>0</v>
      </c>
      <c r="L209" s="39">
        <v>0</v>
      </c>
      <c r="M209" s="40">
        <v>0</v>
      </c>
      <c r="N209" s="39">
        <v>0</v>
      </c>
      <c r="O209" s="120"/>
    </row>
    <row r="210" spans="1:15" s="9" customFormat="1" ht="12.75" hidden="1">
      <c r="A210" s="133"/>
      <c r="B210" s="130"/>
      <c r="C210" s="62"/>
      <c r="D210" s="71" t="s">
        <v>11</v>
      </c>
      <c r="E210" s="38">
        <v>276592.41000000003</v>
      </c>
      <c r="F210" s="38">
        <v>0</v>
      </c>
      <c r="G210" s="39">
        <v>110318.41</v>
      </c>
      <c r="H210" s="39">
        <v>0</v>
      </c>
      <c r="I210" s="39">
        <v>0</v>
      </c>
      <c r="J210" s="39">
        <v>0</v>
      </c>
      <c r="K210" s="39">
        <v>166274</v>
      </c>
      <c r="L210" s="39">
        <v>0</v>
      </c>
      <c r="M210" s="40">
        <v>0</v>
      </c>
      <c r="N210" s="39">
        <v>0</v>
      </c>
      <c r="O210" s="120"/>
    </row>
    <row r="211" spans="1:15" s="9" customFormat="1" ht="12.75" hidden="1">
      <c r="A211" s="133"/>
      <c r="B211" s="130"/>
      <c r="C211" s="75"/>
      <c r="D211" s="71" t="s">
        <v>71</v>
      </c>
      <c r="E211" s="38">
        <v>250175.40000000002</v>
      </c>
      <c r="F211" s="38">
        <v>0</v>
      </c>
      <c r="G211" s="39">
        <v>139100.70000000001</v>
      </c>
      <c r="H211" s="39">
        <v>0</v>
      </c>
      <c r="I211" s="39">
        <v>0</v>
      </c>
      <c r="J211" s="39">
        <v>0</v>
      </c>
      <c r="K211" s="39">
        <v>111074.70000000001</v>
      </c>
      <c r="L211" s="39">
        <v>0</v>
      </c>
      <c r="M211" s="40">
        <v>0</v>
      </c>
      <c r="N211" s="39">
        <v>0</v>
      </c>
      <c r="O211" s="120"/>
    </row>
    <row r="212" spans="1:15" s="9" customFormat="1" ht="12.75" hidden="1">
      <c r="A212" s="133"/>
      <c r="B212" s="130"/>
      <c r="C212" s="75"/>
      <c r="D212" s="71" t="s">
        <v>72</v>
      </c>
      <c r="E212" s="38">
        <v>0</v>
      </c>
      <c r="F212" s="38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40">
        <v>0</v>
      </c>
      <c r="N212" s="39">
        <v>0</v>
      </c>
      <c r="O212" s="120"/>
    </row>
    <row r="213" spans="1:15" s="9" customFormat="1" ht="12.75" hidden="1">
      <c r="A213" s="133"/>
      <c r="B213" s="130"/>
      <c r="C213" s="75"/>
      <c r="D213" s="71" t="s">
        <v>73</v>
      </c>
      <c r="E213" s="38">
        <v>0</v>
      </c>
      <c r="F213" s="38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40">
        <v>0</v>
      </c>
      <c r="N213" s="39">
        <v>0</v>
      </c>
      <c r="O213" s="120"/>
    </row>
    <row r="214" spans="1:15" s="9" customFormat="1" ht="12.75" hidden="1">
      <c r="A214" s="133"/>
      <c r="B214" s="130"/>
      <c r="C214" s="75"/>
      <c r="D214" s="71" t="s">
        <v>74</v>
      </c>
      <c r="E214" s="38">
        <v>0</v>
      </c>
      <c r="F214" s="38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40">
        <v>0</v>
      </c>
      <c r="N214" s="39">
        <v>0</v>
      </c>
      <c r="O214" s="120"/>
    </row>
    <row r="215" spans="1:15" s="9" customFormat="1" ht="12.75" hidden="1">
      <c r="A215" s="133"/>
      <c r="B215" s="130"/>
      <c r="C215" s="75"/>
      <c r="D215" s="71" t="s">
        <v>75</v>
      </c>
      <c r="E215" s="38">
        <v>0</v>
      </c>
      <c r="F215" s="38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40">
        <v>0</v>
      </c>
      <c r="N215" s="39">
        <v>0</v>
      </c>
      <c r="O215" s="120"/>
    </row>
    <row r="216" spans="1:15" s="9" customFormat="1" ht="12.75" hidden="1">
      <c r="A216" s="134"/>
      <c r="B216" s="131"/>
      <c r="C216" s="80"/>
      <c r="D216" s="71" t="s">
        <v>76</v>
      </c>
      <c r="E216" s="38">
        <v>0</v>
      </c>
      <c r="F216" s="38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40">
        <v>0</v>
      </c>
      <c r="N216" s="39">
        <v>0</v>
      </c>
      <c r="O216" s="121"/>
    </row>
    <row r="217" spans="1:15" s="9" customFormat="1" ht="12.75" hidden="1" customHeight="1">
      <c r="A217" s="132" t="s">
        <v>29</v>
      </c>
      <c r="B217" s="129" t="s">
        <v>49</v>
      </c>
      <c r="C217" s="32"/>
      <c r="D217" s="6" t="s">
        <v>6</v>
      </c>
      <c r="E217" s="37">
        <f>SUM(E218:E228)</f>
        <v>852806.8</v>
      </c>
      <c r="F217" s="37">
        <f t="shared" ref="F217:N217" si="33">SUM(F218:F228)</f>
        <v>0</v>
      </c>
      <c r="G217" s="37">
        <f t="shared" si="33"/>
        <v>852806.8</v>
      </c>
      <c r="H217" s="37">
        <f t="shared" si="33"/>
        <v>0</v>
      </c>
      <c r="I217" s="37">
        <f t="shared" si="33"/>
        <v>0</v>
      </c>
      <c r="J217" s="37">
        <f t="shared" si="33"/>
        <v>0</v>
      </c>
      <c r="K217" s="37">
        <f t="shared" si="33"/>
        <v>0</v>
      </c>
      <c r="L217" s="37">
        <f t="shared" si="33"/>
        <v>0</v>
      </c>
      <c r="M217" s="37">
        <f t="shared" si="33"/>
        <v>0</v>
      </c>
      <c r="N217" s="37">
        <f t="shared" si="33"/>
        <v>0</v>
      </c>
      <c r="O217" s="119" t="s">
        <v>34</v>
      </c>
    </row>
    <row r="218" spans="1:15" s="9" customFormat="1" ht="12.75" hidden="1">
      <c r="A218" s="133"/>
      <c r="B218" s="130"/>
      <c r="C218" s="32"/>
      <c r="D218" s="10" t="s">
        <v>7</v>
      </c>
      <c r="E218" s="38">
        <v>0</v>
      </c>
      <c r="F218" s="38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120"/>
    </row>
    <row r="219" spans="1:15" s="9" customFormat="1" ht="12.75" hidden="1">
      <c r="A219" s="133"/>
      <c r="B219" s="130"/>
      <c r="C219" s="32"/>
      <c r="D219" s="10" t="s">
        <v>8</v>
      </c>
      <c r="E219" s="38">
        <v>0</v>
      </c>
      <c r="F219" s="38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120"/>
    </row>
    <row r="220" spans="1:15" s="9" customFormat="1" ht="12.75" hidden="1">
      <c r="A220" s="133"/>
      <c r="B220" s="130"/>
      <c r="C220" s="32"/>
      <c r="D220" s="10" t="s">
        <v>9</v>
      </c>
      <c r="E220" s="38">
        <v>0</v>
      </c>
      <c r="F220" s="38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120"/>
    </row>
    <row r="221" spans="1:15" s="9" customFormat="1" ht="12.75" hidden="1">
      <c r="A221" s="133"/>
      <c r="B221" s="130"/>
      <c r="C221" s="32"/>
      <c r="D221" s="10" t="s">
        <v>10</v>
      </c>
      <c r="E221" s="38">
        <v>0</v>
      </c>
      <c r="F221" s="38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120"/>
    </row>
    <row r="222" spans="1:15" s="9" customFormat="1" ht="12.75" hidden="1">
      <c r="A222" s="133"/>
      <c r="B222" s="130"/>
      <c r="C222" s="32"/>
      <c r="D222" s="10" t="s">
        <v>11</v>
      </c>
      <c r="E222" s="38">
        <v>29038.400000000001</v>
      </c>
      <c r="F222" s="38">
        <v>0</v>
      </c>
      <c r="G222" s="39">
        <v>29038.400000000001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120"/>
    </row>
    <row r="223" spans="1:15" s="9" customFormat="1" ht="12.75" hidden="1">
      <c r="A223" s="133"/>
      <c r="B223" s="130"/>
      <c r="C223" s="75"/>
      <c r="D223" s="10" t="s">
        <v>71</v>
      </c>
      <c r="E223" s="38">
        <v>823768.4</v>
      </c>
      <c r="F223" s="38">
        <v>0</v>
      </c>
      <c r="G223" s="39">
        <v>823768.4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120"/>
    </row>
    <row r="224" spans="1:15" s="9" customFormat="1" ht="12.75" hidden="1">
      <c r="A224" s="133"/>
      <c r="B224" s="130"/>
      <c r="C224" s="75"/>
      <c r="D224" s="10" t="s">
        <v>72</v>
      </c>
      <c r="E224" s="38">
        <v>0</v>
      </c>
      <c r="F224" s="38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120"/>
    </row>
    <row r="225" spans="1:71" s="9" customFormat="1" ht="12.75" hidden="1">
      <c r="A225" s="133"/>
      <c r="B225" s="130"/>
      <c r="C225" s="75"/>
      <c r="D225" s="10" t="s">
        <v>73</v>
      </c>
      <c r="E225" s="38">
        <v>0</v>
      </c>
      <c r="F225" s="38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120"/>
    </row>
    <row r="226" spans="1:71" s="9" customFormat="1" ht="12.75" hidden="1">
      <c r="A226" s="133"/>
      <c r="B226" s="130"/>
      <c r="C226" s="75"/>
      <c r="D226" s="10" t="s">
        <v>74</v>
      </c>
      <c r="E226" s="38">
        <v>0</v>
      </c>
      <c r="F226" s="38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120"/>
    </row>
    <row r="227" spans="1:71" s="9" customFormat="1" ht="12.75" hidden="1">
      <c r="A227" s="133"/>
      <c r="B227" s="130"/>
      <c r="C227" s="75"/>
      <c r="D227" s="10" t="s">
        <v>75</v>
      </c>
      <c r="E227" s="38">
        <v>0</v>
      </c>
      <c r="F227" s="38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120"/>
    </row>
    <row r="228" spans="1:71" s="9" customFormat="1" ht="12.75" hidden="1">
      <c r="A228" s="134"/>
      <c r="B228" s="131"/>
      <c r="C228" s="75"/>
      <c r="D228" s="10" t="s">
        <v>76</v>
      </c>
      <c r="E228" s="38">
        <v>0</v>
      </c>
      <c r="F228" s="38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121"/>
    </row>
    <row r="229" spans="1:71" s="24" customFormat="1" ht="15" customHeight="1">
      <c r="A229" s="117"/>
      <c r="B229" s="115" t="s">
        <v>37</v>
      </c>
      <c r="C229" s="115"/>
      <c r="D229" s="35" t="s">
        <v>6</v>
      </c>
      <c r="E229" s="41">
        <f t="shared" ref="E229:N229" si="34">SUM(E230:E235)</f>
        <v>1642862.68</v>
      </c>
      <c r="F229" s="41">
        <f t="shared" si="34"/>
        <v>260219.1</v>
      </c>
      <c r="G229" s="41">
        <f t="shared" si="34"/>
        <v>1111126.78</v>
      </c>
      <c r="H229" s="41">
        <f t="shared" si="34"/>
        <v>8133.5</v>
      </c>
      <c r="I229" s="41">
        <f t="shared" si="34"/>
        <v>155734.5</v>
      </c>
      <c r="J229" s="41">
        <f t="shared" si="34"/>
        <v>155734.5</v>
      </c>
      <c r="K229" s="41">
        <f t="shared" si="34"/>
        <v>376001.4</v>
      </c>
      <c r="L229" s="41">
        <f t="shared" si="34"/>
        <v>96351.1</v>
      </c>
      <c r="M229" s="41">
        <f t="shared" si="34"/>
        <v>0</v>
      </c>
      <c r="N229" s="41">
        <f t="shared" si="34"/>
        <v>0</v>
      </c>
      <c r="O229" s="113" t="s">
        <v>34</v>
      </c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</row>
    <row r="230" spans="1:71" s="24" customFormat="1">
      <c r="A230" s="118"/>
      <c r="B230" s="116"/>
      <c r="C230" s="116"/>
      <c r="D230" s="36" t="s">
        <v>7</v>
      </c>
      <c r="E230" s="42">
        <v>201081.1</v>
      </c>
      <c r="F230" s="42">
        <v>201081.1</v>
      </c>
      <c r="G230" s="42">
        <v>1140.1000000000008</v>
      </c>
      <c r="H230" s="42">
        <v>1140.1000000000008</v>
      </c>
      <c r="I230" s="42">
        <v>155734.5</v>
      </c>
      <c r="J230" s="42">
        <v>155734.5</v>
      </c>
      <c r="K230" s="42">
        <v>44206.499999999993</v>
      </c>
      <c r="L230" s="42">
        <v>44206.499999999993</v>
      </c>
      <c r="M230" s="42">
        <v>0</v>
      </c>
      <c r="N230" s="42">
        <v>0</v>
      </c>
      <c r="O230" s="114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</row>
    <row r="231" spans="1:71" s="24" customFormat="1">
      <c r="A231" s="118"/>
      <c r="B231" s="116"/>
      <c r="C231" s="116"/>
      <c r="D231" s="36" t="s">
        <v>8</v>
      </c>
      <c r="E231" s="42">
        <v>34024</v>
      </c>
      <c r="F231" s="42">
        <v>34024</v>
      </c>
      <c r="G231" s="42">
        <v>4364.7999999999993</v>
      </c>
      <c r="H231" s="42">
        <v>4364.7999999999993</v>
      </c>
      <c r="I231" s="42">
        <v>0</v>
      </c>
      <c r="J231" s="42">
        <v>0</v>
      </c>
      <c r="K231" s="42">
        <v>29659.200000000001</v>
      </c>
      <c r="L231" s="42">
        <v>29659.200000000001</v>
      </c>
      <c r="M231" s="42">
        <v>0</v>
      </c>
      <c r="N231" s="42">
        <v>0</v>
      </c>
      <c r="O231" s="114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</row>
    <row r="232" spans="1:71" s="24" customFormat="1">
      <c r="A232" s="118"/>
      <c r="B232" s="116"/>
      <c r="C232" s="116"/>
      <c r="D232" s="36" t="s">
        <v>9</v>
      </c>
      <c r="E232" s="42">
        <v>22930.400000000001</v>
      </c>
      <c r="F232" s="42">
        <v>22930.400000000001</v>
      </c>
      <c r="G232" s="42">
        <v>445</v>
      </c>
      <c r="H232" s="42">
        <v>445</v>
      </c>
      <c r="I232" s="42">
        <v>0</v>
      </c>
      <c r="J232" s="42">
        <v>0</v>
      </c>
      <c r="K232" s="42">
        <v>22485.4</v>
      </c>
      <c r="L232" s="42">
        <v>22485.4</v>
      </c>
      <c r="M232" s="42">
        <v>0</v>
      </c>
      <c r="N232" s="42">
        <v>0</v>
      </c>
      <c r="O232" s="114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</row>
    <row r="233" spans="1:71" s="24" customFormat="1">
      <c r="A233" s="118"/>
      <c r="B233" s="116"/>
      <c r="C233" s="116"/>
      <c r="D233" s="36" t="s">
        <v>10</v>
      </c>
      <c r="E233" s="42">
        <v>199.6</v>
      </c>
      <c r="F233" s="42">
        <v>199.6</v>
      </c>
      <c r="G233" s="42">
        <v>199.6</v>
      </c>
      <c r="H233" s="42">
        <v>199.6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114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</row>
    <row r="234" spans="1:71" s="24" customFormat="1">
      <c r="A234" s="118"/>
      <c r="B234" s="116"/>
      <c r="C234" s="116"/>
      <c r="D234" s="25" t="s">
        <v>11</v>
      </c>
      <c r="E234" s="42">
        <v>271006.88</v>
      </c>
      <c r="F234" s="42">
        <v>1984</v>
      </c>
      <c r="G234" s="42">
        <v>132188.88</v>
      </c>
      <c r="H234" s="42">
        <v>1984</v>
      </c>
      <c r="I234" s="42">
        <v>0</v>
      </c>
      <c r="J234" s="42">
        <v>0</v>
      </c>
      <c r="K234" s="42">
        <v>138818</v>
      </c>
      <c r="L234" s="42">
        <v>0</v>
      </c>
      <c r="M234" s="42">
        <v>0</v>
      </c>
      <c r="N234" s="42">
        <v>0</v>
      </c>
      <c r="O234" s="114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</row>
    <row r="235" spans="1:71" s="24" customFormat="1">
      <c r="A235" s="118"/>
      <c r="B235" s="116"/>
      <c r="C235" s="74"/>
      <c r="D235" s="36" t="s">
        <v>71</v>
      </c>
      <c r="E235" s="42">
        <v>1113620.7</v>
      </c>
      <c r="F235" s="42">
        <v>0</v>
      </c>
      <c r="G235" s="42">
        <v>972788.4</v>
      </c>
      <c r="H235" s="42">
        <v>0</v>
      </c>
      <c r="I235" s="42">
        <v>0</v>
      </c>
      <c r="J235" s="42">
        <v>0</v>
      </c>
      <c r="K235" s="42">
        <v>140832.29999999999</v>
      </c>
      <c r="L235" s="42">
        <v>0</v>
      </c>
      <c r="M235" s="42">
        <v>0</v>
      </c>
      <c r="N235" s="42">
        <v>0</v>
      </c>
      <c r="O235" s="114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</row>
    <row r="236" spans="1:71" s="27" customFormat="1" ht="15" customHeight="1">
      <c r="A236" s="142"/>
      <c r="B236" s="141" t="s">
        <v>86</v>
      </c>
      <c r="C236" s="148"/>
      <c r="D236" s="72" t="s">
        <v>6</v>
      </c>
      <c r="E236" s="73">
        <f t="shared" ref="E236:K236" si="35">SUM(E237:E247)</f>
        <v>8688732.0300000012</v>
      </c>
      <c r="F236" s="73">
        <f t="shared" si="35"/>
        <v>2206311.1</v>
      </c>
      <c r="G236" s="73">
        <f t="shared" si="35"/>
        <v>5644443.9300000006</v>
      </c>
      <c r="H236" s="73">
        <f t="shared" si="35"/>
        <v>1596698.2000000002</v>
      </c>
      <c r="I236" s="73">
        <f t="shared" si="35"/>
        <v>330934.5</v>
      </c>
      <c r="J236" s="73">
        <f t="shared" si="35"/>
        <v>155734.5</v>
      </c>
      <c r="K236" s="73">
        <f t="shared" si="35"/>
        <v>1423744.8</v>
      </c>
      <c r="L236" s="73">
        <f t="shared" ref="L236:N236" si="36">SUM(L237:L247)</f>
        <v>301589.59999999998</v>
      </c>
      <c r="M236" s="73">
        <f t="shared" si="36"/>
        <v>1289608.8</v>
      </c>
      <c r="N236" s="73">
        <f t="shared" si="36"/>
        <v>152288.79999999999</v>
      </c>
      <c r="O236" s="145"/>
      <c r="P236" s="29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</row>
    <row r="237" spans="1:71" s="27" customFormat="1">
      <c r="A237" s="143"/>
      <c r="B237" s="141"/>
      <c r="C237" s="149"/>
      <c r="D237" s="59" t="s">
        <v>7</v>
      </c>
      <c r="E237" s="43">
        <f>G237+I237+K237+M237</f>
        <v>565438</v>
      </c>
      <c r="F237" s="43">
        <f>H237+J237+L237+N237</f>
        <v>490376.39999999991</v>
      </c>
      <c r="G237" s="43">
        <f t="shared" ref="G237:N242" si="37">G47+G116+G166+G192+G230</f>
        <v>250023.30000000002</v>
      </c>
      <c r="H237" s="43">
        <f t="shared" si="37"/>
        <v>174961.69999999998</v>
      </c>
      <c r="I237" s="43">
        <f t="shared" si="37"/>
        <v>155734.5</v>
      </c>
      <c r="J237" s="43">
        <f t="shared" si="37"/>
        <v>155734.5</v>
      </c>
      <c r="K237" s="43">
        <f t="shared" si="37"/>
        <v>159680.19999999998</v>
      </c>
      <c r="L237" s="43">
        <f t="shared" si="37"/>
        <v>159680.19999999998</v>
      </c>
      <c r="M237" s="43">
        <f t="shared" si="37"/>
        <v>0</v>
      </c>
      <c r="N237" s="43">
        <f t="shared" si="37"/>
        <v>0</v>
      </c>
      <c r="O237" s="14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</row>
    <row r="238" spans="1:71" s="27" customFormat="1">
      <c r="A238" s="143"/>
      <c r="B238" s="141"/>
      <c r="C238" s="149"/>
      <c r="D238" s="59" t="s">
        <v>8</v>
      </c>
      <c r="E238" s="43">
        <f>G238+I238+K238+M238</f>
        <v>494639.7</v>
      </c>
      <c r="F238" s="43">
        <f t="shared" ref="F238:F247" si="38">H238+J238+L238+N238</f>
        <v>416995.6</v>
      </c>
      <c r="G238" s="43">
        <f t="shared" si="37"/>
        <v>412058.9</v>
      </c>
      <c r="H238" s="43">
        <f t="shared" si="37"/>
        <v>334414.8</v>
      </c>
      <c r="I238" s="43">
        <f t="shared" si="37"/>
        <v>0</v>
      </c>
      <c r="J238" s="43">
        <f t="shared" si="37"/>
        <v>0</v>
      </c>
      <c r="K238" s="43">
        <f t="shared" si="37"/>
        <v>82580.800000000003</v>
      </c>
      <c r="L238" s="43">
        <f t="shared" si="37"/>
        <v>82580.800000000003</v>
      </c>
      <c r="M238" s="43">
        <f t="shared" si="37"/>
        <v>0</v>
      </c>
      <c r="N238" s="43">
        <f t="shared" si="37"/>
        <v>0</v>
      </c>
      <c r="O238" s="14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</row>
    <row r="239" spans="1:71" s="27" customFormat="1">
      <c r="A239" s="143"/>
      <c r="B239" s="141"/>
      <c r="C239" s="149"/>
      <c r="D239" s="59" t="s">
        <v>9</v>
      </c>
      <c r="E239" s="43">
        <f t="shared" ref="E239:E247" si="39">G239+I239+K239+M239</f>
        <v>422684.9</v>
      </c>
      <c r="F239" s="43">
        <f t="shared" si="38"/>
        <v>328977.09999999998</v>
      </c>
      <c r="G239" s="43">
        <f t="shared" si="37"/>
        <v>384020.8</v>
      </c>
      <c r="H239" s="43">
        <f t="shared" si="37"/>
        <v>290312.99999999994</v>
      </c>
      <c r="I239" s="43">
        <f t="shared" si="37"/>
        <v>0</v>
      </c>
      <c r="J239" s="43">
        <f t="shared" si="37"/>
        <v>0</v>
      </c>
      <c r="K239" s="43">
        <f t="shared" si="37"/>
        <v>38664.100000000006</v>
      </c>
      <c r="L239" s="43">
        <f t="shared" si="37"/>
        <v>38664.100000000006</v>
      </c>
      <c r="M239" s="43">
        <f t="shared" si="37"/>
        <v>0</v>
      </c>
      <c r="N239" s="43">
        <f t="shared" si="37"/>
        <v>0</v>
      </c>
      <c r="O239" s="14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</row>
    <row r="240" spans="1:71" s="27" customFormat="1">
      <c r="A240" s="143"/>
      <c r="B240" s="141"/>
      <c r="C240" s="149"/>
      <c r="D240" s="59" t="s">
        <v>10</v>
      </c>
      <c r="E240" s="43">
        <f t="shared" si="39"/>
        <v>428372.7</v>
      </c>
      <c r="F240" s="43">
        <f>H240+J240+L240+N240</f>
        <v>354571.99999999994</v>
      </c>
      <c r="G240" s="43">
        <f t="shared" si="37"/>
        <v>353594.7</v>
      </c>
      <c r="H240" s="43">
        <f t="shared" si="37"/>
        <v>280316.99999999994</v>
      </c>
      <c r="I240" s="43">
        <f t="shared" si="37"/>
        <v>0</v>
      </c>
      <c r="J240" s="43">
        <f t="shared" si="37"/>
        <v>0</v>
      </c>
      <c r="K240" s="43">
        <f t="shared" si="37"/>
        <v>21187.5</v>
      </c>
      <c r="L240" s="43">
        <f t="shared" si="37"/>
        <v>20664.5</v>
      </c>
      <c r="M240" s="43">
        <f t="shared" si="37"/>
        <v>53590.5</v>
      </c>
      <c r="N240" s="43">
        <f t="shared" si="37"/>
        <v>53590.5</v>
      </c>
      <c r="O240" s="14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</row>
    <row r="241" spans="1:71" s="27" customFormat="1">
      <c r="A241" s="143"/>
      <c r="B241" s="141"/>
      <c r="C241" s="149"/>
      <c r="D241" s="59" t="s">
        <v>11</v>
      </c>
      <c r="E241" s="43">
        <f>G241+I241+K241+M241</f>
        <v>1191954.8800000001</v>
      </c>
      <c r="F241" s="43">
        <f t="shared" si="38"/>
        <v>306615.90000000002</v>
      </c>
      <c r="G241" s="43">
        <f t="shared" si="37"/>
        <v>631485.38</v>
      </c>
      <c r="H241" s="43">
        <f t="shared" si="37"/>
        <v>207917.6</v>
      </c>
      <c r="I241" s="43">
        <f t="shared" si="37"/>
        <v>0</v>
      </c>
      <c r="J241" s="43">
        <f t="shared" si="37"/>
        <v>0</v>
      </c>
      <c r="K241" s="43">
        <f t="shared" si="37"/>
        <v>434387.20000000001</v>
      </c>
      <c r="L241" s="43">
        <f t="shared" si="37"/>
        <v>0</v>
      </c>
      <c r="M241" s="43">
        <f t="shared" si="37"/>
        <v>126082.3</v>
      </c>
      <c r="N241" s="43">
        <f t="shared" si="37"/>
        <v>98698.3</v>
      </c>
      <c r="O241" s="14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</row>
    <row r="242" spans="1:71" s="27" customFormat="1">
      <c r="A242" s="143"/>
      <c r="B242" s="141"/>
      <c r="C242" s="149"/>
      <c r="D242" s="59" t="s">
        <v>71</v>
      </c>
      <c r="E242" s="43">
        <f t="shared" si="39"/>
        <v>2055140.2000000002</v>
      </c>
      <c r="F242" s="43">
        <f>H242+J242+L242+N242</f>
        <v>109874.1</v>
      </c>
      <c r="G242" s="43">
        <f t="shared" si="37"/>
        <v>1457801.1</v>
      </c>
      <c r="H242" s="43">
        <f t="shared" si="37"/>
        <v>109874.1</v>
      </c>
      <c r="I242" s="43">
        <f t="shared" si="37"/>
        <v>0</v>
      </c>
      <c r="J242" s="43">
        <f t="shared" si="37"/>
        <v>0</v>
      </c>
      <c r="K242" s="43">
        <f t="shared" si="37"/>
        <v>440075.1</v>
      </c>
      <c r="L242" s="43">
        <f t="shared" si="37"/>
        <v>0</v>
      </c>
      <c r="M242" s="43">
        <f t="shared" si="37"/>
        <v>157264</v>
      </c>
      <c r="N242" s="43">
        <f t="shared" si="37"/>
        <v>0</v>
      </c>
      <c r="O242" s="14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</row>
    <row r="243" spans="1:71" s="27" customFormat="1">
      <c r="A243" s="143"/>
      <c r="B243" s="141"/>
      <c r="C243" s="149"/>
      <c r="D243" s="59" t="s">
        <v>72</v>
      </c>
      <c r="E243" s="43">
        <f t="shared" si="39"/>
        <v>506787.7</v>
      </c>
      <c r="F243" s="43">
        <f t="shared" si="38"/>
        <v>97100</v>
      </c>
      <c r="G243" s="43">
        <f>G122+G172+G198</f>
        <v>219760.2</v>
      </c>
      <c r="H243" s="43">
        <f t="shared" ref="H243:N243" si="40">H122+H172+H198</f>
        <v>97100</v>
      </c>
      <c r="I243" s="43">
        <f t="shared" si="40"/>
        <v>0</v>
      </c>
      <c r="J243" s="43">
        <f t="shared" si="40"/>
        <v>0</v>
      </c>
      <c r="K243" s="43">
        <f t="shared" si="40"/>
        <v>125535.5</v>
      </c>
      <c r="L243" s="43">
        <f t="shared" si="40"/>
        <v>0</v>
      </c>
      <c r="M243" s="43">
        <f t="shared" si="40"/>
        <v>161492</v>
      </c>
      <c r="N243" s="43">
        <f t="shared" si="40"/>
        <v>0</v>
      </c>
      <c r="O243" s="14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</row>
    <row r="244" spans="1:71" s="27" customFormat="1">
      <c r="A244" s="143"/>
      <c r="B244" s="141"/>
      <c r="C244" s="149"/>
      <c r="D244" s="59" t="s">
        <v>73</v>
      </c>
      <c r="E244" s="43">
        <f t="shared" si="39"/>
        <v>521277.85000000003</v>
      </c>
      <c r="F244" s="43">
        <f t="shared" si="38"/>
        <v>101800</v>
      </c>
      <c r="G244" s="43">
        <f t="shared" ref="G244:N247" si="41">G123+G173+G199</f>
        <v>285060.05000000005</v>
      </c>
      <c r="H244" s="43">
        <f t="shared" si="41"/>
        <v>101800</v>
      </c>
      <c r="I244" s="43">
        <f t="shared" si="41"/>
        <v>0</v>
      </c>
      <c r="J244" s="43">
        <f t="shared" si="41"/>
        <v>0</v>
      </c>
      <c r="K244" s="43">
        <f t="shared" si="41"/>
        <v>63292.800000000003</v>
      </c>
      <c r="L244" s="43">
        <f t="shared" si="41"/>
        <v>0</v>
      </c>
      <c r="M244" s="43">
        <f t="shared" si="41"/>
        <v>172925</v>
      </c>
      <c r="N244" s="43">
        <f t="shared" si="41"/>
        <v>0</v>
      </c>
      <c r="O244" s="14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</row>
    <row r="245" spans="1:71" s="27" customFormat="1">
      <c r="A245" s="143"/>
      <c r="B245" s="141"/>
      <c r="C245" s="149"/>
      <c r="D245" s="59" t="s">
        <v>74</v>
      </c>
      <c r="E245" s="43">
        <f t="shared" si="39"/>
        <v>1650996.9000000001</v>
      </c>
      <c r="F245" s="43">
        <f t="shared" si="38"/>
        <v>0</v>
      </c>
      <c r="G245" s="43">
        <f t="shared" si="41"/>
        <v>1298391.1000000001</v>
      </c>
      <c r="H245" s="43">
        <f t="shared" si="41"/>
        <v>0</v>
      </c>
      <c r="I245" s="43">
        <f t="shared" si="41"/>
        <v>87600</v>
      </c>
      <c r="J245" s="43">
        <f t="shared" si="41"/>
        <v>0</v>
      </c>
      <c r="K245" s="43">
        <f t="shared" si="41"/>
        <v>29170.799999999999</v>
      </c>
      <c r="L245" s="43">
        <f t="shared" si="41"/>
        <v>0</v>
      </c>
      <c r="M245" s="43">
        <f t="shared" si="41"/>
        <v>235835</v>
      </c>
      <c r="N245" s="43">
        <f t="shared" si="41"/>
        <v>0</v>
      </c>
      <c r="O245" s="14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</row>
    <row r="246" spans="1:71" s="27" customFormat="1">
      <c r="A246" s="143"/>
      <c r="B246" s="141"/>
      <c r="C246" s="149"/>
      <c r="D246" s="59" t="s">
        <v>75</v>
      </c>
      <c r="E246" s="43">
        <f t="shared" si="39"/>
        <v>594857.10000000009</v>
      </c>
      <c r="F246" s="43">
        <f t="shared" si="38"/>
        <v>0</v>
      </c>
      <c r="G246" s="43">
        <f t="shared" si="41"/>
        <v>273272.30000000005</v>
      </c>
      <c r="H246" s="43">
        <f t="shared" si="41"/>
        <v>0</v>
      </c>
      <c r="I246" s="43">
        <f t="shared" si="41"/>
        <v>87600</v>
      </c>
      <c r="J246" s="43">
        <f t="shared" si="41"/>
        <v>0</v>
      </c>
      <c r="K246" s="43">
        <f t="shared" si="41"/>
        <v>29170.799999999999</v>
      </c>
      <c r="L246" s="43">
        <f t="shared" si="41"/>
        <v>0</v>
      </c>
      <c r="M246" s="43">
        <f t="shared" si="41"/>
        <v>204814</v>
      </c>
      <c r="N246" s="43">
        <f t="shared" si="41"/>
        <v>0</v>
      </c>
      <c r="O246" s="14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</row>
    <row r="247" spans="1:71" s="27" customFormat="1">
      <c r="A247" s="144"/>
      <c r="B247" s="141"/>
      <c r="C247" s="150"/>
      <c r="D247" s="59" t="s">
        <v>76</v>
      </c>
      <c r="E247" s="43">
        <f t="shared" si="39"/>
        <v>256582.1</v>
      </c>
      <c r="F247" s="43">
        <f t="shared" si="38"/>
        <v>0</v>
      </c>
      <c r="G247" s="43">
        <f t="shared" si="41"/>
        <v>78976.100000000006</v>
      </c>
      <c r="H247" s="43">
        <f t="shared" si="41"/>
        <v>0</v>
      </c>
      <c r="I247" s="43">
        <f t="shared" si="41"/>
        <v>0</v>
      </c>
      <c r="J247" s="43">
        <f t="shared" si="41"/>
        <v>0</v>
      </c>
      <c r="K247" s="43">
        <f t="shared" si="41"/>
        <v>0</v>
      </c>
      <c r="L247" s="43">
        <f t="shared" si="41"/>
        <v>0</v>
      </c>
      <c r="M247" s="43">
        <f t="shared" si="41"/>
        <v>177606</v>
      </c>
      <c r="N247" s="43">
        <f t="shared" si="41"/>
        <v>0</v>
      </c>
      <c r="O247" s="147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</row>
    <row r="248" spans="1:71">
      <c r="A248" s="98"/>
      <c r="B248" s="99"/>
      <c r="C248" s="100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101"/>
    </row>
    <row r="249" spans="1:71">
      <c r="G249" s="19"/>
    </row>
    <row r="250" spans="1:71">
      <c r="G250" s="19"/>
    </row>
    <row r="252" spans="1:71">
      <c r="G252" s="19"/>
    </row>
  </sheetData>
  <mergeCells count="88">
    <mergeCell ref="B236:B247"/>
    <mergeCell ref="A236:A247"/>
    <mergeCell ref="O236:O247"/>
    <mergeCell ref="C236:C247"/>
    <mergeCell ref="O153:O164"/>
    <mergeCell ref="B153:B164"/>
    <mergeCell ref="A153:A164"/>
    <mergeCell ref="B165:B176"/>
    <mergeCell ref="A165:A176"/>
    <mergeCell ref="O165:O176"/>
    <mergeCell ref="C229:C234"/>
    <mergeCell ref="B205:B216"/>
    <mergeCell ref="A205:A216"/>
    <mergeCell ref="O205:O216"/>
    <mergeCell ref="O217:O228"/>
    <mergeCell ref="B217:B228"/>
    <mergeCell ref="B129:B140"/>
    <mergeCell ref="A129:A140"/>
    <mergeCell ref="O129:O140"/>
    <mergeCell ref="O141:O152"/>
    <mergeCell ref="B141:B152"/>
    <mergeCell ref="A141:A152"/>
    <mergeCell ref="A115:A126"/>
    <mergeCell ref="O115:O126"/>
    <mergeCell ref="B79:B90"/>
    <mergeCell ref="A79:A90"/>
    <mergeCell ref="B91:B102"/>
    <mergeCell ref="A91:A102"/>
    <mergeCell ref="B103:B114"/>
    <mergeCell ref="A103:A114"/>
    <mergeCell ref="O46:O52"/>
    <mergeCell ref="O55:O66"/>
    <mergeCell ref="B55:B66"/>
    <mergeCell ref="A55:A66"/>
    <mergeCell ref="O67:O78"/>
    <mergeCell ref="B67:B78"/>
    <mergeCell ref="A67:A78"/>
    <mergeCell ref="A10:A21"/>
    <mergeCell ref="B22:B33"/>
    <mergeCell ref="A22:A33"/>
    <mergeCell ref="O10:O21"/>
    <mergeCell ref="A217:A228"/>
    <mergeCell ref="O179:O190"/>
    <mergeCell ref="B179:B190"/>
    <mergeCell ref="A179:A190"/>
    <mergeCell ref="O191:O202"/>
    <mergeCell ref="C191:C202"/>
    <mergeCell ref="B191:B202"/>
    <mergeCell ref="A191:A202"/>
    <mergeCell ref="A34:A45"/>
    <mergeCell ref="B34:B45"/>
    <mergeCell ref="B46:B52"/>
    <mergeCell ref="A46:A52"/>
    <mergeCell ref="B9:O9"/>
    <mergeCell ref="O22:O33"/>
    <mergeCell ref="O34:O45"/>
    <mergeCell ref="B7:O7"/>
    <mergeCell ref="B8:O8"/>
    <mergeCell ref="B10:B21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A248:O248"/>
    <mergeCell ref="B127:O127"/>
    <mergeCell ref="B177:O177"/>
    <mergeCell ref="B128:O128"/>
    <mergeCell ref="B53:O53"/>
    <mergeCell ref="B204:O204"/>
    <mergeCell ref="B54:O54"/>
    <mergeCell ref="B178:O178"/>
    <mergeCell ref="B203:O203"/>
    <mergeCell ref="O229:O235"/>
    <mergeCell ref="B229:B235"/>
    <mergeCell ref="A229:A235"/>
    <mergeCell ref="O79:O90"/>
    <mergeCell ref="O91:O102"/>
    <mergeCell ref="O103:O114"/>
    <mergeCell ref="B115:B126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11:P27"/>
  <sheetViews>
    <sheetView workbookViewId="0">
      <selection activeCell="G27" sqref="G27:P27"/>
    </sheetView>
  </sheetViews>
  <sheetFormatPr defaultRowHeight="15"/>
  <sheetData>
    <row r="11" spans="6:15">
      <c r="F11" s="53">
        <v>565438</v>
      </c>
      <c r="G11" s="53">
        <v>490376.39999999991</v>
      </c>
      <c r="H11" s="53">
        <v>250023.30000000002</v>
      </c>
      <c r="I11" s="53">
        <v>174961.69999999998</v>
      </c>
      <c r="J11" s="53">
        <v>155734.5</v>
      </c>
      <c r="K11" s="53">
        <v>155734.5</v>
      </c>
      <c r="L11" s="53">
        <v>159680.19999999998</v>
      </c>
      <c r="M11" s="53">
        <v>159680.19999999998</v>
      </c>
      <c r="N11" s="53">
        <v>0</v>
      </c>
      <c r="O11" s="53">
        <v>0</v>
      </c>
    </row>
    <row r="12" spans="6:15">
      <c r="F12" s="53">
        <v>494639.7</v>
      </c>
      <c r="G12" s="53">
        <v>416995.6</v>
      </c>
      <c r="H12" s="53">
        <v>412058.9</v>
      </c>
      <c r="I12" s="53">
        <v>334414.8</v>
      </c>
      <c r="J12" s="53">
        <v>0</v>
      </c>
      <c r="K12" s="53">
        <v>0</v>
      </c>
      <c r="L12" s="53">
        <v>82580.800000000003</v>
      </c>
      <c r="M12" s="53">
        <v>82580.800000000003</v>
      </c>
      <c r="N12" s="53">
        <v>0</v>
      </c>
      <c r="O12" s="53">
        <v>0</v>
      </c>
    </row>
    <row r="13" spans="6:15">
      <c r="F13" s="53">
        <v>650280.60000000009</v>
      </c>
      <c r="G13" s="53">
        <v>362162.99999999994</v>
      </c>
      <c r="H13" s="53">
        <v>480830.9</v>
      </c>
      <c r="I13" s="53">
        <v>362162.99999999994</v>
      </c>
      <c r="J13" s="53">
        <v>0</v>
      </c>
      <c r="K13" s="53">
        <v>0</v>
      </c>
      <c r="L13" s="53">
        <v>169449.7</v>
      </c>
      <c r="M13" s="53">
        <v>0</v>
      </c>
      <c r="N13" s="53">
        <v>0</v>
      </c>
      <c r="O13" s="53">
        <v>0</v>
      </c>
    </row>
    <row r="14" spans="6:15">
      <c r="F14" s="53">
        <v>4317272.18</v>
      </c>
      <c r="G14" s="53">
        <v>141856.9</v>
      </c>
      <c r="H14" s="53">
        <v>2029092.78</v>
      </c>
      <c r="I14" s="53">
        <v>141856.9</v>
      </c>
      <c r="J14" s="53">
        <v>1351145.4000000001</v>
      </c>
      <c r="K14" s="53">
        <v>0</v>
      </c>
      <c r="L14" s="53">
        <v>907834</v>
      </c>
      <c r="M14" s="53">
        <v>0</v>
      </c>
      <c r="N14" s="53">
        <v>29200</v>
      </c>
      <c r="O14" s="53">
        <v>0</v>
      </c>
    </row>
    <row r="15" spans="6:15">
      <c r="F15" s="53">
        <v>6793945.5899999999</v>
      </c>
      <c r="G15" s="53">
        <v>88187.236100000009</v>
      </c>
      <c r="H15" s="53">
        <v>3449984.1900000004</v>
      </c>
      <c r="I15" s="53">
        <v>88187.236100000009</v>
      </c>
      <c r="J15" s="53">
        <v>1369021</v>
      </c>
      <c r="K15" s="53">
        <v>0</v>
      </c>
      <c r="L15" s="53">
        <v>1105076.3999999999</v>
      </c>
      <c r="M15" s="53">
        <v>0</v>
      </c>
      <c r="N15" s="53">
        <v>869864</v>
      </c>
      <c r="O15" s="53">
        <v>0</v>
      </c>
    </row>
    <row r="27" spans="7:16">
      <c r="G27">
        <v>12821576.07</v>
      </c>
      <c r="H27">
        <v>1499579.1360999998</v>
      </c>
      <c r="I27">
        <v>6621990.0700000003</v>
      </c>
      <c r="J27">
        <v>1101583.6361</v>
      </c>
      <c r="K27">
        <v>2875900.9000000004</v>
      </c>
      <c r="L27">
        <v>155734.5</v>
      </c>
      <c r="M27">
        <v>2424621.0999999996</v>
      </c>
      <c r="N27">
        <v>242261</v>
      </c>
      <c r="O27">
        <v>899064</v>
      </c>
      <c r="P2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2"/>
  <sheetViews>
    <sheetView workbookViewId="0">
      <selection sqref="A1:E152"/>
    </sheetView>
  </sheetViews>
  <sheetFormatPr defaultRowHeight="15"/>
  <cols>
    <col min="1" max="1" width="5.5703125" customWidth="1"/>
    <col min="2" max="2" width="38.42578125" customWidth="1"/>
    <col min="4" max="4" width="15.42578125" customWidth="1"/>
    <col min="5" max="5" width="17" customWidth="1"/>
  </cols>
  <sheetData>
    <row r="1" spans="1:5" ht="15" customHeight="1">
      <c r="A1" s="125" t="s">
        <v>0</v>
      </c>
      <c r="B1" s="125" t="s">
        <v>50</v>
      </c>
      <c r="C1" s="125" t="s">
        <v>1</v>
      </c>
      <c r="D1" s="125" t="s">
        <v>83</v>
      </c>
      <c r="E1" s="151" t="s">
        <v>84</v>
      </c>
    </row>
    <row r="2" spans="1:5" ht="15" customHeight="1">
      <c r="A2" s="125"/>
      <c r="B2" s="125"/>
      <c r="C2" s="125"/>
      <c r="D2" s="125"/>
      <c r="E2" s="151"/>
    </row>
    <row r="3" spans="1:5">
      <c r="A3" s="125"/>
      <c r="B3" s="125"/>
      <c r="C3" s="125"/>
      <c r="D3" s="86" t="s">
        <v>14</v>
      </c>
      <c r="E3" s="86" t="s">
        <v>14</v>
      </c>
    </row>
    <row r="4" spans="1:5" ht="15.75">
      <c r="A4" s="21" t="s">
        <v>17</v>
      </c>
      <c r="B4" s="154" t="s">
        <v>19</v>
      </c>
      <c r="C4" s="154"/>
      <c r="D4" s="154"/>
      <c r="E4" s="154"/>
    </row>
    <row r="5" spans="1:5" ht="68.25" customHeight="1">
      <c r="A5" s="84" t="s">
        <v>15</v>
      </c>
      <c r="B5" s="154" t="s">
        <v>38</v>
      </c>
      <c r="C5" s="154"/>
      <c r="D5" s="154"/>
      <c r="E5" s="154"/>
    </row>
    <row r="6" spans="1:5" ht="15" customHeight="1">
      <c r="A6" s="8"/>
      <c r="B6" s="152" t="s">
        <v>79</v>
      </c>
      <c r="C6" s="152"/>
      <c r="D6" s="152"/>
      <c r="E6" s="152"/>
    </row>
    <row r="7" spans="1:5" ht="15" customHeight="1">
      <c r="A7" s="132" t="s">
        <v>17</v>
      </c>
      <c r="B7" s="138" t="s">
        <v>39</v>
      </c>
      <c r="C7" s="87" t="s">
        <v>20</v>
      </c>
      <c r="D7" s="44">
        <v>130728.2</v>
      </c>
      <c r="E7" s="88">
        <v>111650.7</v>
      </c>
    </row>
    <row r="8" spans="1:5">
      <c r="A8" s="133"/>
      <c r="B8" s="138"/>
      <c r="C8" s="89" t="s">
        <v>7</v>
      </c>
      <c r="D8" s="45">
        <v>12276.3</v>
      </c>
      <c r="E8" s="90">
        <v>12276.3</v>
      </c>
    </row>
    <row r="9" spans="1:5">
      <c r="A9" s="133"/>
      <c r="B9" s="138"/>
      <c r="C9" s="89" t="s">
        <v>8</v>
      </c>
      <c r="D9" s="45">
        <v>26383.899999999994</v>
      </c>
      <c r="E9" s="90">
        <v>26383.899999999994</v>
      </c>
    </row>
    <row r="10" spans="1:5">
      <c r="A10" s="133"/>
      <c r="B10" s="138"/>
      <c r="C10" s="89" t="s">
        <v>9</v>
      </c>
      <c r="D10" s="45">
        <v>20105.5</v>
      </c>
      <c r="E10" s="90">
        <v>20105.5</v>
      </c>
    </row>
    <row r="11" spans="1:5">
      <c r="A11" s="133"/>
      <c r="B11" s="138"/>
      <c r="C11" s="89" t="s">
        <v>10</v>
      </c>
      <c r="D11" s="45">
        <v>24967.5</v>
      </c>
      <c r="E11" s="90">
        <v>26442.5</v>
      </c>
    </row>
    <row r="12" spans="1:5">
      <c r="A12" s="133"/>
      <c r="B12" s="138"/>
      <c r="C12" s="89" t="s">
        <v>11</v>
      </c>
      <c r="D12" s="45">
        <v>23497.5</v>
      </c>
      <c r="E12" s="90">
        <v>26442.5</v>
      </c>
    </row>
    <row r="13" spans="1:5">
      <c r="A13" s="133"/>
      <c r="B13" s="138"/>
      <c r="C13" s="89" t="s">
        <v>71</v>
      </c>
      <c r="D13" s="45">
        <v>23497.5</v>
      </c>
      <c r="E13" s="90">
        <v>0</v>
      </c>
    </row>
    <row r="14" spans="1:5" ht="15" customHeight="1">
      <c r="A14" s="132" t="s">
        <v>29</v>
      </c>
      <c r="B14" s="138" t="s">
        <v>40</v>
      </c>
      <c r="C14" s="87" t="s">
        <v>20</v>
      </c>
      <c r="D14" s="44">
        <v>145040.90000000002</v>
      </c>
      <c r="E14" s="88">
        <v>113784.80000000002</v>
      </c>
    </row>
    <row r="15" spans="1:5">
      <c r="A15" s="133"/>
      <c r="B15" s="138"/>
      <c r="C15" s="89" t="s">
        <v>7</v>
      </c>
      <c r="D15" s="46">
        <v>24641.3</v>
      </c>
      <c r="E15" s="90">
        <v>24641.3</v>
      </c>
    </row>
    <row r="16" spans="1:5">
      <c r="A16" s="133"/>
      <c r="B16" s="138"/>
      <c r="C16" s="89" t="s">
        <v>8</v>
      </c>
      <c r="D16" s="46">
        <v>24754.799999999999</v>
      </c>
      <c r="E16" s="90">
        <v>24754.799999999999</v>
      </c>
    </row>
    <row r="17" spans="1:5">
      <c r="A17" s="133"/>
      <c r="B17" s="138"/>
      <c r="C17" s="89" t="s">
        <v>9</v>
      </c>
      <c r="D17" s="46">
        <v>21249.5</v>
      </c>
      <c r="E17" s="90">
        <v>21249.5</v>
      </c>
    </row>
    <row r="18" spans="1:5">
      <c r="A18" s="133"/>
      <c r="B18" s="138"/>
      <c r="C18" s="89" t="s">
        <v>10</v>
      </c>
      <c r="D18" s="46">
        <v>31465.100000000002</v>
      </c>
      <c r="E18" s="90">
        <v>21569.600000000002</v>
      </c>
    </row>
    <row r="19" spans="1:5">
      <c r="A19" s="133"/>
      <c r="B19" s="138"/>
      <c r="C19" s="89" t="s">
        <v>11</v>
      </c>
      <c r="D19" s="46">
        <v>21465.100000000002</v>
      </c>
      <c r="E19" s="90">
        <v>21569.600000000002</v>
      </c>
    </row>
    <row r="20" spans="1:5">
      <c r="A20" s="133"/>
      <c r="B20" s="138"/>
      <c r="C20" s="89" t="s">
        <v>71</v>
      </c>
      <c r="D20" s="46">
        <v>21465.100000000002</v>
      </c>
      <c r="E20" s="90">
        <v>0</v>
      </c>
    </row>
    <row r="21" spans="1:5" ht="15" customHeight="1">
      <c r="A21" s="132" t="s">
        <v>30</v>
      </c>
      <c r="B21" s="138" t="s">
        <v>60</v>
      </c>
      <c r="C21" s="87" t="s">
        <v>20</v>
      </c>
      <c r="D21" s="44">
        <v>35633.599999999999</v>
      </c>
      <c r="E21" s="88">
        <v>31556.199999999997</v>
      </c>
    </row>
    <row r="22" spans="1:5">
      <c r="A22" s="133"/>
      <c r="B22" s="138"/>
      <c r="C22" s="89" t="s">
        <v>7</v>
      </c>
      <c r="D22" s="46">
        <v>6111.7</v>
      </c>
      <c r="E22" s="90">
        <v>6111.7</v>
      </c>
    </row>
    <row r="23" spans="1:5">
      <c r="A23" s="133"/>
      <c r="B23" s="138"/>
      <c r="C23" s="89" t="s">
        <v>8</v>
      </c>
      <c r="D23" s="46">
        <v>8159.1</v>
      </c>
      <c r="E23" s="90">
        <v>8159.1</v>
      </c>
    </row>
    <row r="24" spans="1:5">
      <c r="A24" s="133"/>
      <c r="B24" s="138"/>
      <c r="C24" s="89" t="s">
        <v>9</v>
      </c>
      <c r="D24" s="46">
        <v>6362.8</v>
      </c>
      <c r="E24" s="90">
        <v>6362.8</v>
      </c>
    </row>
    <row r="25" spans="1:5">
      <c r="A25" s="133"/>
      <c r="B25" s="138"/>
      <c r="C25" s="89" t="s">
        <v>10</v>
      </c>
      <c r="D25" s="46">
        <v>5000</v>
      </c>
      <c r="E25" s="90">
        <v>5461.3</v>
      </c>
    </row>
    <row r="26" spans="1:5">
      <c r="A26" s="133"/>
      <c r="B26" s="138"/>
      <c r="C26" s="89" t="s">
        <v>11</v>
      </c>
      <c r="D26" s="46">
        <v>5000</v>
      </c>
      <c r="E26" s="90">
        <v>5461.3</v>
      </c>
    </row>
    <row r="27" spans="1:5">
      <c r="A27" s="133"/>
      <c r="B27" s="138"/>
      <c r="C27" s="89" t="s">
        <v>71</v>
      </c>
      <c r="D27" s="46">
        <v>5000</v>
      </c>
      <c r="E27" s="90">
        <v>0</v>
      </c>
    </row>
    <row r="28" spans="1:5">
      <c r="A28" s="137"/>
      <c r="B28" s="136" t="s">
        <v>28</v>
      </c>
      <c r="C28" s="65" t="s">
        <v>20</v>
      </c>
      <c r="D28" s="79">
        <v>311402.70000000007</v>
      </c>
      <c r="E28" s="94">
        <v>256991.7</v>
      </c>
    </row>
    <row r="29" spans="1:5">
      <c r="A29" s="137"/>
      <c r="B29" s="136"/>
      <c r="C29" s="25" t="s">
        <v>7</v>
      </c>
      <c r="D29" s="49">
        <v>43029.3</v>
      </c>
      <c r="E29" s="95">
        <v>43029.3</v>
      </c>
    </row>
    <row r="30" spans="1:5">
      <c r="A30" s="137"/>
      <c r="B30" s="136"/>
      <c r="C30" s="25" t="s">
        <v>8</v>
      </c>
      <c r="D30" s="49">
        <v>59297.799999999996</v>
      </c>
      <c r="E30" s="95">
        <v>59297.799999999996</v>
      </c>
    </row>
    <row r="31" spans="1:5">
      <c r="A31" s="137"/>
      <c r="B31" s="136"/>
      <c r="C31" s="25" t="s">
        <v>9</v>
      </c>
      <c r="D31" s="49">
        <v>47717.8</v>
      </c>
      <c r="E31" s="95">
        <v>47717.8</v>
      </c>
    </row>
    <row r="32" spans="1:5">
      <c r="A32" s="137"/>
      <c r="B32" s="136"/>
      <c r="C32" s="25" t="s">
        <v>10</v>
      </c>
      <c r="D32" s="49">
        <v>61432.600000000006</v>
      </c>
      <c r="E32" s="95">
        <v>53473.4</v>
      </c>
    </row>
    <row r="33" spans="1:5">
      <c r="A33" s="137"/>
      <c r="B33" s="136"/>
      <c r="C33" s="25" t="s">
        <v>11</v>
      </c>
      <c r="D33" s="49">
        <v>49962.600000000006</v>
      </c>
      <c r="E33" s="95">
        <v>53473.4</v>
      </c>
    </row>
    <row r="34" spans="1:5">
      <c r="A34" s="137"/>
      <c r="B34" s="136"/>
      <c r="C34" s="25" t="s">
        <v>71</v>
      </c>
      <c r="D34" s="49">
        <v>49962.600000000006</v>
      </c>
      <c r="E34" s="95">
        <v>0</v>
      </c>
    </row>
    <row r="35" spans="1:5" ht="45" customHeight="1">
      <c r="A35" s="85" t="s">
        <v>16</v>
      </c>
      <c r="B35" s="153" t="s">
        <v>53</v>
      </c>
      <c r="C35" s="153"/>
      <c r="D35" s="153"/>
      <c r="E35" s="153"/>
    </row>
    <row r="36" spans="1:5" ht="15" customHeight="1">
      <c r="A36" s="8"/>
      <c r="B36" s="152" t="s">
        <v>78</v>
      </c>
      <c r="C36" s="152"/>
      <c r="D36" s="152"/>
      <c r="E36" s="152"/>
    </row>
    <row r="37" spans="1:5" ht="15" customHeight="1">
      <c r="A37" s="132" t="s">
        <v>17</v>
      </c>
      <c r="B37" s="152" t="s">
        <v>41</v>
      </c>
      <c r="C37" s="89" t="s">
        <v>20</v>
      </c>
      <c r="D37" s="44">
        <v>88332.849999999991</v>
      </c>
      <c r="E37" s="88">
        <v>73531.95</v>
      </c>
    </row>
    <row r="38" spans="1:5">
      <c r="A38" s="133"/>
      <c r="B38" s="152"/>
      <c r="C38" s="89" t="s">
        <v>7</v>
      </c>
      <c r="D38" s="50">
        <v>14759.15</v>
      </c>
      <c r="E38" s="90">
        <v>14759.15</v>
      </c>
    </row>
    <row r="39" spans="1:5">
      <c r="A39" s="133"/>
      <c r="B39" s="152"/>
      <c r="C39" s="89" t="s">
        <v>8</v>
      </c>
      <c r="D39" s="50">
        <v>15241.6</v>
      </c>
      <c r="E39" s="90">
        <v>15241.6</v>
      </c>
    </row>
    <row r="40" spans="1:5">
      <c r="A40" s="133"/>
      <c r="B40" s="152"/>
      <c r="C40" s="89" t="s">
        <v>9</v>
      </c>
      <c r="D40" s="50">
        <v>14338</v>
      </c>
      <c r="E40" s="90">
        <v>14338</v>
      </c>
    </row>
    <row r="41" spans="1:5">
      <c r="A41" s="133"/>
      <c r="B41" s="152"/>
      <c r="C41" s="89" t="s">
        <v>10</v>
      </c>
      <c r="D41" s="50">
        <v>14664.7</v>
      </c>
      <c r="E41" s="90">
        <v>14596.6</v>
      </c>
    </row>
    <row r="42" spans="1:5">
      <c r="A42" s="133"/>
      <c r="B42" s="152"/>
      <c r="C42" s="89" t="s">
        <v>11</v>
      </c>
      <c r="D42" s="50">
        <v>14664.7</v>
      </c>
      <c r="E42" s="90">
        <v>14596.6</v>
      </c>
    </row>
    <row r="43" spans="1:5">
      <c r="A43" s="133"/>
      <c r="B43" s="152"/>
      <c r="C43" s="89" t="s">
        <v>71</v>
      </c>
      <c r="D43" s="50">
        <v>14664.7</v>
      </c>
      <c r="E43" s="90">
        <v>0</v>
      </c>
    </row>
    <row r="44" spans="1:5" ht="15" customHeight="1">
      <c r="A44" s="132" t="s">
        <v>29</v>
      </c>
      <c r="B44" s="138" t="s">
        <v>42</v>
      </c>
      <c r="C44" s="89" t="s">
        <v>20</v>
      </c>
      <c r="D44" s="44">
        <v>88332.650000000009</v>
      </c>
      <c r="E44" s="88">
        <v>73532.05</v>
      </c>
    </row>
    <row r="45" spans="1:5">
      <c r="A45" s="133"/>
      <c r="B45" s="138"/>
      <c r="C45" s="89" t="s">
        <v>7</v>
      </c>
      <c r="D45" s="50">
        <v>14759.15</v>
      </c>
      <c r="E45" s="90">
        <v>14759.15</v>
      </c>
    </row>
    <row r="46" spans="1:5">
      <c r="A46" s="133"/>
      <c r="B46" s="138"/>
      <c r="C46" s="89" t="s">
        <v>8</v>
      </c>
      <c r="D46" s="50">
        <v>15241.6</v>
      </c>
      <c r="E46" s="90">
        <v>15241.6</v>
      </c>
    </row>
    <row r="47" spans="1:5">
      <c r="A47" s="133"/>
      <c r="B47" s="138"/>
      <c r="C47" s="89" t="s">
        <v>9</v>
      </c>
      <c r="D47" s="50">
        <v>14338.099999999999</v>
      </c>
      <c r="E47" s="90">
        <v>14338.099999999999</v>
      </c>
    </row>
    <row r="48" spans="1:5">
      <c r="A48" s="133"/>
      <c r="B48" s="138"/>
      <c r="C48" s="89" t="s">
        <v>10</v>
      </c>
      <c r="D48" s="81">
        <v>14664.6</v>
      </c>
      <c r="E48" s="90">
        <v>14596.6</v>
      </c>
    </row>
    <row r="49" spans="1:5">
      <c r="A49" s="133"/>
      <c r="B49" s="138"/>
      <c r="C49" s="89" t="s">
        <v>11</v>
      </c>
      <c r="D49" s="81">
        <v>14664.6</v>
      </c>
      <c r="E49" s="90">
        <v>14596.6</v>
      </c>
    </row>
    <row r="50" spans="1:5">
      <c r="A50" s="133"/>
      <c r="B50" s="138"/>
      <c r="C50" s="89" t="s">
        <v>71</v>
      </c>
      <c r="D50" s="81">
        <v>14664.6</v>
      </c>
      <c r="E50" s="90">
        <v>0</v>
      </c>
    </row>
    <row r="51" spans="1:5" ht="15" customHeight="1">
      <c r="A51" s="132" t="s">
        <v>30</v>
      </c>
      <c r="B51" s="138" t="s">
        <v>43</v>
      </c>
      <c r="C51" s="89" t="s">
        <v>20</v>
      </c>
      <c r="D51" s="44">
        <v>30591.299999999996</v>
      </c>
      <c r="E51" s="88">
        <v>25329</v>
      </c>
    </row>
    <row r="52" spans="1:5">
      <c r="A52" s="133"/>
      <c r="B52" s="138"/>
      <c r="C52" s="89" t="s">
        <v>7</v>
      </c>
      <c r="D52" s="50">
        <v>4539.2</v>
      </c>
      <c r="E52" s="90">
        <v>4539.2</v>
      </c>
    </row>
    <row r="53" spans="1:5">
      <c r="A53" s="133"/>
      <c r="B53" s="138"/>
      <c r="C53" s="89" t="s">
        <v>8</v>
      </c>
      <c r="D53" s="50">
        <v>5076.1000000000004</v>
      </c>
      <c r="E53" s="90">
        <v>5076.1000000000004</v>
      </c>
    </row>
    <row r="54" spans="1:5">
      <c r="A54" s="133"/>
      <c r="B54" s="138"/>
      <c r="C54" s="89" t="s">
        <v>9</v>
      </c>
      <c r="D54" s="50">
        <v>5198.7</v>
      </c>
      <c r="E54" s="90">
        <v>5198.7</v>
      </c>
    </row>
    <row r="55" spans="1:5">
      <c r="A55" s="133"/>
      <c r="B55" s="138"/>
      <c r="C55" s="89" t="s">
        <v>10</v>
      </c>
      <c r="D55" s="50">
        <v>5259.1</v>
      </c>
      <c r="E55" s="90">
        <v>5257.5</v>
      </c>
    </row>
    <row r="56" spans="1:5">
      <c r="A56" s="133"/>
      <c r="B56" s="138"/>
      <c r="C56" s="89" t="s">
        <v>11</v>
      </c>
      <c r="D56" s="50">
        <v>5259.1</v>
      </c>
      <c r="E56" s="90">
        <v>5257.5</v>
      </c>
    </row>
    <row r="57" spans="1:5">
      <c r="A57" s="133"/>
      <c r="B57" s="138"/>
      <c r="C57" s="89" t="s">
        <v>71</v>
      </c>
      <c r="D57" s="50">
        <v>5259.1</v>
      </c>
      <c r="E57" s="90">
        <v>0</v>
      </c>
    </row>
    <row r="58" spans="1:5" ht="15" customHeight="1">
      <c r="A58" s="132" t="s">
        <v>32</v>
      </c>
      <c r="B58" s="138" t="s">
        <v>44</v>
      </c>
      <c r="C58" s="89" t="s">
        <v>20</v>
      </c>
      <c r="D58" s="44">
        <v>1852.5</v>
      </c>
      <c r="E58" s="88">
        <v>1409.4</v>
      </c>
    </row>
    <row r="59" spans="1:5">
      <c r="A59" s="133"/>
      <c r="B59" s="138"/>
      <c r="C59" s="89" t="s">
        <v>7</v>
      </c>
      <c r="D59" s="50">
        <v>328.9</v>
      </c>
      <c r="E59" s="90">
        <v>328.9</v>
      </c>
    </row>
    <row r="60" spans="1:5">
      <c r="A60" s="133"/>
      <c r="B60" s="138"/>
      <c r="C60" s="89" t="s">
        <v>8</v>
      </c>
      <c r="D60" s="50">
        <v>291.2</v>
      </c>
      <c r="E60" s="90">
        <v>291.2</v>
      </c>
    </row>
    <row r="61" spans="1:5">
      <c r="A61" s="133"/>
      <c r="B61" s="138"/>
      <c r="C61" s="89" t="s">
        <v>9</v>
      </c>
      <c r="D61" s="50">
        <v>263.10000000000002</v>
      </c>
      <c r="E61" s="90">
        <v>263.10000000000002</v>
      </c>
    </row>
    <row r="62" spans="1:5">
      <c r="A62" s="133"/>
      <c r="B62" s="138"/>
      <c r="C62" s="89" t="s">
        <v>10</v>
      </c>
      <c r="D62" s="50">
        <v>323.10000000000002</v>
      </c>
      <c r="E62" s="90">
        <v>263.10000000000002</v>
      </c>
    </row>
    <row r="63" spans="1:5">
      <c r="A63" s="133"/>
      <c r="B63" s="138"/>
      <c r="C63" s="89" t="s">
        <v>11</v>
      </c>
      <c r="D63" s="50">
        <v>323.10000000000002</v>
      </c>
      <c r="E63" s="90">
        <v>263.10000000000002</v>
      </c>
    </row>
    <row r="64" spans="1:5">
      <c r="A64" s="133"/>
      <c r="B64" s="138"/>
      <c r="C64" s="89" t="s">
        <v>71</v>
      </c>
      <c r="D64" s="50">
        <v>323.10000000000002</v>
      </c>
      <c r="E64" s="90">
        <v>0</v>
      </c>
    </row>
    <row r="65" spans="1:5" ht="15" customHeight="1">
      <c r="A65" s="132" t="s">
        <v>69</v>
      </c>
      <c r="B65" s="138" t="s">
        <v>70</v>
      </c>
      <c r="C65" s="89" t="s">
        <v>20</v>
      </c>
      <c r="D65" s="52">
        <v>1791.1</v>
      </c>
      <c r="E65" s="88">
        <v>1791.1</v>
      </c>
    </row>
    <row r="66" spans="1:5">
      <c r="A66" s="133"/>
      <c r="B66" s="138"/>
      <c r="C66" s="89" t="s">
        <v>7</v>
      </c>
      <c r="D66" s="50">
        <v>0</v>
      </c>
      <c r="E66" s="90">
        <v>0</v>
      </c>
    </row>
    <row r="67" spans="1:5">
      <c r="A67" s="133"/>
      <c r="B67" s="138"/>
      <c r="C67" s="89" t="s">
        <v>8</v>
      </c>
      <c r="D67" s="50">
        <v>0</v>
      </c>
      <c r="E67" s="90">
        <v>0</v>
      </c>
    </row>
    <row r="68" spans="1:5">
      <c r="A68" s="133"/>
      <c r="B68" s="138"/>
      <c r="C68" s="89" t="s">
        <v>9</v>
      </c>
      <c r="D68" s="50">
        <v>1791.1</v>
      </c>
      <c r="E68" s="90">
        <v>1791.1</v>
      </c>
    </row>
    <row r="69" spans="1:5">
      <c r="A69" s="133"/>
      <c r="B69" s="138"/>
      <c r="C69" s="89" t="s">
        <v>10</v>
      </c>
      <c r="D69" s="50">
        <v>0</v>
      </c>
      <c r="E69" s="90">
        <v>0</v>
      </c>
    </row>
    <row r="70" spans="1:5">
      <c r="A70" s="133"/>
      <c r="B70" s="138"/>
      <c r="C70" s="89" t="s">
        <v>11</v>
      </c>
      <c r="D70" s="50">
        <v>0</v>
      </c>
      <c r="E70" s="90">
        <v>0</v>
      </c>
    </row>
    <row r="71" spans="1:5">
      <c r="A71" s="133"/>
      <c r="B71" s="138"/>
      <c r="C71" s="89" t="s">
        <v>71</v>
      </c>
      <c r="D71" s="50">
        <v>0</v>
      </c>
      <c r="E71" s="90">
        <v>0</v>
      </c>
    </row>
    <row r="72" spans="1:5">
      <c r="A72" s="117"/>
      <c r="B72" s="136" t="s">
        <v>33</v>
      </c>
      <c r="C72" s="65" t="s">
        <v>20</v>
      </c>
      <c r="D72" s="41">
        <v>175988.9</v>
      </c>
      <c r="E72" s="94">
        <v>175593.49999999997</v>
      </c>
    </row>
    <row r="73" spans="1:5">
      <c r="A73" s="118"/>
      <c r="B73" s="136"/>
      <c r="C73" s="25" t="s">
        <v>7</v>
      </c>
      <c r="D73" s="42">
        <v>34386.400000000001</v>
      </c>
      <c r="E73" s="95">
        <v>34386.400000000001</v>
      </c>
    </row>
    <row r="74" spans="1:5">
      <c r="A74" s="118"/>
      <c r="B74" s="136"/>
      <c r="C74" s="25" t="s">
        <v>8</v>
      </c>
      <c r="D74" s="42">
        <v>35850.5</v>
      </c>
      <c r="E74" s="95">
        <v>35850.5</v>
      </c>
    </row>
    <row r="75" spans="1:5">
      <c r="A75" s="118"/>
      <c r="B75" s="136"/>
      <c r="C75" s="25" t="s">
        <v>9</v>
      </c>
      <c r="D75" s="42">
        <v>35928.999999999993</v>
      </c>
      <c r="E75" s="95">
        <v>35928.999999999993</v>
      </c>
    </row>
    <row r="76" spans="1:5">
      <c r="A76" s="118"/>
      <c r="B76" s="136"/>
      <c r="C76" s="25" t="s">
        <v>10</v>
      </c>
      <c r="D76" s="42">
        <v>34911.5</v>
      </c>
      <c r="E76" s="95">
        <v>34713.799999999996</v>
      </c>
    </row>
    <row r="77" spans="1:5">
      <c r="A77" s="118"/>
      <c r="B77" s="136"/>
      <c r="C77" s="25" t="s">
        <v>11</v>
      </c>
      <c r="D77" s="42">
        <v>34911.5</v>
      </c>
      <c r="E77" s="95">
        <v>34713.799999999996</v>
      </c>
    </row>
    <row r="78" spans="1:5">
      <c r="A78" s="118"/>
      <c r="B78" s="136"/>
      <c r="C78" s="25" t="s">
        <v>71</v>
      </c>
      <c r="D78" s="42">
        <v>34911.5</v>
      </c>
      <c r="E78" s="95">
        <v>0</v>
      </c>
    </row>
    <row r="79" spans="1:5" ht="18" customHeight="1">
      <c r="A79" s="85" t="s">
        <v>21</v>
      </c>
      <c r="B79" s="153" t="s">
        <v>25</v>
      </c>
      <c r="C79" s="153"/>
      <c r="D79" s="153"/>
      <c r="E79" s="153"/>
    </row>
    <row r="80" spans="1:5" ht="21.75" customHeight="1">
      <c r="A80" s="8"/>
      <c r="B80" s="152" t="s">
        <v>80</v>
      </c>
      <c r="C80" s="152"/>
      <c r="D80" s="152"/>
      <c r="E80" s="152"/>
    </row>
    <row r="81" spans="1:5" ht="15" customHeight="1">
      <c r="A81" s="132" t="s">
        <v>17</v>
      </c>
      <c r="B81" s="138" t="s">
        <v>45</v>
      </c>
      <c r="C81" s="91" t="s">
        <v>20</v>
      </c>
      <c r="D81" s="37">
        <v>608107.69999999995</v>
      </c>
      <c r="E81" s="88">
        <v>499982.4</v>
      </c>
    </row>
    <row r="82" spans="1:5">
      <c r="A82" s="133"/>
      <c r="B82" s="138"/>
      <c r="C82" s="92" t="s">
        <v>7</v>
      </c>
      <c r="D82" s="38">
        <v>73011.200000000012</v>
      </c>
      <c r="E82" s="90">
        <v>73011.199999999997</v>
      </c>
    </row>
    <row r="83" spans="1:5">
      <c r="A83" s="133"/>
      <c r="B83" s="138"/>
      <c r="C83" s="92" t="s">
        <v>8</v>
      </c>
      <c r="D83" s="38">
        <v>162701.40000000002</v>
      </c>
      <c r="E83" s="90">
        <v>162701.40000000002</v>
      </c>
    </row>
    <row r="84" spans="1:5">
      <c r="A84" s="133"/>
      <c r="B84" s="138"/>
      <c r="C84" s="92" t="s">
        <v>9</v>
      </c>
      <c r="D84" s="38">
        <v>170455.3</v>
      </c>
      <c r="E84" s="90">
        <v>170455.3</v>
      </c>
    </row>
    <row r="85" spans="1:5">
      <c r="A85" s="133"/>
      <c r="B85" s="138"/>
      <c r="C85" s="92" t="s">
        <v>10</v>
      </c>
      <c r="D85" s="38">
        <v>112675.29999999999</v>
      </c>
      <c r="E85" s="90">
        <v>93814.5</v>
      </c>
    </row>
    <row r="86" spans="1:5">
      <c r="A86" s="133"/>
      <c r="B86" s="138"/>
      <c r="C86" s="92" t="s">
        <v>11</v>
      </c>
      <c r="D86" s="38">
        <v>64264.5</v>
      </c>
      <c r="E86" s="90">
        <v>0</v>
      </c>
    </row>
    <row r="87" spans="1:5">
      <c r="A87" s="133"/>
      <c r="B87" s="138"/>
      <c r="C87" s="92" t="s">
        <v>71</v>
      </c>
      <c r="D87" s="38">
        <v>25000</v>
      </c>
      <c r="E87" s="90">
        <v>0</v>
      </c>
    </row>
    <row r="88" spans="1:5" ht="15" customHeight="1">
      <c r="A88" s="132" t="s">
        <v>29</v>
      </c>
      <c r="B88" s="138" t="s">
        <v>46</v>
      </c>
      <c r="C88" s="91" t="s">
        <v>20</v>
      </c>
      <c r="D88" s="37">
        <v>226490.6</v>
      </c>
      <c r="E88" s="88">
        <v>126490.6</v>
      </c>
    </row>
    <row r="89" spans="1:5">
      <c r="A89" s="133"/>
      <c r="B89" s="138"/>
      <c r="C89" s="92" t="s">
        <v>7</v>
      </c>
      <c r="D89" s="38">
        <v>13984.1</v>
      </c>
      <c r="E89" s="90">
        <v>13984.1</v>
      </c>
    </row>
    <row r="90" spans="1:5">
      <c r="A90" s="133"/>
      <c r="B90" s="138"/>
      <c r="C90" s="92" t="s">
        <v>8</v>
      </c>
      <c r="D90" s="38">
        <v>74641.3</v>
      </c>
      <c r="E90" s="90">
        <v>74641.3</v>
      </c>
    </row>
    <row r="91" spans="1:5">
      <c r="A91" s="133"/>
      <c r="B91" s="138"/>
      <c r="C91" s="92" t="s">
        <v>9</v>
      </c>
      <c r="D91" s="38">
        <v>37865.199999999997</v>
      </c>
      <c r="E91" s="90">
        <v>37865.199999999997</v>
      </c>
    </row>
    <row r="92" spans="1:5">
      <c r="A92" s="133"/>
      <c r="B92" s="138"/>
      <c r="C92" s="92" t="s">
        <v>10</v>
      </c>
      <c r="D92" s="38">
        <v>100000</v>
      </c>
      <c r="E92" s="90">
        <v>0</v>
      </c>
    </row>
    <row r="93" spans="1:5" ht="15" customHeight="1">
      <c r="A93" s="132" t="s">
        <v>30</v>
      </c>
      <c r="B93" s="138" t="s">
        <v>47</v>
      </c>
      <c r="C93" s="91" t="s">
        <v>20</v>
      </c>
      <c r="D93" s="37">
        <v>10620.2</v>
      </c>
      <c r="E93" s="88">
        <v>10620.2</v>
      </c>
    </row>
    <row r="94" spans="1:5">
      <c r="A94" s="133"/>
      <c r="B94" s="138"/>
      <c r="C94" s="92" t="s">
        <v>7</v>
      </c>
      <c r="D94" s="93">
        <v>10620.2</v>
      </c>
      <c r="E94" s="90">
        <v>10620.2</v>
      </c>
    </row>
    <row r="95" spans="1:5">
      <c r="A95" s="133"/>
      <c r="B95" s="138"/>
      <c r="C95" s="92" t="s">
        <v>8</v>
      </c>
      <c r="D95" s="93">
        <v>0</v>
      </c>
      <c r="E95" s="90">
        <v>0</v>
      </c>
    </row>
    <row r="96" spans="1:5">
      <c r="A96" s="133"/>
      <c r="B96" s="138"/>
      <c r="C96" s="92" t="s">
        <v>9</v>
      </c>
      <c r="D96" s="93">
        <v>0</v>
      </c>
      <c r="E96" s="90">
        <v>0</v>
      </c>
    </row>
    <row r="97" spans="1:5">
      <c r="A97" s="133"/>
      <c r="B97" s="138"/>
      <c r="C97" s="92" t="s">
        <v>10</v>
      </c>
      <c r="D97" s="93">
        <v>0</v>
      </c>
      <c r="E97" s="90">
        <v>0</v>
      </c>
    </row>
    <row r="98" spans="1:5">
      <c r="A98" s="133"/>
      <c r="B98" s="138"/>
      <c r="C98" s="92" t="s">
        <v>11</v>
      </c>
      <c r="D98" s="93">
        <v>0</v>
      </c>
      <c r="E98" s="90">
        <v>0</v>
      </c>
    </row>
    <row r="99" spans="1:5">
      <c r="A99" s="133"/>
      <c r="B99" s="138"/>
      <c r="C99" s="92" t="s">
        <v>71</v>
      </c>
      <c r="D99" s="93">
        <v>0</v>
      </c>
      <c r="E99" s="90">
        <v>0</v>
      </c>
    </row>
    <row r="100" spans="1:5">
      <c r="A100" s="117"/>
      <c r="B100" s="136" t="s">
        <v>35</v>
      </c>
      <c r="C100" s="65" t="s">
        <v>20</v>
      </c>
      <c r="D100" s="41">
        <v>845218.5</v>
      </c>
      <c r="E100" s="94">
        <v>637093.19999999995</v>
      </c>
    </row>
    <row r="101" spans="1:5">
      <c r="A101" s="118"/>
      <c r="B101" s="136"/>
      <c r="C101" s="25" t="s">
        <v>7</v>
      </c>
      <c r="D101" s="42">
        <v>97615.500000000015</v>
      </c>
      <c r="E101" s="95">
        <v>97615.5</v>
      </c>
    </row>
    <row r="102" spans="1:5">
      <c r="A102" s="118"/>
      <c r="B102" s="136"/>
      <c r="C102" s="25" t="s">
        <v>8</v>
      </c>
      <c r="D102" s="42">
        <v>237342.7</v>
      </c>
      <c r="E102" s="95">
        <v>237342.7</v>
      </c>
    </row>
    <row r="103" spans="1:5">
      <c r="A103" s="118"/>
      <c r="B103" s="136"/>
      <c r="C103" s="25" t="s">
        <v>9</v>
      </c>
      <c r="D103" s="42">
        <v>208320.5</v>
      </c>
      <c r="E103" s="95">
        <v>208320.5</v>
      </c>
    </row>
    <row r="104" spans="1:5">
      <c r="A104" s="118"/>
      <c r="B104" s="136"/>
      <c r="C104" s="25" t="s">
        <v>10</v>
      </c>
      <c r="D104" s="42">
        <v>212675.3</v>
      </c>
      <c r="E104" s="95">
        <v>93814.5</v>
      </c>
    </row>
    <row r="105" spans="1:5">
      <c r="A105" s="118"/>
      <c r="B105" s="136"/>
      <c r="C105" s="25" t="s">
        <v>11</v>
      </c>
      <c r="D105" s="42">
        <v>64264.5</v>
      </c>
      <c r="E105" s="95">
        <v>0</v>
      </c>
    </row>
    <row r="106" spans="1:5">
      <c r="A106" s="118"/>
      <c r="B106" s="136"/>
      <c r="C106" s="25" t="s">
        <v>71</v>
      </c>
      <c r="D106" s="42">
        <v>25000</v>
      </c>
      <c r="E106" s="95">
        <v>0</v>
      </c>
    </row>
    <row r="107" spans="1:5" ht="30.75" customHeight="1">
      <c r="A107" s="84" t="s">
        <v>22</v>
      </c>
      <c r="B107" s="153" t="s">
        <v>24</v>
      </c>
      <c r="C107" s="153"/>
      <c r="D107" s="153"/>
      <c r="E107" s="153"/>
    </row>
    <row r="108" spans="1:5" ht="15" customHeight="1">
      <c r="A108" s="8"/>
      <c r="B108" s="152" t="s">
        <v>81</v>
      </c>
      <c r="C108" s="152"/>
      <c r="D108" s="152"/>
      <c r="E108" s="152"/>
    </row>
    <row r="109" spans="1:5" ht="15" customHeight="1">
      <c r="A109" s="132" t="s">
        <v>17</v>
      </c>
      <c r="B109" s="138" t="s">
        <v>55</v>
      </c>
      <c r="C109" s="91" t="s">
        <v>6</v>
      </c>
      <c r="D109" s="37">
        <v>210044.2</v>
      </c>
      <c r="E109" s="88">
        <v>178824.1</v>
      </c>
    </row>
    <row r="110" spans="1:5">
      <c r="A110" s="133"/>
      <c r="B110" s="138"/>
      <c r="C110" s="92" t="s">
        <v>7</v>
      </c>
      <c r="D110" s="38">
        <v>114264.1</v>
      </c>
      <c r="E110" s="90">
        <v>114264.1</v>
      </c>
    </row>
    <row r="111" spans="1:5">
      <c r="A111" s="133"/>
      <c r="B111" s="138"/>
      <c r="C111" s="92" t="s">
        <v>8</v>
      </c>
      <c r="D111" s="38">
        <v>50480.6</v>
      </c>
      <c r="E111" s="90">
        <v>50480.6</v>
      </c>
    </row>
    <row r="112" spans="1:5">
      <c r="A112" s="133"/>
      <c r="B112" s="138"/>
      <c r="C112" s="92" t="s">
        <v>9</v>
      </c>
      <c r="D112" s="38">
        <v>14079.4</v>
      </c>
      <c r="E112" s="90">
        <v>14079.4</v>
      </c>
    </row>
    <row r="113" spans="1:5">
      <c r="A113" s="133"/>
      <c r="B113" s="138"/>
      <c r="C113" s="92" t="s">
        <v>10</v>
      </c>
      <c r="D113" s="38">
        <v>31220.1</v>
      </c>
      <c r="E113" s="90">
        <v>0</v>
      </c>
    </row>
    <row r="114" spans="1:5">
      <c r="A114" s="133"/>
      <c r="B114" s="138"/>
      <c r="C114" s="92" t="s">
        <v>11</v>
      </c>
      <c r="D114" s="38">
        <v>0</v>
      </c>
      <c r="E114" s="90">
        <v>0</v>
      </c>
    </row>
    <row r="115" spans="1:5">
      <c r="A115" s="133"/>
      <c r="B115" s="138"/>
      <c r="C115" s="92" t="s">
        <v>71</v>
      </c>
      <c r="D115" s="38">
        <v>0</v>
      </c>
      <c r="E115" s="90">
        <v>0</v>
      </c>
    </row>
    <row r="116" spans="1:5">
      <c r="A116" s="137"/>
      <c r="B116" s="136" t="s">
        <v>36</v>
      </c>
      <c r="C116" s="65" t="s">
        <v>6</v>
      </c>
      <c r="D116" s="41">
        <v>210044.2</v>
      </c>
      <c r="E116" s="94">
        <v>178824.1</v>
      </c>
    </row>
    <row r="117" spans="1:5">
      <c r="A117" s="137"/>
      <c r="B117" s="136"/>
      <c r="C117" s="25" t="s">
        <v>7</v>
      </c>
      <c r="D117" s="42">
        <v>114264.1</v>
      </c>
      <c r="E117" s="95">
        <v>114264.1</v>
      </c>
    </row>
    <row r="118" spans="1:5">
      <c r="A118" s="137"/>
      <c r="B118" s="136"/>
      <c r="C118" s="25" t="s">
        <v>8</v>
      </c>
      <c r="D118" s="42">
        <v>50480.6</v>
      </c>
      <c r="E118" s="95">
        <v>50480.6</v>
      </c>
    </row>
    <row r="119" spans="1:5">
      <c r="A119" s="137"/>
      <c r="B119" s="136"/>
      <c r="C119" s="25" t="s">
        <v>9</v>
      </c>
      <c r="D119" s="42">
        <v>14079.4</v>
      </c>
      <c r="E119" s="95">
        <v>14079.4</v>
      </c>
    </row>
    <row r="120" spans="1:5">
      <c r="A120" s="137"/>
      <c r="B120" s="136"/>
      <c r="C120" s="25" t="s">
        <v>10</v>
      </c>
      <c r="D120" s="42">
        <v>31220.1</v>
      </c>
      <c r="E120" s="95">
        <v>0</v>
      </c>
    </row>
    <row r="121" spans="1:5">
      <c r="A121" s="137"/>
      <c r="B121" s="136"/>
      <c r="C121" s="25" t="s">
        <v>11</v>
      </c>
      <c r="D121" s="42">
        <v>0</v>
      </c>
      <c r="E121" s="95">
        <v>0</v>
      </c>
    </row>
    <row r="122" spans="1:5">
      <c r="A122" s="137"/>
      <c r="B122" s="136"/>
      <c r="C122" s="25" t="s">
        <v>71</v>
      </c>
      <c r="D122" s="42">
        <v>0</v>
      </c>
      <c r="E122" s="95">
        <v>0</v>
      </c>
    </row>
    <row r="123" spans="1:5" ht="33.75" customHeight="1">
      <c r="A123" s="85" t="s">
        <v>23</v>
      </c>
      <c r="B123" s="153" t="s">
        <v>54</v>
      </c>
      <c r="C123" s="153"/>
      <c r="D123" s="153"/>
      <c r="E123" s="153"/>
    </row>
    <row r="124" spans="1:5" ht="22.5" customHeight="1">
      <c r="A124" s="8"/>
      <c r="B124" s="152" t="s">
        <v>82</v>
      </c>
      <c r="C124" s="152"/>
      <c r="D124" s="152"/>
      <c r="E124" s="152"/>
    </row>
    <row r="125" spans="1:5" ht="15" customHeight="1">
      <c r="A125" s="132" t="s">
        <v>17</v>
      </c>
      <c r="B125" s="138" t="s">
        <v>48</v>
      </c>
      <c r="C125" s="91" t="s">
        <v>6</v>
      </c>
      <c r="D125" s="37">
        <v>261115.8</v>
      </c>
      <c r="E125" s="88">
        <v>258035.5</v>
      </c>
    </row>
    <row r="126" spans="1:5">
      <c r="A126" s="133"/>
      <c r="B126" s="138"/>
      <c r="C126" s="10" t="s">
        <v>7</v>
      </c>
      <c r="D126" s="38">
        <v>201081.1</v>
      </c>
      <c r="E126" s="90">
        <v>201081.1</v>
      </c>
    </row>
    <row r="127" spans="1:5">
      <c r="A127" s="133"/>
      <c r="B127" s="138"/>
      <c r="C127" s="10" t="s">
        <v>8</v>
      </c>
      <c r="D127" s="38">
        <v>34024</v>
      </c>
      <c r="E127" s="90">
        <v>34024</v>
      </c>
    </row>
    <row r="128" spans="1:5">
      <c r="A128" s="133"/>
      <c r="B128" s="138"/>
      <c r="C128" s="10" t="s">
        <v>9</v>
      </c>
      <c r="D128" s="38">
        <v>22930.400000000001</v>
      </c>
      <c r="E128" s="90">
        <v>22930.400000000001</v>
      </c>
    </row>
    <row r="129" spans="1:5">
      <c r="A129" s="133"/>
      <c r="B129" s="138"/>
      <c r="C129" s="10" t="s">
        <v>10</v>
      </c>
      <c r="D129" s="38">
        <v>3080.3</v>
      </c>
      <c r="E129" s="90">
        <v>0</v>
      </c>
    </row>
    <row r="130" spans="1:5">
      <c r="A130" s="133"/>
      <c r="B130" s="138"/>
      <c r="C130" s="10" t="s">
        <v>11</v>
      </c>
      <c r="D130" s="38">
        <v>0</v>
      </c>
      <c r="E130" s="90">
        <v>0</v>
      </c>
    </row>
    <row r="131" spans="1:5">
      <c r="A131" s="133"/>
      <c r="B131" s="138"/>
      <c r="C131" s="10" t="s">
        <v>71</v>
      </c>
      <c r="D131" s="38">
        <v>0</v>
      </c>
      <c r="E131" s="90">
        <v>0</v>
      </c>
    </row>
    <row r="132" spans="1:5" ht="15" customHeight="1">
      <c r="A132" s="132" t="s">
        <v>29</v>
      </c>
      <c r="B132" s="138" t="s">
        <v>49</v>
      </c>
      <c r="C132" s="91" t="s">
        <v>6</v>
      </c>
      <c r="D132" s="37">
        <v>0</v>
      </c>
      <c r="E132" s="88">
        <v>0</v>
      </c>
    </row>
    <row r="133" spans="1:5">
      <c r="A133" s="133"/>
      <c r="B133" s="138"/>
      <c r="C133" s="10" t="s">
        <v>7</v>
      </c>
      <c r="D133" s="38">
        <v>0</v>
      </c>
      <c r="E133" s="90">
        <v>0</v>
      </c>
    </row>
    <row r="134" spans="1:5">
      <c r="A134" s="133"/>
      <c r="B134" s="138"/>
      <c r="C134" s="10" t="s">
        <v>8</v>
      </c>
      <c r="D134" s="38">
        <v>0</v>
      </c>
      <c r="E134" s="90">
        <v>0</v>
      </c>
    </row>
    <row r="135" spans="1:5">
      <c r="A135" s="133"/>
      <c r="B135" s="138"/>
      <c r="C135" s="10" t="s">
        <v>9</v>
      </c>
      <c r="D135" s="38">
        <v>0</v>
      </c>
      <c r="E135" s="90">
        <v>0</v>
      </c>
    </row>
    <row r="136" spans="1:5">
      <c r="A136" s="133"/>
      <c r="B136" s="138"/>
      <c r="C136" s="10" t="s">
        <v>10</v>
      </c>
      <c r="D136" s="38">
        <v>0</v>
      </c>
      <c r="E136" s="90">
        <v>0</v>
      </c>
    </row>
    <row r="137" spans="1:5">
      <c r="A137" s="133"/>
      <c r="B137" s="138"/>
      <c r="C137" s="10" t="s">
        <v>11</v>
      </c>
      <c r="D137" s="38">
        <v>0</v>
      </c>
      <c r="E137" s="90">
        <v>0</v>
      </c>
    </row>
    <row r="138" spans="1:5">
      <c r="A138" s="133"/>
      <c r="B138" s="138"/>
      <c r="C138" s="10" t="s">
        <v>71</v>
      </c>
      <c r="D138" s="38">
        <v>0</v>
      </c>
      <c r="E138" s="90">
        <v>0</v>
      </c>
    </row>
    <row r="139" spans="1:5">
      <c r="A139" s="117"/>
      <c r="B139" s="136" t="s">
        <v>37</v>
      </c>
      <c r="C139" s="65" t="s">
        <v>6</v>
      </c>
      <c r="D139" s="41">
        <v>261115.8</v>
      </c>
      <c r="E139" s="94">
        <v>258035.5</v>
      </c>
    </row>
    <row r="140" spans="1:5">
      <c r="A140" s="118"/>
      <c r="B140" s="136"/>
      <c r="C140" s="25" t="s">
        <v>7</v>
      </c>
      <c r="D140" s="42">
        <v>201081.1</v>
      </c>
      <c r="E140" s="95">
        <v>201081.1</v>
      </c>
    </row>
    <row r="141" spans="1:5">
      <c r="A141" s="118"/>
      <c r="B141" s="136"/>
      <c r="C141" s="25" t="s">
        <v>8</v>
      </c>
      <c r="D141" s="42">
        <v>34024</v>
      </c>
      <c r="E141" s="95">
        <v>34024</v>
      </c>
    </row>
    <row r="142" spans="1:5">
      <c r="A142" s="118"/>
      <c r="B142" s="136"/>
      <c r="C142" s="25" t="s">
        <v>9</v>
      </c>
      <c r="D142" s="42">
        <v>22930.400000000001</v>
      </c>
      <c r="E142" s="95">
        <v>22930.400000000001</v>
      </c>
    </row>
    <row r="143" spans="1:5">
      <c r="A143" s="118"/>
      <c r="B143" s="136"/>
      <c r="C143" s="25" t="s">
        <v>10</v>
      </c>
      <c r="D143" s="42">
        <v>3080.3</v>
      </c>
      <c r="E143" s="95">
        <v>0</v>
      </c>
    </row>
    <row r="144" spans="1:5">
      <c r="A144" s="118"/>
      <c r="B144" s="136"/>
      <c r="C144" s="25" t="s">
        <v>11</v>
      </c>
      <c r="D144" s="42">
        <v>0</v>
      </c>
      <c r="E144" s="95">
        <v>0</v>
      </c>
    </row>
    <row r="145" spans="1:5">
      <c r="A145" s="118"/>
      <c r="B145" s="136"/>
      <c r="C145" s="25" t="s">
        <v>71</v>
      </c>
      <c r="D145" s="42">
        <v>0</v>
      </c>
      <c r="E145" s="95">
        <v>0</v>
      </c>
    </row>
    <row r="146" spans="1:5">
      <c r="A146" s="142"/>
      <c r="B146" s="141" t="s">
        <v>26</v>
      </c>
      <c r="C146" s="72" t="s">
        <v>6</v>
      </c>
      <c r="D146" s="73">
        <v>1838681.6</v>
      </c>
      <c r="E146" s="96">
        <v>1506537.9999999998</v>
      </c>
    </row>
    <row r="147" spans="1:5">
      <c r="A147" s="143"/>
      <c r="B147" s="141"/>
      <c r="C147" s="59" t="s">
        <v>7</v>
      </c>
      <c r="D147" s="43">
        <v>490376.39999999991</v>
      </c>
      <c r="E147" s="97">
        <v>490376.39999999991</v>
      </c>
    </row>
    <row r="148" spans="1:5">
      <c r="A148" s="143"/>
      <c r="B148" s="141"/>
      <c r="C148" s="59" t="s">
        <v>8</v>
      </c>
      <c r="D148" s="43">
        <v>416995.6</v>
      </c>
      <c r="E148" s="97">
        <v>416995.6</v>
      </c>
    </row>
    <row r="149" spans="1:5">
      <c r="A149" s="143"/>
      <c r="B149" s="141"/>
      <c r="C149" s="59" t="s">
        <v>9</v>
      </c>
      <c r="D149" s="43">
        <v>328977.09999999998</v>
      </c>
      <c r="E149" s="97">
        <v>328977.09999999998</v>
      </c>
    </row>
    <row r="150" spans="1:5">
      <c r="A150" s="143"/>
      <c r="B150" s="141"/>
      <c r="C150" s="59" t="s">
        <v>10</v>
      </c>
      <c r="D150" s="43">
        <v>343319.8</v>
      </c>
      <c r="E150" s="97">
        <v>182001.7</v>
      </c>
    </row>
    <row r="151" spans="1:5">
      <c r="A151" s="143"/>
      <c r="B151" s="141"/>
      <c r="C151" s="59" t="s">
        <v>11</v>
      </c>
      <c r="D151" s="43">
        <v>149138.6</v>
      </c>
      <c r="E151" s="97">
        <v>88187.199999999997</v>
      </c>
    </row>
    <row r="152" spans="1:5">
      <c r="A152" s="143"/>
      <c r="B152" s="141"/>
      <c r="C152" s="59" t="s">
        <v>71</v>
      </c>
      <c r="D152" s="43">
        <v>109874.1</v>
      </c>
      <c r="E152" s="97">
        <v>0</v>
      </c>
    </row>
  </sheetData>
  <mergeCells count="56">
    <mergeCell ref="A93:A99"/>
    <mergeCell ref="B93:B99"/>
    <mergeCell ref="A100:A106"/>
    <mergeCell ref="B100:B106"/>
    <mergeCell ref="B4:E4"/>
    <mergeCell ref="B5:E5"/>
    <mergeCell ref="B6:E6"/>
    <mergeCell ref="B35:E35"/>
    <mergeCell ref="B36:E36"/>
    <mergeCell ref="A81:A87"/>
    <mergeCell ref="B81:B87"/>
    <mergeCell ref="A88:A92"/>
    <mergeCell ref="B88:B92"/>
    <mergeCell ref="A65:A71"/>
    <mergeCell ref="B65:B71"/>
    <mergeCell ref="A72:A78"/>
    <mergeCell ref="B107:E107"/>
    <mergeCell ref="B108:E108"/>
    <mergeCell ref="A139:A145"/>
    <mergeCell ref="B139:B145"/>
    <mergeCell ref="B123:E123"/>
    <mergeCell ref="B124:E124"/>
    <mergeCell ref="A109:A115"/>
    <mergeCell ref="B109:B115"/>
    <mergeCell ref="A116:A122"/>
    <mergeCell ref="B116:B122"/>
    <mergeCell ref="A146:A152"/>
    <mergeCell ref="B146:B152"/>
    <mergeCell ref="A125:A131"/>
    <mergeCell ref="B125:B131"/>
    <mergeCell ref="A132:A138"/>
    <mergeCell ref="B132:B138"/>
    <mergeCell ref="B72:B78"/>
    <mergeCell ref="B79:E79"/>
    <mergeCell ref="B80:E80"/>
    <mergeCell ref="A51:A57"/>
    <mergeCell ref="B51:B57"/>
    <mergeCell ref="A58:A64"/>
    <mergeCell ref="B58:B64"/>
    <mergeCell ref="A37:A43"/>
    <mergeCell ref="B37:B43"/>
    <mergeCell ref="A44:A50"/>
    <mergeCell ref="B44:B50"/>
    <mergeCell ref="A21:A27"/>
    <mergeCell ref="B21:B27"/>
    <mergeCell ref="A28:A34"/>
    <mergeCell ref="B28:B34"/>
    <mergeCell ref="A7:A13"/>
    <mergeCell ref="B7:B13"/>
    <mergeCell ref="A14:A20"/>
    <mergeCell ref="B14:B20"/>
    <mergeCell ref="E1:E2"/>
    <mergeCell ref="A1:A3"/>
    <mergeCell ref="B1:B3"/>
    <mergeCell ref="C1:C3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IV перечень мероприятий</vt:lpstr>
      <vt:lpstr>Лист1</vt:lpstr>
      <vt:lpstr>Лист2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indukaev</cp:lastModifiedBy>
  <cp:lastPrinted>2018-04-25T02:42:40Z</cp:lastPrinted>
  <dcterms:created xsi:type="dcterms:W3CDTF">2014-08-20T07:30:27Z</dcterms:created>
  <dcterms:modified xsi:type="dcterms:W3CDTF">2018-12-21T09:19:23Z</dcterms:modified>
</cp:coreProperties>
</file>