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аспорт подпрограммы" sheetId="3" r:id="rId1"/>
    <sheet name="Текстовая часть" sheetId="7" r:id="rId2"/>
    <sheet name="Показатели, цели, задачи" sheetId="2" r:id="rId3"/>
    <sheet name="Перечень мероприятий" sheetId="5" r:id="rId4"/>
    <sheet name="Экономический расчёт расходов" sheetId="6" r:id="rId5"/>
  </sheets>
  <definedNames>
    <definedName name="_xlnm.Print_Area" localSheetId="0">'Паспорт подпрограммы'!$A$1:$W$36</definedName>
    <definedName name="_xlnm.Print_Area" localSheetId="3">'Перечень мероприятий'!$A$1:$O$117</definedName>
    <definedName name="_xlnm.Print_Area" localSheetId="2">'Показатели, цели, задачи'!$A$1:$N$25</definedName>
    <definedName name="_xlnm.Print_Area" localSheetId="1">'Текстовая часть'!$A$1:$L$52</definedName>
    <definedName name="_xlnm.Print_Area" localSheetId="4">'Экономический расчёт расходов'!$A$1:$O$15</definedName>
  </definedNames>
  <calcPr calcId="114210"/>
</workbook>
</file>

<file path=xl/calcChain.xml><?xml version="1.0" encoding="utf-8"?>
<calcChain xmlns="http://schemas.openxmlformats.org/spreadsheetml/2006/main">
  <c r="O14" i="6"/>
  <c r="N14"/>
  <c r="M14"/>
  <c r="H112" i="5"/>
  <c r="G112"/>
  <c r="F112"/>
  <c r="H111"/>
  <c r="G111"/>
  <c r="F111"/>
  <c r="H110"/>
  <c r="G110"/>
  <c r="G108"/>
  <c r="F110"/>
  <c r="H109"/>
  <c r="G109"/>
  <c r="F109"/>
  <c r="F108"/>
  <c r="E112"/>
  <c r="E111"/>
  <c r="E110"/>
  <c r="E109"/>
  <c r="E108"/>
  <c r="H77"/>
  <c r="H76"/>
  <c r="H75"/>
  <c r="H74"/>
  <c r="G77"/>
  <c r="G76"/>
  <c r="G75"/>
  <c r="G74"/>
  <c r="F77"/>
  <c r="F76"/>
  <c r="F75"/>
  <c r="F74"/>
  <c r="E77"/>
  <c r="E76"/>
  <c r="E75"/>
  <c r="E74"/>
  <c r="H108"/>
  <c r="S29" i="3"/>
  <c r="Q29"/>
  <c r="S28"/>
  <c r="Q28"/>
  <c r="S27"/>
  <c r="Q27"/>
  <c r="S26"/>
  <c r="S30"/>
  <c r="Q26"/>
  <c r="Q30"/>
  <c r="H82" i="5"/>
  <c r="G82"/>
  <c r="H81"/>
  <c r="G81"/>
  <c r="H80"/>
  <c r="H79"/>
  <c r="G79"/>
  <c r="F82"/>
  <c r="F81"/>
  <c r="F80"/>
  <c r="F79"/>
  <c r="E82"/>
  <c r="E81"/>
  <c r="E80"/>
  <c r="E79"/>
  <c r="G73"/>
  <c r="G78"/>
  <c r="H73"/>
  <c r="H78"/>
  <c r="F73"/>
  <c r="F78"/>
  <c r="G80"/>
  <c r="E73"/>
  <c r="E78"/>
  <c r="H113"/>
  <c r="G113"/>
  <c r="F113"/>
  <c r="E113"/>
  <c r="H68"/>
  <c r="G68"/>
  <c r="G63"/>
  <c r="G26" i="3"/>
  <c r="H88" i="5"/>
  <c r="G88"/>
  <c r="F88"/>
  <c r="E88"/>
  <c r="E84"/>
  <c r="E123"/>
  <c r="F84"/>
  <c r="F123"/>
  <c r="G84"/>
  <c r="G123"/>
  <c r="H84"/>
  <c r="H123"/>
  <c r="E85"/>
  <c r="E124"/>
  <c r="F85"/>
  <c r="F124"/>
  <c r="G85"/>
  <c r="G124"/>
  <c r="H85"/>
  <c r="H124"/>
  <c r="E86"/>
  <c r="E125"/>
  <c r="F86"/>
  <c r="F125"/>
  <c r="G86"/>
  <c r="G125"/>
  <c r="H86"/>
  <c r="H125"/>
  <c r="E87"/>
  <c r="E126"/>
  <c r="F87"/>
  <c r="F126"/>
  <c r="G87"/>
  <c r="G126"/>
  <c r="H87"/>
  <c r="H126"/>
  <c r="F26" i="3"/>
  <c r="F27"/>
  <c r="F28"/>
  <c r="F29"/>
  <c r="I26"/>
  <c r="G27"/>
  <c r="I27"/>
  <c r="K27"/>
  <c r="G28"/>
  <c r="I28"/>
  <c r="K28"/>
  <c r="G29"/>
  <c r="I29"/>
  <c r="K29"/>
  <c r="H103" i="5"/>
  <c r="G103"/>
  <c r="F103"/>
  <c r="E103"/>
  <c r="H98"/>
  <c r="G98"/>
  <c r="F98"/>
  <c r="E98"/>
  <c r="H93"/>
  <c r="G93"/>
  <c r="F93"/>
  <c r="E93"/>
  <c r="H13"/>
  <c r="H23"/>
  <c r="H33"/>
  <c r="H38"/>
  <c r="H43"/>
  <c r="H48"/>
  <c r="H53"/>
  <c r="H63"/>
  <c r="G13"/>
  <c r="G23"/>
  <c r="G33"/>
  <c r="G38"/>
  <c r="G43"/>
  <c r="G48"/>
  <c r="G53"/>
  <c r="F13"/>
  <c r="F23"/>
  <c r="F33"/>
  <c r="F38"/>
  <c r="F43"/>
  <c r="F48"/>
  <c r="F53"/>
  <c r="F63"/>
  <c r="E13"/>
  <c r="E23"/>
  <c r="E33"/>
  <c r="E38"/>
  <c r="E43"/>
  <c r="E48"/>
  <c r="E53"/>
  <c r="E63"/>
  <c r="F68"/>
  <c r="E68"/>
  <c r="H28"/>
  <c r="G28"/>
  <c r="F28"/>
  <c r="E28"/>
  <c r="H18"/>
  <c r="G18"/>
  <c r="F18"/>
  <c r="E18"/>
  <c r="F83"/>
  <c r="E83"/>
  <c r="G83"/>
  <c r="H83"/>
  <c r="K30" i="3"/>
  <c r="I30"/>
  <c r="G30"/>
  <c r="F30"/>
  <c r="F122" i="5"/>
  <c r="H122"/>
  <c r="G122"/>
  <c r="E122"/>
</calcChain>
</file>

<file path=xl/sharedStrings.xml><?xml version="1.0" encoding="utf-8"?>
<sst xmlns="http://schemas.openxmlformats.org/spreadsheetml/2006/main" count="354" uniqueCount="214">
  <si>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видеонаблюдения</t>
  </si>
  <si>
    <t xml:space="preserve">1530199990                244
</t>
  </si>
  <si>
    <t xml:space="preserve">1530199990               244
</t>
  </si>
  <si>
    <t xml:space="preserve">1530199990                                              244
</t>
  </si>
  <si>
    <t>23                            0                                       0</t>
  </si>
  <si>
    <t>2                                              0                                           0</t>
  </si>
  <si>
    <t>Федеральный закон от 06.03.2006 № 35-ФЗ «О противодействии терроризму».
Постановление Правительства Российской Федерации от 25.03.2015 № 272 «Об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войсками национальной гвардии Российской Федерации, и форм паспортов безопасности таких мест и объектов (территорий)».
Значение показателя определено исходя из территориального деления муниципального образования «Город Томск». Постановление Правительства РФ от 7 октября 2017 г. N 1235 «Об утверждении требований к антитеррористической защищенности объектов (территорий) Министерства образования и науки Российской Федерации и объектов (территорий), относящихся к сфере деятельности Министерства образования и науки Российской Федерации, и формы паспорта безопасности этих объектов (территорий)». С 2021 года потребность установлена только на образовательные учреждения, подведомственные департаменту образования администрации Города Томска.</t>
  </si>
  <si>
    <t>Федеральный закон от 06.03.2006 № 35-ФЗ «О противодействии терроризму».
Постановление Правительства Российской Федерации от 25.03.2015 № 272 «Об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войсками национальной гвардии Российской Федерации, и форм паспортов безопасности таких мест и объектов (территорий)».
Значение показателя определено исходя из необходимости оснащать современными системами безопасности муниципальные административные учреждения. Необходимо как минимум устанавливать одну систему видеонаблюдения и 2 СОУЭ, чтоб полностью обеспечить антитеррористическую защищенность, требуемую законодательством. Данный показатель регрессирующий.</t>
  </si>
  <si>
    <t xml:space="preserve">Федеральным законом от 25.07.2002 № 114-ФЗ «О противодействии экстремистской деятельности».
Федеральным законом от 06.03.2006 № 35-ФЗ «О противодействии терроризму».
Значение показателя определено исходя из необходимости регулярного (ежеквартального) оповещения населения.                                                 Материалы размещаются на официальном сайте администрации Города Томска, в газете администрации Города Томска «Общественное самоуправление»  в виде пресс-релизов и статей, телесюжеты и интерьвью размещаются в тематических программах на местном телевидении и радио. </t>
  </si>
  <si>
    <t>ПОДПРОГРАММА 4 «ПРОФИЛАКТИКА ТЕРРОРИЗМА И ЭКСТРЕМИСТСКОЙ ДЕЯТЕЛЬНОСТИ» НА 2017-2020 ГОДЫ</t>
  </si>
  <si>
    <t>«Профилактика терроризма и экстремистской деятельности» на 2017-2020 годы</t>
  </si>
  <si>
    <t xml:space="preserve">«Профилактика терроризма и экстремистской деятельности» на 2017-2020 годы </t>
  </si>
  <si>
    <t>2017-2020г.г.</t>
  </si>
  <si>
    <t xml:space="preserve">«Профилактика терроризма и экстремистской деятельности» на 2017-2020 годы 
</t>
  </si>
  <si>
    <t>Заместитель Мэра Города Томска по безопасности и общим вопросам.</t>
  </si>
  <si>
    <t xml:space="preserve">     Текущий контроль и мониторинг реализации подпрограммы осуществляется постоянно в течение всего периода реализации муниципальной программы комитетом общественной безопасности администрации Города Томска.
     Соисполнители подпрограммы ежегодно, в срок до 30 января года, следующего за отчетным, представляют ответственному исполнителю подпрограммы (Администрация Города Томска (Комитет общественной безопасности) отчеты о реализации, соответственно, мероприятий подпрограммы по итогам отчетного года по форме, аналогичной приложениям 8 и 8.1. к Порядку принятия решений о разработке муниципальных программ муниципального образования «Город Томск», их формирования, реализации, корректировки, мониторинга и контроля, утвержденному постановлением администрации Города Томска от 15.07.2014 № 677.</t>
  </si>
  <si>
    <r>
      <t xml:space="preserve">     </t>
    </r>
    <r>
      <rPr>
        <sz val="12"/>
        <color indexed="8"/>
        <rFont val="Times New Roman"/>
        <family val="1"/>
        <charset val="204"/>
      </rPr>
      <t>Ответственность за реализацию подпрограммы, достижение показателей цели и задач, внесение изменений несет ответственный исполнитель – Администрация Города Томска (Комитет общественной безопасности).
    При внесении изменений в подпрограмму, затрагивающих содержание муниципальной программы в целом, ответственный исполнитель данной подпрограммы формирует проект изменений в части муниципальной программы и подпрограммы.</t>
    </r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</si>
  <si>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Департамент образования администрации Города Томска;
Управление культуры администрации Города Томска;
Управление физической культуры и спорта администрации Города Томска;
УИПиОС.</t>
  </si>
  <si>
    <t>КОБ;
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Департамент образования администрации Города Томска;
Управление культуры администрации Города Томска;
Управление физической культуры и спорта администрации Города Томска;
УИПиОС.</t>
  </si>
  <si>
    <t xml:space="preserve">КОБ
</t>
  </si>
  <si>
    <t>Плановые значения показателей по годам реализации подпрограммы</t>
  </si>
  <si>
    <t xml:space="preserve">Цель, задачи и мероприятия (ведомственные целевые программы) подпрограммы </t>
  </si>
  <si>
    <t xml:space="preserve">     Основными задачами реализации подпрограммы являются:
    1) организация и проведение информационно-пропагандистских мероприятий по разъяснению сущности терроризма и его общественной опасности, а также по формированию у граждан неприятия идеологии терроризма, в том числе путем распространения информационных материалов, печатной продукции, проведения разъяснительной работы и иных мероприятий;
     2) участие в мероприятиях по профилактике терроризма, а также по минимизации и (или) ликвидации последствий его проявлений, организуемых федеральными органами исполнительной власти и (или) органами исполнительной власти Томской области;
    3) обеспечение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самоуправления;
    4) направление предложений по вопросам участия в профилактике терроризма, а также в минимизации и (или) ликвидации последствий его проявлений в органы исполнительной власти Томской области.
     5) осуществление профилактических, в том числе воспитательных, пропагандистских мер, направленных на предупреждение экстремистской деятельности.    </t>
  </si>
  <si>
    <t>Приложение 4 к постановлению</t>
  </si>
  <si>
    <t>администрации Города Томска</t>
  </si>
  <si>
    <t>от 29.12.2018 № 1272</t>
  </si>
  <si>
    <r>
      <t xml:space="preserve">  </t>
    </r>
    <r>
      <rPr>
        <sz val="12"/>
        <color indexed="8"/>
        <rFont val="Times New Roman"/>
        <family val="1"/>
        <charset val="204"/>
      </rPr>
      <t xml:space="preserve">
   </t>
    </r>
  </si>
  <si>
    <t>Количество размещенных:
телесюжетов и телепрограмм;</t>
  </si>
  <si>
    <t>Администрация Советского района Города Томска.</t>
  </si>
  <si>
    <t xml:space="preserve">      Профилактические мероприятия по минимизации и (или) ликвидации последствий проявления терроризма и экстремистской деятельности направлены на:
• воспитание культуры толерантности и межнационального согласия;
• достижение необходимого уровня правовой культуры граждан как основы толерантного сознания и поведения;
• формирование в молодежной среде мировоззрения и духовно-нравственной атмосферы этнокультурного взаимоуважения, основанных на принципах уважения прав и свобод человека, стремления к межэтническому миру и согласию, готовности к диалогу;
• общественное осуждение и пресечение на основе действующего законодательства любых проявлений дискриминации, насилия, расизма и экстремизма на национальной и конфессиональной почве.
     Подпрограмма позволит продолжить создание единой системы профилактики по предупреждению и нейтрализации негативных процессов, протекающих в обществе и способствующих созданию причин и условий для совершения правонарушений террористической и экстремистской направленности, а также оказать упреждающее воздействие в отношении определенных категорий лиц, предрасположенных в силу ряда социальных, экономических, общественных и иных факторов к девиантному поведению.</t>
  </si>
  <si>
    <t xml:space="preserve"> </t>
  </si>
  <si>
    <t>1.1.5.</t>
  </si>
  <si>
    <t>1.1.6.</t>
  </si>
  <si>
    <t>1.1.7.</t>
  </si>
  <si>
    <t>1.1.8.</t>
  </si>
  <si>
    <t>1.1.9.</t>
  </si>
  <si>
    <t>Социологический опрос</t>
  </si>
  <si>
    <t>Мероприятие 1.1. Формирование общественного мнения населения Города Томска через СМИ по вопросам профилактики терроризма и экстремистской деятельности</t>
  </si>
  <si>
    <t>Мероприятие 1.2. Разработка макетов, изготовление буклетов по вопросам профилактики терроризма, предупреждения и пресечения экстремистской деятельности и их распространение среди населения муниципального образования «Город Томск».</t>
  </si>
  <si>
    <t>Мероприятие 1.3. Проведение классных часов в образовательных учреждениях, посвященных Дню солидарности в борьбе с терроризмом (3 сентября).</t>
  </si>
  <si>
    <t>Мероприятие 1.4. Обследование мест массового пребывания людей на предмет определения состояния их антитеррористической защищенности.</t>
  </si>
  <si>
    <t>Мероприятие 1.5. Проведение мониторинга межрасовых, межнациональных (межэтнических) и межконфессиональных отношений, социально-политической ситуации на территории муниципального образования «Город Томск» в целях предотвращения возникновения конфликтов либо их обострения, а также выявления причин и условий экстремистских проявлений и минимизации их последствий.</t>
  </si>
  <si>
    <t>Мероприятие 1.6. Организация рабочих встреч с лидерами национальных диаспор, общин, землячеств, в целях предупреждения возможных межнациональных конфликтов, экстремистских проявлений, оказания содействия нормализации межэтнических отношений.</t>
  </si>
  <si>
    <t>Мероприятие 1.7. Проведение в образовательных учреждениях профилактических мероприятий по разъяснению уголовной и административной ответственности граждан за нарушение требований законодательства о противодействии терроризму и экстремизму.</t>
  </si>
  <si>
    <t>Мероприятие 1.8.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самоуправления.</t>
  </si>
  <si>
    <t xml:space="preserve">    Перечень мероприятий и экономическое обоснование подпрограммы  представлены в Приложении 1 к подпрограмме (Таблица 2). Экономический расчет расходов на исполнение мероприятий подпрограммы представлен в Приложении 1 к подпрограмме (Таблица 3).</t>
  </si>
  <si>
    <t>Цель подпрограммы: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</si>
  <si>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Отчетность КОБ</t>
  </si>
  <si>
    <t>Задача 1 подпрограммы: 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</si>
  <si>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Информация УИПиОС</t>
  </si>
  <si>
    <t>Бухгалтерская отчетность</t>
  </si>
  <si>
    <t>УИПиОС</t>
  </si>
  <si>
    <t xml:space="preserve">ККОБ,
УИПиОС
</t>
  </si>
  <si>
    <t>Мероприятие 1.1. Формирование общественного мнения населения Города Томска через СМИ по вопросам профилактики терроризма и экстремистской деятельности.</t>
  </si>
  <si>
    <t>публикаций в сети Интернет</t>
  </si>
  <si>
    <t>Количество буклетов, шт.</t>
  </si>
  <si>
    <t>Количество проведенных мероприятий, ед.</t>
  </si>
  <si>
    <t>Отчетность Департамент а образования администрации Города Томска</t>
  </si>
  <si>
    <t>Отчеты межведомственных комиссий по обследованию мест массового пребывания людей</t>
  </si>
  <si>
    <t>Количество мониторингов, ед.</t>
  </si>
  <si>
    <t>Фактическое участие УМВД России по Томской области и администрации Города Томска в мониторинге</t>
  </si>
  <si>
    <t xml:space="preserve">КОБ,
УИПиОС
</t>
  </si>
  <si>
    <t xml:space="preserve">Отчетность Департамента образования
администрации Города Томска,
Управления культуры администрации Города Томска,
Управления физической культуры и спорта администрации Города Томска
</t>
  </si>
  <si>
    <t xml:space="preserve">Департамент образования
 администрации Города Томска,
Управление культуры администрации Города Томска,
Управление физической культуры и спорта администрации Города Томска
</t>
  </si>
  <si>
    <t>Мероприятие 1.8. Проведение ежегодных мероприятий, направленных на предупреждение экстремистской деятельности, в том числе по мотивам межнациональной и межконфессиональной вражды, со стороны общественных объединений и молодежных структур радикальной направленности, националистических организаций, неформальных молодежных группирований, религиозных организаций деструктивного толка и их отдельных представителей.</t>
  </si>
  <si>
    <t xml:space="preserve">Информация
УИПиОС, КОБ
</t>
  </si>
  <si>
    <t xml:space="preserve">УИПиОС, КОБ </t>
  </si>
  <si>
    <t>Основное мероприятие: «Организация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деятельности».</t>
  </si>
  <si>
    <t xml:space="preserve">Экономический расчет расходов на исполнение мероприятий подпрограммы  </t>
  </si>
  <si>
    <t>Формирование общественного мнения населения Города Томска через СМИ по вопросам профилактики терроризма и экстремистской деятельности.</t>
  </si>
  <si>
    <t xml:space="preserve"> публикаций в сети Интернет.</t>
  </si>
  <si>
    <t>Количество размещенных:
- телесюжетов и телепрограмм</t>
  </si>
  <si>
    <t>Разработка макетов, изготовление буклетов по вопросам профилактики терроризма, предупреждения и пресечения экстремистской деятельности и их распространение среди населения муниципального образования «Город Томск».</t>
  </si>
  <si>
    <t>Количество мероприятий, шт.</t>
  </si>
  <si>
    <t>Департамент образования администрации Города Томска</t>
  </si>
  <si>
    <t>в т.ч. прочая закупка товаров, работ и услуг для муниципальных нужд (прочие работы, услуги).</t>
  </si>
  <si>
    <t>Администрация Кировского района Города Томска.</t>
  </si>
  <si>
    <t>Администрация Ленинского района Города Томска.</t>
  </si>
  <si>
    <t>Итого по задаче 1:</t>
  </si>
  <si>
    <t>ед.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</si>
  <si>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 (по согласованию).
</t>
  </si>
  <si>
    <t xml:space="preserve">Цель: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
</t>
  </si>
  <si>
    <t>Задача 1: 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</si>
  <si>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Цель: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</si>
  <si>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не менее 12</t>
  </si>
  <si>
    <t>не менее 6</t>
  </si>
  <si>
    <t>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</si>
  <si>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(далее - подпрограмма)</t>
  </si>
  <si>
    <t>I. ПАСПОРТ ПОДПРОГРАММЫ</t>
  </si>
  <si>
    <t>Куратор подпрограммы</t>
  </si>
  <si>
    <t>Ответственный исполнитель подпрограммы</t>
  </si>
  <si>
    <t>Соисполнители</t>
  </si>
  <si>
    <t>Участники</t>
  </si>
  <si>
    <t>Показатели цели подпрограммы, единицы измерения</t>
  </si>
  <si>
    <t>в соответствии с потребностью</t>
  </si>
  <si>
    <t>в соответствии с утвержд. финансированием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</si>
  <si>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</si>
  <si>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</si>
  <si>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</si>
  <si>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</si>
  <si>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</si>
  <si>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</si>
  <si>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</si>
  <si>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</si>
  <si>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</si>
  <si>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</si>
  <si>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</si>
  <si>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</si>
  <si>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(основное мероприятие)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</si>
  <si>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</si>
  <si>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</si>
  <si>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подпрограммы осуществляет</t>
  </si>
  <si>
    <t>III. ЦЕЛИ, ЗАДАЧИ, ПОКАЗАТЕЛИ ПОДПРОГРАММЫ</t>
  </si>
  <si>
    <t>Таблица 2</t>
  </si>
  <si>
    <t>Таблица 3</t>
  </si>
  <si>
    <t>IV.ПЕРЕЧЕНЬ МЕРОПРИЯТИЙ И ЭКОНОМИЧЕСКОЕ ОБОСНОВАНИЕ ПОДПРОГРАММЫ</t>
  </si>
  <si>
    <t>ПОКАЗАТЕЛИ ЦЕЛИ, ЗАДАЧ, МЕРОПРИЯТИЙ ПОДПРОГРАММЫ</t>
  </si>
  <si>
    <t>№ п/п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</si>
  <si>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</si>
  <si>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</si>
  <si>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 достижение  значения показателя</t>
  </si>
  <si>
    <t>в соответствии с утвержд финансированием</t>
  </si>
  <si>
    <t>в соответствии с утвержденным финансированием</t>
  </si>
  <si>
    <t>1.1.</t>
  </si>
  <si>
    <t>1.1.1.</t>
  </si>
  <si>
    <t>1.1.2.</t>
  </si>
  <si>
    <t>1.1.3.</t>
  </si>
  <si>
    <t>1.1.4.</t>
  </si>
  <si>
    <t>ПЕРЕЧЕНЬ МЕРОПРИЯТИЙ И РЕСУРСНОЕ ОБЕСПЕЧЕНИЕ ПОДПРОГРАММЫ</t>
  </si>
  <si>
    <t>Наименования целей, задач, ведомственных целевых программ, мероприятий подпрограммы</t>
  </si>
  <si>
    <t>В том числе за счет средств</t>
  </si>
  <si>
    <t>местного бюджета</t>
  </si>
  <si>
    <t>всего</t>
  </si>
  <si>
    <t>ВСЕГО ПО ПОДПРОГРАММЕ:</t>
  </si>
  <si>
    <t>Подпрограммные мероприятия</t>
  </si>
  <si>
    <t>Ед. изм.</t>
  </si>
  <si>
    <t>Объем в натуральных показателях</t>
  </si>
  <si>
    <t>Стоимость единицы натурального показателя, тыс. рублей</t>
  </si>
  <si>
    <t>шт.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</si>
  <si>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</si>
  <si>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</si>
  <si>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</si>
  <si>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</si>
  <si>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</si>
  <si>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</si>
  <si>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Плановая потребность в средствах, тыс. рублей</t>
  </si>
  <si>
    <t>II. АНАЛИЗ ТЕКУЩЕЙ СИТУАЦИИ</t>
  </si>
  <si>
    <t>V. МЕХАНИЗМЫ УПРАВЛЕНИЯ И КОНТРОЛЯ ПОДПРОГРАММОЙ</t>
  </si>
  <si>
    <t xml:space="preserve">Цель подпрограммы                                                                                                                                 </t>
  </si>
  <si>
    <t>Задачи подпрограммы</t>
  </si>
  <si>
    <t>Код бюджетной классификации (КЦСР, КВР)</t>
  </si>
  <si>
    <t>не менее 4</t>
  </si>
  <si>
    <t>Наименование муниципального образования</t>
  </si>
  <si>
    <t>г. Томск</t>
  </si>
  <si>
    <t>г. Барнаул</t>
  </si>
  <si>
    <t xml:space="preserve">    Цели, задачи, показатели подпрограммы годы представлены в Приложении 1 к подпрограмме (Таблица 1).</t>
  </si>
  <si>
    <t>Обоснование включения показателей в муниципальную программу</t>
  </si>
  <si>
    <t>№ пп</t>
  </si>
  <si>
    <t>Наименование показателя цели, задач, мероприятия</t>
  </si>
  <si>
    <t>Обоснование включения в муниципальную программу</t>
  </si>
  <si>
    <t>Преступления террористического характера, ед.</t>
  </si>
  <si>
    <t>Преступления экстремистского характера, ед.</t>
  </si>
  <si>
    <t>г. Новосибирск</t>
  </si>
  <si>
    <t>г. Омск</t>
  </si>
  <si>
    <t>Федеральный закон от 25.07.2002 № 114-ФЗ «О противодействии экстремистской деятельности».
Федеральный закон от 06.03.2006 № 35-ФЗ «О противодействии терроризму».
Значение показателя определено исходя из количества мероприятий, проведенных в аналогичном периоде прошлого года.</t>
  </si>
  <si>
    <t>Федеральный закон от 25.07.2002 № 114-ФЗ «О противодействии экстремистской деятельности».
Федеральный закон от 06.03.2006 № 35-ФЗ «О противодействии терроризму».
Значение показателя определено исходя из необходимости регулярного (ежеквартального) оповещения населения.</t>
  </si>
  <si>
    <t>Федеральный закон от 25.07.2002 № 114-ФЗ «О противодействии экстремистской деятельности».
Федеральный закон от 06.03.2006 № 35-ФЗ «О противодействии терроризму».
Значение показателя определено исходя из ориентировочного количества выпускников общеобразовательных учреждений.</t>
  </si>
  <si>
    <t>Федеральнй закон от 25.07.2002 № 114-ФЗ «О противодействии экстремистской деятельности».
Федеральный закон от 06.03.2006 № 35-ФЗ «О противодействии терроризму».
Значение показателя определено исходя из ориентировочного количества выпускников общеобразовательных учреждений.</t>
  </si>
  <si>
    <t>Федеральный закон от 06.03.2006 № 35-ФЗ «О противодействии терроризму».
Значение показателя определено исходя из количества общеобразовательных учреждений.</t>
  </si>
  <si>
    <t xml:space="preserve">Федеральный закон от 25.07.2002 № 114-ФЗ «О противодействии экстремистской деятельности».
Федеральный закон от 23 июня 2016 г. № 182-ФЗ «Об основах системы профилактики правонарушений в Российской Федерации».
Значение показателя определено исходя из количества в аналогичном периоде прошлого года.
</t>
  </si>
  <si>
    <t>Федеральный закон от 25.07.2002 № 114-ФЗ «О противодействии экстремистской деятельности».
Федеральный закон от 23 июня 2016 г. № 182-ФЗ «Об основах системы профилактики правонарушений в Российской Федерации».
Значение показателя определено исходя из количества в аналогичном периоде прошлого года.</t>
  </si>
  <si>
    <t>УИПиОС
КОБ</t>
  </si>
  <si>
    <t>КОБ</t>
  </si>
  <si>
    <t>УИПиОС, КОБ</t>
  </si>
  <si>
    <t>Департамент образования администрации Города Томска
Управление культуры администрации Города Томска,
Управление физической культуры и спорта администрации Города Томска</t>
  </si>
  <si>
    <t>Администрации Октябрьского района Города Томска.</t>
  </si>
  <si>
    <t>Управление информационной политики и общественных связей администрации Города Томска.</t>
  </si>
  <si>
    <t>Департамент образования администрации Города Томска.</t>
  </si>
  <si>
    <t xml:space="preserve">      Федеральным законом от 06.03.2006 № 35-ФЗ «О противодействии терроризму» определены полномочия органов местного самоуправления в решении вопросов местного значения по участию в профилактике терроризма, а также в минимизации и (или) ликвидации последствий его проявлений.Федеральным законом от 25.07.2002 № 114-ФЗ «О противодействии экстремистской деятельности» на органы местного самоуправления в пределах компетенции возлагаются обязанности по осуществлению профилактических, в том числе воспитательных, пропагандистских мер, направленных на предупреждение экстремистской деятельности.
      Особенно важно проведение такой профилактической работы в среде молодежи, так как именно молодое поколение, в силу целого ряда различных факторов, является наиболее уязвимым в плане подверженности негативному влиянию разнообразных антисоциальных и криминальных групп. Социальная и материальная незащищенность молодежи, частый максимализм в оценках и суждениях, психологическая незрелость, значительная зависимость от чужого мнения - вот только некоторые из причин, позволяющих говорить о возможности легкого распространения радикальных идей среди российской молодежи.</t>
  </si>
  <si>
    <t xml:space="preserve">    Оценка возникающих рисков в процессе реализации подпрограммы 
    На динамику показателей подпрограммы могут повлиять следующие риски:
- правовой нигилизм населения, осознание юридической безответственности за совершенные правонарушения;
- изменение в негативном направлении экономической ситуации в городе Томске;
- недостаточное финансирование мероприятий подпрограммы.</t>
  </si>
  <si>
    <t>Основные стратегические показатели в сфере профилактики терроризма и экстремистской деятельности в срезе центральных городов Сибирского федерального округа по состоянию на 2017 год представлены в таблице 1.</t>
  </si>
  <si>
    <t xml:space="preserve">    Сферой реализации подпрограммы является повышение профилактических мер антитеррористической и антиэкстремистской направленности на территории муниципального образования «Город Томск».
    Экстремизм и терроризм являются реальной угрозой национальной безопасности Российской Федерации. Терроризм - идеология насилия и практика воздействия на принятие решения органами государственной власти, органами местного самоуправления или международными организациями, связанные с устрашением населения и (или) иными формами противоправных насильственных действий. Экстремизм - это исключительно большая опасность, способная расшатать любое, даже самое стабильное и благополучное общество. 
     Одним из ключевых направлений борьбы с экстремистскими и террористическими проявлениями в общественной среде выступает их профилактика.     </t>
  </si>
  <si>
    <t xml:space="preserve">     На территории города Томска в 2017 году деятельности организаций, признанных террористическими либо экстремистскими и запрещенными решениями судебных органов, не зафиксировано. 
     В 2017 году на учетах состоят порядка 120 лиц националистической окраски. Условно существует 4 группировки футбольных фанатов численностью от нескольких до 20 – 25 человек: «Юнайтед Эктив Групп (UAG)», «Жилмассив», «Грин Уайт Форс», «Поколение». Наиболее крупная и подверженная деструктивному влиянию группировка «Поколение», состоящая из юношей от 14 до 22 лет. 
     9 августа 2017 г. СУ СК России по Томской области возбуждены уголовные дела в отношении членов националистической группы с собственным наименованием «Весна Крю», совершающих действия, направленные на разжигание межнациональной розни в отношении лиц неславянского происхождения, лиц, ведущих асоциальный образ жизнь, чье существование противоречит идеям национал-социализма.    </t>
  </si>
  <si>
    <t xml:space="preserve">     Религиозная обстановка в городе характеризуется как стабильная. Межрелигиозных конфликтов на территории муниципального образования «Город Томск» не зарегистрировано. Причастности представителей религиозных организаций,  зарегистрированных на территории г. Томска, к экстремистской деятельности не установлено. 
     В 2017 году на миграционный учёт по месту пребывания поставлено более 3,5 тысяч иностранных граждан. Основную долю от общего числа прибывших иностранных граждан составляют граждане государств-участников СНГ. Преступлений экстремистской направленности, как совершенных иностранными гражданами, так и в отношении указанной категории лиц, не выявлялось.
     В  томских ВУЗах обучается более 60 тысяч студентов из 75 регионов России и 59 зарубежных стран, из которых 16,3% являются гражданами иностранных государств. По состоянию на конец 2017 года массовой радикализации студенческой среды не отмечено, данных о наличии в учебных заведениях экстремистских групп не получено, экстремистских проявлений с участием иностранных студентов не зафиксировано.  </t>
  </si>
  <si>
    <t xml:space="preserve">    В 2017 году на территории г. Томска зарегистрировано 5 преступлений террористического характера. 
    В учреждениях УФСИН России по Томской области содержатся 35 лиц, осужденных за преступления террористического характера, пособников террористов, участников НВФ, лиц, придерживающихся идей радикального ислама, неофитов. 
    Также в 2017 году Роскомнадзором ограничен свободный доступ к 11 сайтам, на которых размещались материалы радикальной исламистской направленности, признанные экстремистскими по решению суда.
    Выявлено наличие свободного доступа к 14 Интернет - страницам, содержащим материалы по производству взрывчатых веществ кустарным способом. Материалы направлены в прокуратуру Томской области для подготовки иска в судебные органы о блокировании соответствующих Интернет ресурсов. </t>
  </si>
  <si>
    <t xml:space="preserve">    В ходе мониторинга сети Интернет УМВД России по Томской области задокументировано 4 факта распространения экстремистских материалов в сети Интернет, по которым возбуждены уголовные дела. Из сети Интернет удалено 2 материала (националистической направленности), размещенных в социальной сети «ВКонтакте» лицом, привлеченным к уголовной ответственности за совершение преступления экстремистской направленности. 
    В 2017 году окончено расследованием 7 уголовных дел о преступлениях, предусмотренных ст. 282 УК Российской Федерации (возбуждение ненависти либо вражды, а равно унижение человеческого достоинства), к уголовной ответственности привлечено 6 лиц их совершивших. 
    Главная цель подпрограммы -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   </t>
  </si>
  <si>
    <t xml:space="preserve">     Достижение цели осуществляется через организацию антитеррористической деятельности, противодействие возможным фактам проявления терроризма и экстремизма, укрепление доверия населения к работе органов государственной власти, органов местного самоуправления, правоохранительных органов, формирование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человека.                                                                                                                                                                                 На положительную динамику показателей социально-экономического развития в сфере реализации подпрограммы будет оказывать влияние соблюдение муниципальными органами власти требований законодательства в сфере профилактики терроризма и экстремизма, а имено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самоуправления. </t>
  </si>
  <si>
    <r>
      <t xml:space="preserve">Показатель 1: </t>
    </r>
    <r>
      <rPr>
        <sz val="12"/>
        <color indexed="8"/>
        <rFont val="Times New Roman"/>
        <family val="1"/>
        <charset val="204"/>
      </rPr>
      <t>Количество проведённых мероприятий по профилактике терроризма и экстремистской деятельности, шт.</t>
    </r>
  </si>
  <si>
    <t>Количество проведённых мероприятий по профилактике терроризма и экстремистской деятельности</t>
  </si>
  <si>
    <t>1. Количество проведённых мероприятий по профилактике терроризма и экстремистской деятельности, шт.</t>
  </si>
  <si>
    <r>
      <t xml:space="preserve">Показатель 1: </t>
    </r>
    <r>
      <rPr>
        <sz val="12"/>
        <color indexed="8"/>
        <rFont val="Times New Roman"/>
        <family val="1"/>
        <charset val="204"/>
      </rPr>
      <t>Количество проведённых информационно-пропагандистских мероприятий по разъяснению сути терроризма и экстремизма, шт.</t>
    </r>
  </si>
  <si>
    <t>Количество проведённых информационно-пропагандистских мероприятий по разъяснению сути терроризма и экстремизма</t>
  </si>
  <si>
    <t>1. Количество проведённых информационно-пропагандистских мероприятий по разъяснению сути терроризма и экстремизма, шт.</t>
  </si>
  <si>
    <r>
      <t xml:space="preserve">Показатель 2: </t>
    </r>
    <r>
      <rPr>
        <sz val="12"/>
        <color indexed="8"/>
        <rFont val="Times New Roman"/>
        <family val="1"/>
        <charset val="204"/>
      </rPr>
      <t>Количество распространённых буклетов по вопросам профилактики терроризма, предупреждения и пресечения экстремистской деятельности, шт.</t>
    </r>
  </si>
  <si>
    <t>Количество распространённых буклетов по вопросам профилактики терроризма, предупреждения и пресечения экстремистской деятельности</t>
  </si>
  <si>
    <t>2. Количество распространённых буклетов по вопросам профилактики терроризма, предупреждения и пресечения экстремистской деятельности, шт.</t>
  </si>
  <si>
    <t>Доля проведенных обследований, %.</t>
  </si>
  <si>
    <t xml:space="preserve">КОБ,
Администрация
Кировского,
Ленинского,
Октябрьского,
Советского районов
Города Томска,
</t>
  </si>
  <si>
    <r>
      <t xml:space="preserve">Федеральный закон от 06.03.2006 № 35-ФЗ «О противодействии терроризму».
Постановление Правительства Российской Федерации от 25.03.2015 № 272 «Об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войсками национальной гвардии Российской Федерации, и форм паспортов безопасности таких мест и объектов (территорий)».
</t>
    </r>
    <r>
      <rPr>
        <sz val="10"/>
        <color indexed="56"/>
        <rFont val="Times New Roman"/>
        <family val="1"/>
        <charset val="204"/>
      </rPr>
      <t>В соответствии с законодательством необходимо провести обследование всех мест, включенных в Перечень мест массового пребывания людей, утвержденный Мэром Города Томска.</t>
    </r>
  </si>
  <si>
    <t xml:space="preserve">Мероприятие 1.10.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учреждениях, в т.ч.: (2021 г. - 16 ед., 2022 г. - 16 ед., 2023 г. - 16 ед.).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</si>
  <si>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Мероприятие 1.11.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образования, в т.ч.: (2024 г. - 16 ед.).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</si>
  <si>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 систем оповещения и управления эвакуацией (далее - СОУЭ), систем видеонаблюдения.</t>
  </si>
  <si>
    <t xml:space="preserve">Федеральный закон от 06.03.2006 № 35-ФЗ «О противодействии терроризму».
Постановление Правительства Российской Федерации от 25.03.2015 № 272 «Об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войсками национальной гвардии Российской Федерации, и форм паспортов безопасности таких мест и объектов (территорий)».
Значение показателя определено исходя из Перечня мест массового пребывания людей, утвержденного Мэром Города Томска. 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</si>
  <si>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видеонаблюдения                                                                                                                                                                                                                                                                                                                                                                               -систем оповещения и управления эвакуацией (далее - СОУЭ),                                                                                                            - систем контроля доступа</t>
  </si>
  <si>
    <t>2                                                                                        21                                           0</t>
  </si>
  <si>
    <t>0                                                                                        18                                           0</t>
  </si>
  <si>
    <t>0                                                                                        15                                           0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</si>
  <si>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контроля доступа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</si>
  <si>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-систем оповещения и управления эвакуацией (далее - СОУЭ)</t>
  </si>
  <si>
    <t>Администрация Города Томска (обеспечение антитеррористической безопасности административных и подведомственных учреждений).</t>
  </si>
  <si>
    <t>Проверка по ГРБСам</t>
  </si>
  <si>
    <t>не менее 65</t>
  </si>
  <si>
    <t>Количество учреждений, где требуется установка  системы видеонаблюдения, СОУЭ, систем контроля доступа, ед.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</si>
  <si>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видеонаблюдения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оповещения и управления эвакуацией (далее - СОУЭ),                                                                                                            - систем контроля доступа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</si>
</sst>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2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.5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56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9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top" wrapText="1"/>
    </xf>
    <xf numFmtId="2" fontId="4" fillId="0" borderId="3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3" fillId="0" borderId="0" xfId="0" applyFont="1"/>
    <xf numFmtId="16" fontId="7" fillId="0" borderId="3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vertical="center" wrapText="1"/>
    </xf>
    <xf numFmtId="49" fontId="1" fillId="0" borderId="11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justify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Fill="1"/>
    <xf numFmtId="0" fontId="2" fillId="0" borderId="2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justify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0" fillId="0" borderId="3" xfId="0" applyNumberFormat="1" applyFont="1" applyBorder="1" applyAlignment="1">
      <alignment vertical="top" wrapText="1"/>
    </xf>
    <xf numFmtId="2" fontId="20" fillId="0" borderId="1" xfId="0" applyNumberFormat="1" applyFont="1" applyBorder="1" applyAlignment="1">
      <alignment vertical="top" wrapText="1"/>
    </xf>
    <xf numFmtId="2" fontId="22" fillId="0" borderId="0" xfId="0" applyNumberFormat="1" applyFont="1"/>
    <xf numFmtId="2" fontId="21" fillId="0" borderId="4" xfId="0" applyNumberFormat="1" applyFont="1" applyBorder="1"/>
    <xf numFmtId="2" fontId="2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3" fillId="2" borderId="8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24" fillId="2" borderId="2" xfId="0" applyNumberFormat="1" applyFont="1" applyFill="1" applyBorder="1" applyAlignment="1">
      <alignment horizontal="right" vertical="center" wrapText="1"/>
    </xf>
    <xf numFmtId="2" fontId="25" fillId="2" borderId="2" xfId="0" applyNumberFormat="1" applyFont="1" applyFill="1" applyBorder="1" applyAlignment="1">
      <alignment horizontal="right" vertical="center" wrapText="1"/>
    </xf>
    <xf numFmtId="2" fontId="25" fillId="2" borderId="8" xfId="0" applyNumberFormat="1" applyFont="1" applyFill="1" applyBorder="1" applyAlignment="1">
      <alignment horizontal="right" vertical="center" wrapText="1"/>
    </xf>
    <xf numFmtId="2" fontId="25" fillId="2" borderId="3" xfId="0" applyNumberFormat="1" applyFont="1" applyFill="1" applyBorder="1" applyAlignment="1">
      <alignment horizontal="right" vertical="center" wrapText="1"/>
    </xf>
    <xf numFmtId="2" fontId="25" fillId="2" borderId="1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top" wrapText="1"/>
    </xf>
    <xf numFmtId="2" fontId="3" fillId="2" borderId="8" xfId="0" applyNumberFormat="1" applyFont="1" applyFill="1" applyBorder="1" applyAlignment="1">
      <alignment horizontal="right" vertical="top" wrapText="1"/>
    </xf>
    <xf numFmtId="2" fontId="3" fillId="2" borderId="3" xfId="0" applyNumberFormat="1" applyFont="1" applyFill="1" applyBorder="1" applyAlignment="1">
      <alignment horizontal="right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25" fillId="2" borderId="2" xfId="0" applyNumberFormat="1" applyFont="1" applyFill="1" applyBorder="1" applyAlignment="1">
      <alignment horizontal="right" vertical="top" wrapText="1"/>
    </xf>
    <xf numFmtId="2" fontId="25" fillId="2" borderId="8" xfId="0" applyNumberFormat="1" applyFont="1" applyFill="1" applyBorder="1" applyAlignment="1">
      <alignment horizontal="right" vertical="top" wrapText="1"/>
    </xf>
    <xf numFmtId="2" fontId="25" fillId="2" borderId="3" xfId="0" applyNumberFormat="1" applyFont="1" applyFill="1" applyBorder="1" applyAlignment="1">
      <alignment horizontal="right" vertical="top" wrapText="1"/>
    </xf>
    <xf numFmtId="2" fontId="25" fillId="2" borderId="1" xfId="0" applyNumberFormat="1" applyFont="1" applyFill="1" applyBorder="1" applyAlignment="1">
      <alignment horizontal="right" vertical="top" wrapText="1"/>
    </xf>
    <xf numFmtId="2" fontId="2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25" fillId="2" borderId="2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2" borderId="1" xfId="0" applyFont="1" applyFill="1" applyBorder="1" applyAlignment="1">
      <alignment horizontal="center" vertical="center" wrapText="1"/>
    </xf>
    <xf numFmtId="2" fontId="22" fillId="0" borderId="4" xfId="0" applyNumberFormat="1" applyFont="1" applyBorder="1"/>
    <xf numFmtId="2" fontId="1" fillId="0" borderId="8" xfId="0" applyNumberFormat="1" applyFont="1" applyBorder="1" applyAlignment="1">
      <alignment vertical="top" wrapText="1"/>
    </xf>
    <xf numFmtId="2" fontId="17" fillId="0" borderId="8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top" wrapText="1"/>
    </xf>
    <xf numFmtId="2" fontId="17" fillId="0" borderId="15" xfId="0" applyNumberFormat="1" applyFont="1" applyBorder="1" applyAlignment="1">
      <alignment horizontal="right" vertical="center" wrapText="1"/>
    </xf>
    <xf numFmtId="0" fontId="1" fillId="0" borderId="16" xfId="0" applyFont="1" applyBorder="1"/>
    <xf numFmtId="2" fontId="1" fillId="0" borderId="13" xfId="0" applyNumberFormat="1" applyFont="1" applyBorder="1" applyAlignment="1">
      <alignment vertical="top" wrapText="1"/>
    </xf>
    <xf numFmtId="0" fontId="1" fillId="0" borderId="17" xfId="0" applyFont="1" applyBorder="1"/>
    <xf numFmtId="2" fontId="1" fillId="0" borderId="18" xfId="0" applyNumberFormat="1" applyFont="1" applyBorder="1" applyAlignment="1">
      <alignment vertical="top" wrapText="1"/>
    </xf>
    <xf numFmtId="2" fontId="21" fillId="0" borderId="15" xfId="0" applyNumberFormat="1" applyFont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0" xfId="0" applyFont="1" applyFill="1" applyAlignment="1"/>
    <xf numFmtId="0" fontId="2" fillId="0" borderId="9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/>
    <xf numFmtId="0" fontId="12" fillId="2" borderId="0" xfId="0" applyFont="1" applyFill="1" applyBorder="1" applyAlignment="1">
      <alignment vertical="top" wrapText="1"/>
    </xf>
    <xf numFmtId="0" fontId="1" fillId="2" borderId="19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2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textRotation="90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textRotation="90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2" fontId="22" fillId="0" borderId="22" xfId="0" applyNumberFormat="1" applyFont="1" applyBorder="1"/>
    <xf numFmtId="2" fontId="4" fillId="0" borderId="22" xfId="0" applyNumberFormat="1" applyFont="1" applyBorder="1" applyAlignment="1">
      <alignment vertical="top" wrapText="1"/>
    </xf>
    <xf numFmtId="2" fontId="7" fillId="0" borderId="22" xfId="0" applyNumberFormat="1" applyFont="1" applyBorder="1" applyAlignment="1">
      <alignment vertical="top" wrapText="1"/>
    </xf>
    <xf numFmtId="2" fontId="4" fillId="0" borderId="23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2" fontId="22" fillId="0" borderId="2" xfId="0" applyNumberFormat="1" applyFont="1" applyBorder="1"/>
    <xf numFmtId="2" fontId="0" fillId="0" borderId="0" xfId="0" applyNumberFormat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 textRotation="90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/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1" fillId="0" borderId="2" xfId="0" applyFont="1" applyBorder="1"/>
    <xf numFmtId="0" fontId="1" fillId="2" borderId="4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0" borderId="4" xfId="0" applyFont="1" applyBorder="1"/>
    <xf numFmtId="0" fontId="1" fillId="0" borderId="8" xfId="0" applyFont="1" applyBorder="1"/>
    <xf numFmtId="2" fontId="11" fillId="2" borderId="2" xfId="0" applyNumberFormat="1" applyFont="1" applyFill="1" applyBorder="1" applyAlignment="1">
      <alignment horizontal="left" vertical="top" wrapText="1"/>
    </xf>
    <xf numFmtId="2" fontId="11" fillId="2" borderId="8" xfId="0" applyNumberFormat="1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2" fontId="1" fillId="2" borderId="12" xfId="0" applyNumberFormat="1" applyFont="1" applyFill="1" applyBorder="1" applyAlignment="1">
      <alignment horizontal="left" vertical="top" wrapText="1"/>
    </xf>
    <xf numFmtId="2" fontId="1" fillId="2" borderId="8" xfId="0" applyNumberFormat="1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6" fillId="0" borderId="27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left" vertical="top" wrapText="1"/>
    </xf>
    <xf numFmtId="0" fontId="26" fillId="0" borderId="29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3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/>
    </xf>
    <xf numFmtId="49" fontId="1" fillId="0" borderId="0" xfId="0" applyNumberFormat="1" applyFont="1" applyAlignment="1">
      <alignment horizontal="justify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right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/>
    </xf>
    <xf numFmtId="0" fontId="1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topLeftCell="B1" zoomScale="75" zoomScaleNormal="100" zoomScaleSheetLayoutView="75" workbookViewId="0">
      <selection activeCell="P4" sqref="P4:T4"/>
    </sheetView>
  </sheetViews>
  <sheetFormatPr defaultRowHeight="15"/>
  <cols>
    <col min="1" max="1" width="36.85546875" customWidth="1"/>
    <col min="2" max="2" width="11" customWidth="1"/>
    <col min="3" max="3" width="16.140625" customWidth="1"/>
    <col min="4" max="4" width="8" customWidth="1"/>
    <col min="5" max="5" width="12.140625" customWidth="1"/>
    <col min="6" max="6" width="15.28515625" customWidth="1"/>
    <col min="7" max="7" width="16.7109375" customWidth="1"/>
    <col min="8" max="23" width="12.140625" customWidth="1"/>
  </cols>
  <sheetData>
    <row r="1" spans="1:23">
      <c r="D1" s="2"/>
      <c r="E1" s="2"/>
      <c r="F1" s="2"/>
      <c r="G1" s="2"/>
      <c r="H1" s="2"/>
      <c r="I1" s="2"/>
      <c r="J1" s="2"/>
      <c r="K1" s="2"/>
      <c r="S1" s="254"/>
      <c r="T1" s="254"/>
      <c r="U1" s="254"/>
      <c r="V1" s="254"/>
      <c r="W1" s="254"/>
    </row>
    <row r="2" spans="1:23">
      <c r="D2" s="2"/>
      <c r="E2" s="2"/>
      <c r="F2" s="2"/>
      <c r="G2" s="2"/>
      <c r="H2" s="2"/>
      <c r="I2" s="2"/>
      <c r="J2" s="2"/>
      <c r="K2" s="2"/>
      <c r="P2" s="191" t="s">
        <v>23</v>
      </c>
      <c r="Q2" s="191"/>
      <c r="R2" s="191"/>
      <c r="S2" s="191"/>
      <c r="T2" s="191"/>
      <c r="U2" s="178"/>
      <c r="V2" s="178"/>
      <c r="W2" s="178"/>
    </row>
    <row r="3" spans="1:23">
      <c r="D3" s="2"/>
      <c r="E3" s="2"/>
      <c r="F3" s="2"/>
      <c r="G3" s="2"/>
      <c r="H3" s="2"/>
      <c r="I3" s="2"/>
      <c r="J3" s="2"/>
      <c r="K3" s="2"/>
      <c r="P3" s="191" t="s">
        <v>24</v>
      </c>
      <c r="Q3" s="191"/>
      <c r="R3" s="191"/>
      <c r="S3" s="191"/>
      <c r="T3" s="191"/>
      <c r="U3" s="178"/>
      <c r="V3" s="178"/>
      <c r="W3" s="178"/>
    </row>
    <row r="4" spans="1:23">
      <c r="D4" s="2"/>
      <c r="E4" s="2"/>
      <c r="F4" s="2"/>
      <c r="G4" s="2"/>
      <c r="H4" s="2"/>
      <c r="I4" s="2"/>
      <c r="J4" s="2"/>
      <c r="K4" s="2"/>
      <c r="P4" s="191" t="s">
        <v>25</v>
      </c>
      <c r="Q4" s="191"/>
      <c r="R4" s="191"/>
      <c r="S4" s="191"/>
      <c r="T4" s="191"/>
      <c r="U4" s="178"/>
      <c r="V4" s="178"/>
      <c r="W4" s="178"/>
    </row>
    <row r="5" spans="1:23" ht="19.899999999999999" customHeight="1">
      <c r="A5" s="189" t="s">
        <v>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</row>
    <row r="6" spans="1:23" ht="15.75">
      <c r="A6" s="190" t="s">
        <v>87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</row>
    <row r="7" spans="1:23" ht="15.7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23" ht="15.75">
      <c r="A8" s="190" t="s">
        <v>88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</row>
    <row r="9" spans="1:23" ht="17.25" customHeight="1">
      <c r="A9" s="190" t="s">
        <v>10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</row>
    <row r="10" spans="1:23" ht="16.5" thickBot="1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23" s="17" customFormat="1" ht="24" customHeight="1" thickBot="1">
      <c r="A11" s="193" t="s">
        <v>89</v>
      </c>
      <c r="B11" s="194"/>
      <c r="C11" s="194"/>
      <c r="D11" s="195"/>
      <c r="E11" s="210" t="s">
        <v>14</v>
      </c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</row>
    <row r="12" spans="1:23" s="17" customFormat="1" ht="17.45" customHeight="1" thickBot="1">
      <c r="A12" s="193" t="s">
        <v>90</v>
      </c>
      <c r="B12" s="194"/>
      <c r="C12" s="194"/>
      <c r="D12" s="195"/>
      <c r="E12" s="210" t="s">
        <v>172</v>
      </c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2"/>
    </row>
    <row r="13" spans="1:23" s="17" customFormat="1" ht="131.44999999999999" customHeight="1" thickBot="1">
      <c r="A13" s="210" t="s">
        <v>91</v>
      </c>
      <c r="B13" s="211"/>
      <c r="C13" s="211"/>
      <c r="D13" s="212"/>
      <c r="E13" s="193" t="s">
        <v>17</v>
      </c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5"/>
    </row>
    <row r="14" spans="1:23" s="17" customFormat="1" ht="52.15" customHeight="1" thickBot="1">
      <c r="A14" s="193" t="s">
        <v>92</v>
      </c>
      <c r="B14" s="194"/>
      <c r="C14" s="194"/>
      <c r="D14" s="195"/>
      <c r="E14" s="210" t="s">
        <v>80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7"/>
    </row>
    <row r="15" spans="1:23" s="17" customFormat="1" ht="18.75" customHeight="1" thickBot="1">
      <c r="A15" s="234" t="s">
        <v>148</v>
      </c>
      <c r="B15" s="235"/>
      <c r="C15" s="235"/>
      <c r="D15" s="236"/>
      <c r="E15" s="228" t="s">
        <v>81</v>
      </c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45"/>
    </row>
    <row r="16" spans="1:23" s="17" customFormat="1" ht="21.75" customHeight="1" thickBot="1">
      <c r="A16" s="237" t="s">
        <v>149</v>
      </c>
      <c r="B16" s="238"/>
      <c r="C16" s="238"/>
      <c r="D16" s="239"/>
      <c r="E16" s="210" t="s">
        <v>82</v>
      </c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2"/>
    </row>
    <row r="17" spans="1:23" s="22" customFormat="1" ht="17.45" customHeight="1">
      <c r="A17" s="228" t="s">
        <v>93</v>
      </c>
      <c r="B17" s="229"/>
      <c r="C17" s="229"/>
      <c r="D17" s="245"/>
      <c r="E17" s="149">
        <v>2016</v>
      </c>
      <c r="F17" s="218">
        <v>2017</v>
      </c>
      <c r="G17" s="218"/>
      <c r="H17" s="218">
        <v>2018</v>
      </c>
      <c r="I17" s="218"/>
      <c r="J17" s="218">
        <v>2019</v>
      </c>
      <c r="K17" s="219"/>
      <c r="L17" s="220">
        <v>2020</v>
      </c>
      <c r="M17" s="221"/>
      <c r="N17" s="256"/>
      <c r="O17" s="256"/>
      <c r="P17" s="256"/>
      <c r="Q17" s="256"/>
      <c r="R17" s="256"/>
      <c r="S17" s="256"/>
      <c r="T17" s="201"/>
      <c r="U17" s="201"/>
      <c r="V17" s="201"/>
      <c r="W17" s="201"/>
    </row>
    <row r="18" spans="1:23" s="22" customFormat="1" ht="125.25" customHeight="1" thickBot="1">
      <c r="A18" s="232"/>
      <c r="B18" s="233"/>
      <c r="C18" s="233"/>
      <c r="D18" s="255"/>
      <c r="E18" s="19"/>
      <c r="F18" s="20" t="s">
        <v>94</v>
      </c>
      <c r="G18" s="20" t="s">
        <v>95</v>
      </c>
      <c r="H18" s="20" t="s">
        <v>94</v>
      </c>
      <c r="I18" s="20" t="s">
        <v>95</v>
      </c>
      <c r="J18" s="20" t="s">
        <v>94</v>
      </c>
      <c r="K18" s="140" t="s">
        <v>95</v>
      </c>
      <c r="L18" s="148" t="s">
        <v>94</v>
      </c>
      <c r="M18" s="21" t="s">
        <v>95</v>
      </c>
      <c r="N18" s="144"/>
      <c r="O18" s="144"/>
      <c r="P18" s="144"/>
      <c r="Q18" s="144"/>
      <c r="R18" s="144"/>
      <c r="S18" s="144"/>
      <c r="T18" s="144"/>
      <c r="U18" s="144"/>
      <c r="V18" s="144"/>
      <c r="W18" s="144"/>
    </row>
    <row r="19" spans="1:23" s="17" customFormat="1" ht="18.600000000000001" customHeight="1" thickBot="1">
      <c r="A19" s="248" t="s">
        <v>83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50"/>
      <c r="N19" s="139"/>
      <c r="O19" s="139"/>
      <c r="P19" s="139"/>
      <c r="Q19" s="139"/>
      <c r="R19" s="139"/>
      <c r="S19" s="139"/>
      <c r="T19" s="139"/>
      <c r="U19" s="139"/>
      <c r="V19" s="139"/>
      <c r="W19" s="139"/>
    </row>
    <row r="20" spans="1:23" s="133" customFormat="1" ht="36" customHeight="1" thickBot="1">
      <c r="A20" s="224" t="s">
        <v>187</v>
      </c>
      <c r="B20" s="225"/>
      <c r="C20" s="225"/>
      <c r="D20" s="225"/>
      <c r="E20" s="130">
        <v>12</v>
      </c>
      <c r="F20" s="131" t="s">
        <v>84</v>
      </c>
      <c r="G20" s="131" t="s">
        <v>84</v>
      </c>
      <c r="H20" s="131" t="s">
        <v>84</v>
      </c>
      <c r="I20" s="131" t="s">
        <v>84</v>
      </c>
      <c r="J20" s="131" t="s">
        <v>84</v>
      </c>
      <c r="K20" s="141" t="s">
        <v>84</v>
      </c>
      <c r="L20" s="130" t="s">
        <v>84</v>
      </c>
      <c r="M20" s="131" t="s">
        <v>84</v>
      </c>
      <c r="N20" s="145"/>
      <c r="O20" s="145"/>
      <c r="P20" s="145"/>
      <c r="Q20" s="145"/>
      <c r="R20" s="145"/>
      <c r="S20" s="145"/>
      <c r="T20" s="145"/>
      <c r="U20" s="145"/>
      <c r="V20" s="145"/>
      <c r="W20" s="145"/>
    </row>
    <row r="21" spans="1:23" s="133" customFormat="1" ht="17.45" customHeight="1" thickBot="1">
      <c r="A21" s="251" t="s">
        <v>82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3"/>
      <c r="N21" s="146"/>
      <c r="O21" s="146"/>
      <c r="P21" s="146"/>
      <c r="Q21" s="146"/>
      <c r="R21" s="146"/>
      <c r="S21" s="146"/>
      <c r="T21" s="146"/>
      <c r="U21" s="146"/>
      <c r="V21" s="146"/>
      <c r="W21" s="146"/>
    </row>
    <row r="22" spans="1:23" s="133" customFormat="1" ht="33.75" customHeight="1" thickBot="1">
      <c r="A22" s="243" t="s">
        <v>190</v>
      </c>
      <c r="B22" s="244"/>
      <c r="C22" s="244"/>
      <c r="D22" s="244"/>
      <c r="E22" s="132">
        <v>0</v>
      </c>
      <c r="F22" s="132" t="s">
        <v>151</v>
      </c>
      <c r="G22" s="132" t="s">
        <v>151</v>
      </c>
      <c r="H22" s="132" t="s">
        <v>85</v>
      </c>
      <c r="I22" s="132" t="s">
        <v>151</v>
      </c>
      <c r="J22" s="132" t="s">
        <v>85</v>
      </c>
      <c r="K22" s="142" t="s">
        <v>151</v>
      </c>
      <c r="L22" s="132" t="s">
        <v>85</v>
      </c>
      <c r="M22" s="132" t="s">
        <v>151</v>
      </c>
      <c r="N22" s="145"/>
      <c r="O22" s="145"/>
      <c r="P22" s="145"/>
      <c r="Q22" s="145"/>
      <c r="R22" s="145"/>
      <c r="S22" s="145"/>
      <c r="T22" s="145"/>
      <c r="U22" s="145"/>
      <c r="V22" s="145"/>
      <c r="W22" s="145"/>
    </row>
    <row r="23" spans="1:23" s="133" customFormat="1" ht="51" customHeight="1" thickBot="1">
      <c r="A23" s="240" t="s">
        <v>193</v>
      </c>
      <c r="B23" s="241"/>
      <c r="C23" s="241"/>
      <c r="D23" s="242"/>
      <c r="E23" s="132">
        <v>0</v>
      </c>
      <c r="F23" s="134">
        <v>2000</v>
      </c>
      <c r="G23" s="134">
        <v>2000</v>
      </c>
      <c r="H23" s="134">
        <v>3000</v>
      </c>
      <c r="I23" s="134">
        <v>2000</v>
      </c>
      <c r="J23" s="134">
        <v>3000</v>
      </c>
      <c r="K23" s="143">
        <v>2000</v>
      </c>
      <c r="L23" s="134">
        <v>3000</v>
      </c>
      <c r="M23" s="134">
        <v>2000</v>
      </c>
      <c r="N23" s="147"/>
      <c r="O23" s="147"/>
      <c r="P23" s="147"/>
      <c r="Q23" s="147"/>
      <c r="R23" s="147"/>
      <c r="S23" s="145"/>
      <c r="T23" s="147"/>
      <c r="U23" s="145"/>
      <c r="V23" s="147"/>
      <c r="W23" s="145"/>
    </row>
    <row r="24" spans="1:23" s="17" customFormat="1" ht="24" customHeight="1" thickBot="1">
      <c r="A24" s="228" t="s">
        <v>96</v>
      </c>
      <c r="B24" s="229"/>
      <c r="C24" s="229"/>
      <c r="D24" s="229"/>
      <c r="E24" s="196" t="s">
        <v>97</v>
      </c>
      <c r="F24" s="198" t="s">
        <v>98</v>
      </c>
      <c r="G24" s="200"/>
      <c r="H24" s="198" t="s">
        <v>99</v>
      </c>
      <c r="I24" s="199"/>
      <c r="J24" s="199"/>
      <c r="K24" s="200"/>
      <c r="L24" s="198" t="s">
        <v>100</v>
      </c>
      <c r="M24" s="199"/>
      <c r="N24" s="199"/>
      <c r="O24" s="200"/>
      <c r="P24" s="198" t="s">
        <v>101</v>
      </c>
      <c r="Q24" s="199"/>
      <c r="R24" s="199"/>
      <c r="S24" s="200"/>
      <c r="T24" s="198" t="s">
        <v>102</v>
      </c>
      <c r="U24" s="199"/>
      <c r="V24" s="199"/>
      <c r="W24" s="200"/>
    </row>
    <row r="25" spans="1:23" s="17" customFormat="1" ht="98.45" customHeight="1" thickBot="1">
      <c r="A25" s="230"/>
      <c r="B25" s="231"/>
      <c r="C25" s="231"/>
      <c r="D25" s="231"/>
      <c r="E25" s="197"/>
      <c r="F25" s="33" t="s">
        <v>94</v>
      </c>
      <c r="G25" s="33" t="s">
        <v>95</v>
      </c>
      <c r="H25" s="202" t="s">
        <v>94</v>
      </c>
      <c r="I25" s="203"/>
      <c r="J25" s="187" t="s">
        <v>95</v>
      </c>
      <c r="K25" s="188"/>
      <c r="L25" s="187" t="s">
        <v>94</v>
      </c>
      <c r="M25" s="188"/>
      <c r="N25" s="187" t="s">
        <v>95</v>
      </c>
      <c r="O25" s="188"/>
      <c r="P25" s="202" t="s">
        <v>94</v>
      </c>
      <c r="Q25" s="203"/>
      <c r="R25" s="202" t="s">
        <v>95</v>
      </c>
      <c r="S25" s="203"/>
      <c r="T25" s="187" t="s">
        <v>94</v>
      </c>
      <c r="U25" s="188"/>
      <c r="V25" s="187" t="s">
        <v>105</v>
      </c>
      <c r="W25" s="188"/>
    </row>
    <row r="26" spans="1:23" s="17" customFormat="1" ht="16.899999999999999" customHeight="1" thickBot="1">
      <c r="A26" s="230"/>
      <c r="B26" s="231"/>
      <c r="C26" s="231"/>
      <c r="D26" s="231"/>
      <c r="E26" s="23">
        <v>2017</v>
      </c>
      <c r="F26" s="70">
        <f ca="1">'Перечень мероприятий'!E79</f>
        <v>2358.6</v>
      </c>
      <c r="G26" s="116">
        <f ca="1">'Перечень мероприятий'!F79</f>
        <v>644</v>
      </c>
      <c r="H26" s="111"/>
      <c r="I26" s="114">
        <f ca="1">'Перечень мероприятий'!G79</f>
        <v>2358.6</v>
      </c>
      <c r="J26" s="111"/>
      <c r="K26" s="114">
        <v>644</v>
      </c>
      <c r="L26" s="222"/>
      <c r="M26" s="223"/>
      <c r="N26" s="193"/>
      <c r="O26" s="194"/>
      <c r="P26" s="111"/>
      <c r="Q26" s="114">
        <f ca="1">'Перечень мероприятий'!O79</f>
        <v>0</v>
      </c>
      <c r="R26" s="118"/>
      <c r="S26" s="119">
        <f ca="1">'Перечень мероприятий'!Q79</f>
        <v>0</v>
      </c>
      <c r="T26" s="199"/>
      <c r="U26" s="200"/>
      <c r="V26" s="204"/>
      <c r="W26" s="205"/>
    </row>
    <row r="27" spans="1:23" s="17" customFormat="1" ht="16.899999999999999" customHeight="1" thickBot="1">
      <c r="A27" s="230"/>
      <c r="B27" s="231"/>
      <c r="C27" s="231"/>
      <c r="D27" s="231"/>
      <c r="E27" s="23">
        <v>2018</v>
      </c>
      <c r="F27" s="70">
        <f ca="1">'Перечень мероприятий'!E80</f>
        <v>1576.7</v>
      </c>
      <c r="G27" s="116">
        <f ca="1">'Перечень мероприятий'!F80</f>
        <v>218</v>
      </c>
      <c r="H27" s="111"/>
      <c r="I27" s="114">
        <f ca="1">'Перечень мероприятий'!G80</f>
        <v>1576.7</v>
      </c>
      <c r="J27" s="111"/>
      <c r="K27" s="114">
        <f ca="1">'Перечень мероприятий'!H80</f>
        <v>218</v>
      </c>
      <c r="L27" s="226"/>
      <c r="M27" s="227"/>
      <c r="N27" s="208"/>
      <c r="O27" s="209"/>
      <c r="P27" s="111"/>
      <c r="Q27" s="114">
        <f ca="1">'Перечень мероприятий'!O80</f>
        <v>0</v>
      </c>
      <c r="R27" s="111"/>
      <c r="S27" s="114">
        <f ca="1">'Перечень мероприятий'!Q80</f>
        <v>0</v>
      </c>
      <c r="T27" s="199"/>
      <c r="U27" s="200"/>
      <c r="V27" s="192"/>
      <c r="W27" s="192"/>
    </row>
    <row r="28" spans="1:23" s="17" customFormat="1" ht="15" customHeight="1" thickBot="1">
      <c r="A28" s="230"/>
      <c r="B28" s="231"/>
      <c r="C28" s="231"/>
      <c r="D28" s="231"/>
      <c r="E28" s="23">
        <v>2019</v>
      </c>
      <c r="F28" s="70">
        <f ca="1">'Перечень мероприятий'!E81</f>
        <v>1619.5</v>
      </c>
      <c r="G28" s="116">
        <f ca="1">'Перечень мероприятий'!F81</f>
        <v>220</v>
      </c>
      <c r="H28" s="111"/>
      <c r="I28" s="114">
        <f ca="1">'Перечень мероприятий'!G81</f>
        <v>1619.5</v>
      </c>
      <c r="J28" s="111"/>
      <c r="K28" s="114">
        <f ca="1">'Перечень мероприятий'!H81</f>
        <v>220</v>
      </c>
      <c r="L28" s="226"/>
      <c r="M28" s="227"/>
      <c r="N28" s="208"/>
      <c r="O28" s="209"/>
      <c r="P28" s="111"/>
      <c r="Q28" s="114">
        <f ca="1">'Перечень мероприятий'!O81</f>
        <v>0</v>
      </c>
      <c r="R28" s="120"/>
      <c r="S28" s="121">
        <f ca="1">'Перечень мероприятий'!Q81</f>
        <v>0</v>
      </c>
      <c r="T28" s="199"/>
      <c r="U28" s="200"/>
      <c r="V28" s="192"/>
      <c r="W28" s="192"/>
    </row>
    <row r="29" spans="1:23" s="17" customFormat="1" ht="16.149999999999999" customHeight="1" thickBot="1">
      <c r="A29" s="230"/>
      <c r="B29" s="231"/>
      <c r="C29" s="231"/>
      <c r="D29" s="231"/>
      <c r="E29" s="23">
        <v>2020</v>
      </c>
      <c r="F29" s="70">
        <f ca="1">'Перечень мероприятий'!E82</f>
        <v>1619.5</v>
      </c>
      <c r="G29" s="116">
        <f ca="1">'Перечень мероприятий'!F82</f>
        <v>220</v>
      </c>
      <c r="H29" s="111"/>
      <c r="I29" s="114">
        <f ca="1">'Перечень мероприятий'!G82</f>
        <v>1619.5</v>
      </c>
      <c r="J29" s="111"/>
      <c r="K29" s="114">
        <f ca="1">'Перечень мероприятий'!H82</f>
        <v>220</v>
      </c>
      <c r="L29" s="226"/>
      <c r="M29" s="227"/>
      <c r="N29" s="208"/>
      <c r="O29" s="209"/>
      <c r="P29" s="111"/>
      <c r="Q29" s="114">
        <f ca="1">'Перечень мероприятий'!O82</f>
        <v>0</v>
      </c>
      <c r="R29" s="111"/>
      <c r="S29" s="114">
        <f ca="1">'Перечень мероприятий'!Q82</f>
        <v>0</v>
      </c>
      <c r="T29" s="199"/>
      <c r="U29" s="200"/>
      <c r="V29" s="192"/>
      <c r="W29" s="192"/>
    </row>
    <row r="30" spans="1:23" s="17" customFormat="1" ht="24" customHeight="1" thickBot="1">
      <c r="A30" s="232"/>
      <c r="B30" s="233"/>
      <c r="C30" s="233"/>
      <c r="D30" s="233"/>
      <c r="E30" s="23" t="s">
        <v>106</v>
      </c>
      <c r="F30" s="56">
        <f>SUM(F26:F29)</f>
        <v>7174.3</v>
      </c>
      <c r="G30" s="117">
        <f>SUM(G26:G29)</f>
        <v>1302</v>
      </c>
      <c r="H30" s="111"/>
      <c r="I30" s="115">
        <f>SUM(I26:I29)</f>
        <v>7174.3</v>
      </c>
      <c r="J30" s="111"/>
      <c r="K30" s="115">
        <f>SUM(K26:K29)</f>
        <v>1302</v>
      </c>
      <c r="L30" s="206"/>
      <c r="M30" s="206"/>
      <c r="N30" s="206"/>
      <c r="O30" s="213"/>
      <c r="P30" s="111"/>
      <c r="Q30" s="115">
        <f>SUM(Q26:Q29)</f>
        <v>0</v>
      </c>
      <c r="R30" s="111"/>
      <c r="S30" s="115">
        <f>SUM(S26:S29)</f>
        <v>0</v>
      </c>
      <c r="T30" s="207"/>
      <c r="U30" s="206"/>
      <c r="V30" s="206"/>
      <c r="W30" s="206"/>
    </row>
    <row r="31" spans="1:23" s="17" customFormat="1" ht="17.45" customHeight="1" thickBot="1">
      <c r="A31" s="210" t="s">
        <v>107</v>
      </c>
      <c r="B31" s="211"/>
      <c r="C31" s="211"/>
      <c r="D31" s="212"/>
      <c r="E31" s="214" t="s">
        <v>12</v>
      </c>
      <c r="F31" s="215"/>
      <c r="G31" s="215"/>
      <c r="H31" s="216"/>
      <c r="I31" s="216"/>
      <c r="J31" s="215"/>
      <c r="K31" s="215"/>
      <c r="L31" s="215"/>
      <c r="M31" s="215"/>
      <c r="N31" s="215"/>
      <c r="O31" s="215"/>
      <c r="P31" s="216"/>
      <c r="Q31" s="216"/>
      <c r="R31" s="216"/>
      <c r="S31" s="216"/>
      <c r="T31" s="215"/>
      <c r="U31" s="215"/>
      <c r="V31" s="215"/>
      <c r="W31" s="217"/>
    </row>
    <row r="32" spans="1:23" s="17" customFormat="1" ht="18" customHeight="1" thickBot="1">
      <c r="A32" s="210" t="s">
        <v>108</v>
      </c>
      <c r="B32" s="211"/>
      <c r="C32" s="211"/>
      <c r="D32" s="212"/>
      <c r="E32" s="210" t="s">
        <v>86</v>
      </c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135"/>
      <c r="W32" s="136"/>
    </row>
    <row r="33" spans="1:23" s="17" customFormat="1" ht="16.899999999999999" customHeight="1" thickBot="1">
      <c r="A33" s="210" t="s">
        <v>109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2"/>
    </row>
    <row r="34" spans="1:23" s="17" customFormat="1" ht="16.899999999999999" customHeight="1" thickBot="1">
      <c r="A34" s="210" t="s">
        <v>110</v>
      </c>
      <c r="B34" s="211"/>
      <c r="C34" s="211"/>
      <c r="D34" s="212"/>
      <c r="E34" s="210" t="s">
        <v>172</v>
      </c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2"/>
    </row>
    <row r="35" spans="1:23" s="17" customFormat="1" ht="146.25" customHeight="1" thickBot="1">
      <c r="A35" s="210" t="s">
        <v>111</v>
      </c>
      <c r="B35" s="211"/>
      <c r="C35" s="211"/>
      <c r="D35" s="212"/>
      <c r="E35" s="210" t="s">
        <v>18</v>
      </c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2"/>
    </row>
  </sheetData>
  <mergeCells count="79">
    <mergeCell ref="S1:W1"/>
    <mergeCell ref="A17:D18"/>
    <mergeCell ref="A14:D14"/>
    <mergeCell ref="N17:O17"/>
    <mergeCell ref="P17:Q17"/>
    <mergeCell ref="R17:S17"/>
    <mergeCell ref="E16:W16"/>
    <mergeCell ref="E15:W15"/>
    <mergeCell ref="A12:D12"/>
    <mergeCell ref="E11:W11"/>
    <mergeCell ref="E12:W12"/>
    <mergeCell ref="E14:W14"/>
    <mergeCell ref="E32:U32"/>
    <mergeCell ref="A19:M19"/>
    <mergeCell ref="A21:M21"/>
    <mergeCell ref="A8:W8"/>
    <mergeCell ref="A9:W9"/>
    <mergeCell ref="A11:D11"/>
    <mergeCell ref="A24:D30"/>
    <mergeCell ref="N28:O28"/>
    <mergeCell ref="A13:D13"/>
    <mergeCell ref="A15:D15"/>
    <mergeCell ref="A16:D16"/>
    <mergeCell ref="A23:D23"/>
    <mergeCell ref="A22:D22"/>
    <mergeCell ref="L30:M30"/>
    <mergeCell ref="L26:M26"/>
    <mergeCell ref="A20:D20"/>
    <mergeCell ref="L27:M27"/>
    <mergeCell ref="L28:M28"/>
    <mergeCell ref="L29:M29"/>
    <mergeCell ref="A32:D32"/>
    <mergeCell ref="A34:D34"/>
    <mergeCell ref="N29:O29"/>
    <mergeCell ref="N26:O26"/>
    <mergeCell ref="L24:O24"/>
    <mergeCell ref="F17:G17"/>
    <mergeCell ref="H17:I17"/>
    <mergeCell ref="J17:K17"/>
    <mergeCell ref="L17:M17"/>
    <mergeCell ref="H25:I25"/>
    <mergeCell ref="A35:D35"/>
    <mergeCell ref="N25:O25"/>
    <mergeCell ref="P25:Q25"/>
    <mergeCell ref="E35:W35"/>
    <mergeCell ref="N30:O30"/>
    <mergeCell ref="F24:G24"/>
    <mergeCell ref="E31:W31"/>
    <mergeCell ref="A33:W33"/>
    <mergeCell ref="E34:W34"/>
    <mergeCell ref="A31:D31"/>
    <mergeCell ref="V30:W30"/>
    <mergeCell ref="V29:W29"/>
    <mergeCell ref="T26:U26"/>
    <mergeCell ref="T27:U27"/>
    <mergeCell ref="T28:U28"/>
    <mergeCell ref="T29:U29"/>
    <mergeCell ref="T30:U30"/>
    <mergeCell ref="V28:W28"/>
    <mergeCell ref="V27:W27"/>
    <mergeCell ref="E13:W13"/>
    <mergeCell ref="E24:E25"/>
    <mergeCell ref="P24:S24"/>
    <mergeCell ref="T24:W24"/>
    <mergeCell ref="T17:U17"/>
    <mergeCell ref="V17:W17"/>
    <mergeCell ref="R25:S25"/>
    <mergeCell ref="V26:W26"/>
    <mergeCell ref="N27:O27"/>
    <mergeCell ref="T25:U25"/>
    <mergeCell ref="V25:W25"/>
    <mergeCell ref="A5:W5"/>
    <mergeCell ref="A6:W6"/>
    <mergeCell ref="P2:T2"/>
    <mergeCell ref="P3:T3"/>
    <mergeCell ref="P4:T4"/>
    <mergeCell ref="J25:K25"/>
    <mergeCell ref="L25:M25"/>
    <mergeCell ref="H24:K24"/>
  </mergeCells>
  <phoneticPr fontId="18" type="noConversion"/>
  <pageMargins left="0.7" right="0.7" top="0.75" bottom="0.75" header="0.3" footer="0.3"/>
  <pageSetup paperSize="9" scale="3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topLeftCell="A18" zoomScaleNormal="100" zoomScaleSheetLayoutView="100" workbookViewId="0">
      <selection activeCell="B19" sqref="B19:K19"/>
    </sheetView>
  </sheetViews>
  <sheetFormatPr defaultRowHeight="15"/>
  <cols>
    <col min="1" max="1" width="6" style="15" customWidth="1"/>
    <col min="2" max="2" width="12.42578125" style="15" customWidth="1"/>
    <col min="3" max="3" width="11.140625" style="15" customWidth="1"/>
    <col min="4" max="4" width="13.5703125" style="15" customWidth="1"/>
    <col min="5" max="5" width="11.7109375" style="15" customWidth="1"/>
    <col min="6" max="6" width="11.28515625" style="15" customWidth="1"/>
    <col min="7" max="7" width="14.85546875" style="15" customWidth="1"/>
    <col min="8" max="8" width="5.5703125" style="15" customWidth="1"/>
    <col min="9" max="9" width="6.28515625" style="15" customWidth="1"/>
    <col min="10" max="10" width="6.140625" style="15" customWidth="1"/>
    <col min="11" max="11" width="19.85546875" style="15" customWidth="1"/>
    <col min="12" max="12" width="4.7109375" style="15" customWidth="1"/>
  </cols>
  <sheetData>
    <row r="1" spans="1:12" ht="15.75">
      <c r="A1" s="263" t="s">
        <v>146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8.7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50.6" customHeight="1">
      <c r="A3" s="62"/>
      <c r="B3" s="266" t="s">
        <v>181</v>
      </c>
      <c r="C3" s="266"/>
      <c r="D3" s="266"/>
      <c r="E3" s="266"/>
      <c r="F3" s="266"/>
      <c r="G3" s="266"/>
      <c r="H3" s="266"/>
      <c r="I3" s="266"/>
      <c r="J3" s="266"/>
      <c r="K3" s="266"/>
      <c r="L3" s="62"/>
    </row>
    <row r="4" spans="1:12" ht="191.25" customHeight="1">
      <c r="A4" s="62"/>
      <c r="B4" s="258" t="s">
        <v>178</v>
      </c>
      <c r="C4" s="258"/>
      <c r="D4" s="258"/>
      <c r="E4" s="258"/>
      <c r="F4" s="258"/>
      <c r="G4" s="258"/>
      <c r="H4" s="258"/>
      <c r="I4" s="258"/>
      <c r="J4" s="258"/>
      <c r="K4" s="258"/>
      <c r="L4" s="62"/>
    </row>
    <row r="5" spans="1:12" ht="44.25" customHeight="1">
      <c r="A5" s="71"/>
      <c r="B5" s="264" t="s">
        <v>180</v>
      </c>
      <c r="C5" s="264"/>
      <c r="D5" s="264"/>
      <c r="E5" s="264"/>
      <c r="F5" s="264"/>
      <c r="G5" s="264"/>
      <c r="H5" s="264"/>
      <c r="I5" s="264"/>
      <c r="J5" s="264"/>
      <c r="K5" s="264"/>
      <c r="L5" s="62"/>
    </row>
    <row r="6" spans="1:12" ht="13.5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2"/>
    </row>
    <row r="7" spans="1:12" ht="32.450000000000003" customHeight="1">
      <c r="A7" s="61"/>
      <c r="B7" s="278" t="s">
        <v>152</v>
      </c>
      <c r="C7" s="278"/>
      <c r="D7" s="278"/>
      <c r="E7" s="278" t="s">
        <v>160</v>
      </c>
      <c r="F7" s="278"/>
      <c r="G7" s="278"/>
      <c r="H7" s="278" t="s">
        <v>161</v>
      </c>
      <c r="I7" s="278"/>
      <c r="J7" s="278"/>
      <c r="K7" s="278"/>
      <c r="L7" s="37"/>
    </row>
    <row r="8" spans="1:12" ht="14.45" customHeight="1">
      <c r="A8" s="61"/>
      <c r="B8" s="260" t="s">
        <v>153</v>
      </c>
      <c r="C8" s="260"/>
      <c r="D8" s="260"/>
      <c r="E8" s="261">
        <v>5</v>
      </c>
      <c r="F8" s="261"/>
      <c r="G8" s="261"/>
      <c r="H8" s="257">
        <v>11</v>
      </c>
      <c r="I8" s="257"/>
      <c r="J8" s="257"/>
      <c r="K8" s="257"/>
      <c r="L8" s="37"/>
    </row>
    <row r="9" spans="1:12" ht="14.45" customHeight="1">
      <c r="A9" s="61"/>
      <c r="B9" s="260" t="s">
        <v>162</v>
      </c>
      <c r="C9" s="260"/>
      <c r="D9" s="260"/>
      <c r="E9" s="261">
        <v>12</v>
      </c>
      <c r="F9" s="261"/>
      <c r="G9" s="261"/>
      <c r="H9" s="257">
        <v>18</v>
      </c>
      <c r="I9" s="257"/>
      <c r="J9" s="257"/>
      <c r="K9" s="257"/>
      <c r="L9" s="37"/>
    </row>
    <row r="10" spans="1:12" ht="14.45" customHeight="1">
      <c r="A10" s="61"/>
      <c r="B10" s="260" t="s">
        <v>163</v>
      </c>
      <c r="C10" s="260"/>
      <c r="D10" s="260"/>
      <c r="E10" s="261">
        <v>0</v>
      </c>
      <c r="F10" s="261"/>
      <c r="G10" s="261"/>
      <c r="H10" s="257">
        <v>33</v>
      </c>
      <c r="I10" s="257"/>
      <c r="J10" s="257"/>
      <c r="K10" s="257"/>
      <c r="L10" s="37"/>
    </row>
    <row r="11" spans="1:12" ht="14.45" customHeight="1">
      <c r="A11" s="61"/>
      <c r="B11" s="260" t="s">
        <v>154</v>
      </c>
      <c r="C11" s="260"/>
      <c r="D11" s="260"/>
      <c r="E11" s="261">
        <v>1</v>
      </c>
      <c r="F11" s="261"/>
      <c r="G11" s="261"/>
      <c r="H11" s="257">
        <v>45</v>
      </c>
      <c r="I11" s="257"/>
      <c r="J11" s="257"/>
      <c r="K11" s="257"/>
      <c r="L11" s="37"/>
    </row>
    <row r="12" spans="1:12" ht="16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59" customHeight="1">
      <c r="A13" s="37"/>
      <c r="B13" s="279" t="s">
        <v>182</v>
      </c>
      <c r="C13" s="280"/>
      <c r="D13" s="280"/>
      <c r="E13" s="280"/>
      <c r="F13" s="280"/>
      <c r="G13" s="280"/>
      <c r="H13" s="280"/>
      <c r="I13" s="280"/>
      <c r="J13" s="280"/>
      <c r="K13" s="280"/>
      <c r="L13" s="37"/>
    </row>
    <row r="14" spans="1:12" ht="172.9" customHeight="1">
      <c r="A14" s="37"/>
      <c r="B14" s="259" t="s">
        <v>183</v>
      </c>
      <c r="C14" s="259"/>
      <c r="D14" s="259"/>
      <c r="E14" s="259"/>
      <c r="F14" s="259"/>
      <c r="G14" s="259"/>
      <c r="H14" s="259"/>
      <c r="I14" s="259"/>
      <c r="J14" s="259"/>
      <c r="K14" s="259"/>
      <c r="L14" s="37"/>
    </row>
    <row r="15" spans="1:12" ht="143.25" customHeight="1">
      <c r="A15" s="37"/>
      <c r="B15" s="259" t="s">
        <v>184</v>
      </c>
      <c r="C15" s="259"/>
      <c r="D15" s="259"/>
      <c r="E15" s="259"/>
      <c r="F15" s="259"/>
      <c r="G15" s="259"/>
      <c r="H15" s="259"/>
      <c r="I15" s="259"/>
      <c r="J15" s="259"/>
      <c r="K15" s="259"/>
      <c r="L15" s="37"/>
    </row>
    <row r="16" spans="1:12" ht="162" customHeight="1">
      <c r="A16" s="37"/>
      <c r="B16" s="259" t="s">
        <v>185</v>
      </c>
      <c r="C16" s="259"/>
      <c r="D16" s="259"/>
      <c r="E16" s="259"/>
      <c r="F16" s="259"/>
      <c r="G16" s="259"/>
      <c r="H16" s="259"/>
      <c r="I16" s="259"/>
      <c r="J16" s="259"/>
      <c r="K16" s="259"/>
      <c r="L16" s="37"/>
    </row>
    <row r="17" spans="1:12" ht="156.6" customHeight="1">
      <c r="A17" s="37"/>
      <c r="B17" s="259" t="s">
        <v>186</v>
      </c>
      <c r="C17" s="259"/>
      <c r="D17" s="259"/>
      <c r="E17" s="259"/>
      <c r="F17" s="259"/>
      <c r="G17" s="259"/>
      <c r="H17" s="259"/>
      <c r="I17" s="259"/>
      <c r="J17" s="259"/>
      <c r="K17" s="259"/>
      <c r="L17" s="37"/>
    </row>
    <row r="18" spans="1:12" ht="222.75" customHeight="1">
      <c r="A18" s="38"/>
      <c r="B18" s="281" t="s">
        <v>22</v>
      </c>
      <c r="C18" s="281"/>
      <c r="D18" s="281"/>
      <c r="E18" s="281"/>
      <c r="F18" s="281"/>
      <c r="G18" s="281"/>
      <c r="H18" s="281"/>
      <c r="I18" s="281"/>
      <c r="J18" s="281"/>
      <c r="K18" s="281"/>
      <c r="L18" s="38"/>
    </row>
    <row r="19" spans="1:12" ht="222" customHeight="1">
      <c r="A19" s="37"/>
      <c r="B19" s="259" t="s">
        <v>29</v>
      </c>
      <c r="C19" s="259"/>
      <c r="D19" s="259"/>
      <c r="E19" s="259"/>
      <c r="F19" s="259"/>
      <c r="G19" s="259"/>
      <c r="H19" s="259"/>
      <c r="I19" s="259"/>
      <c r="J19" s="259"/>
      <c r="K19" s="259"/>
      <c r="L19" s="37"/>
    </row>
    <row r="20" spans="1:12" ht="99" customHeight="1">
      <c r="A20" s="38"/>
      <c r="B20" s="277" t="s">
        <v>179</v>
      </c>
      <c r="C20" s="277"/>
      <c r="D20" s="277"/>
      <c r="E20" s="277"/>
      <c r="F20" s="277"/>
      <c r="G20" s="277"/>
      <c r="H20" s="277"/>
      <c r="I20" s="277"/>
      <c r="J20" s="277"/>
      <c r="K20" s="277"/>
      <c r="L20" s="38"/>
    </row>
    <row r="21" spans="1:12" ht="11.45" customHeight="1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</row>
    <row r="22" spans="1:12" ht="15.75">
      <c r="A22" s="263" t="s">
        <v>112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</row>
    <row r="23" spans="1:12" ht="7.9" customHeight="1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</row>
    <row r="24" spans="1:12" ht="15.75">
      <c r="A24" s="277" t="s">
        <v>155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</row>
    <row r="25" spans="1:12" ht="9" customHeight="1">
      <c r="A25" s="263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</row>
    <row r="26" spans="1:12" ht="15.75">
      <c r="A26" s="263" t="s">
        <v>156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</row>
    <row r="27" spans="1:12" ht="10.15" customHeight="1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</row>
    <row r="28" spans="1:12" ht="32.25" customHeight="1">
      <c r="A28" s="36"/>
      <c r="B28" s="53" t="s">
        <v>157</v>
      </c>
      <c r="C28" s="268" t="s">
        <v>158</v>
      </c>
      <c r="D28" s="268"/>
      <c r="E28" s="268"/>
      <c r="F28" s="268" t="s">
        <v>159</v>
      </c>
      <c r="G28" s="268"/>
      <c r="H28" s="268"/>
      <c r="I28" s="268"/>
      <c r="J28" s="268"/>
      <c r="K28" s="268"/>
      <c r="L28" s="36"/>
    </row>
    <row r="29" spans="1:12" ht="66.75" customHeight="1">
      <c r="A29" s="36"/>
      <c r="B29" s="59">
        <v>1</v>
      </c>
      <c r="C29" s="262" t="s">
        <v>188</v>
      </c>
      <c r="D29" s="262"/>
      <c r="E29" s="262"/>
      <c r="F29" s="262" t="s">
        <v>164</v>
      </c>
      <c r="G29" s="262"/>
      <c r="H29" s="262"/>
      <c r="I29" s="262"/>
      <c r="J29" s="262"/>
      <c r="K29" s="262"/>
      <c r="L29" s="36"/>
    </row>
    <row r="30" spans="1:12" ht="66.75" customHeight="1">
      <c r="A30" s="35"/>
      <c r="B30" s="59">
        <v>2</v>
      </c>
      <c r="C30" s="262" t="s">
        <v>191</v>
      </c>
      <c r="D30" s="262"/>
      <c r="E30" s="262"/>
      <c r="F30" s="262" t="s">
        <v>165</v>
      </c>
      <c r="G30" s="262"/>
      <c r="H30" s="262"/>
      <c r="I30" s="262"/>
      <c r="J30" s="262"/>
      <c r="K30" s="262"/>
    </row>
    <row r="31" spans="1:12" ht="65.25" customHeight="1">
      <c r="A31" s="36"/>
      <c r="B31" s="59">
        <v>3</v>
      </c>
      <c r="C31" s="262" t="s">
        <v>194</v>
      </c>
      <c r="D31" s="262"/>
      <c r="E31" s="262"/>
      <c r="F31" s="262" t="s">
        <v>166</v>
      </c>
      <c r="G31" s="262"/>
      <c r="H31" s="262"/>
      <c r="I31" s="262"/>
      <c r="J31" s="262"/>
      <c r="K31" s="262"/>
      <c r="L31" s="36"/>
    </row>
    <row r="32" spans="1:12" ht="130.15" customHeight="1">
      <c r="A32" s="35"/>
      <c r="B32" s="59">
        <v>4</v>
      </c>
      <c r="C32" s="262" t="s">
        <v>37</v>
      </c>
      <c r="D32" s="262"/>
      <c r="E32" s="262"/>
      <c r="F32" s="269" t="s">
        <v>8</v>
      </c>
      <c r="G32" s="269"/>
      <c r="H32" s="269"/>
      <c r="I32" s="269"/>
      <c r="J32" s="269"/>
      <c r="K32" s="269"/>
    </row>
    <row r="33" spans="1:12" ht="91.5" customHeight="1">
      <c r="A33" s="36"/>
      <c r="B33" s="59">
        <v>5</v>
      </c>
      <c r="C33" s="262" t="s">
        <v>38</v>
      </c>
      <c r="D33" s="262"/>
      <c r="E33" s="262"/>
      <c r="F33" s="262" t="s">
        <v>167</v>
      </c>
      <c r="G33" s="262"/>
      <c r="H33" s="262"/>
      <c r="I33" s="262"/>
      <c r="J33" s="262"/>
      <c r="K33" s="262"/>
      <c r="L33" s="36"/>
    </row>
    <row r="34" spans="1:12" ht="53.25" customHeight="1">
      <c r="A34" s="36"/>
      <c r="B34" s="59">
        <v>6</v>
      </c>
      <c r="C34" s="262" t="s">
        <v>39</v>
      </c>
      <c r="D34" s="262"/>
      <c r="E34" s="262"/>
      <c r="F34" s="262" t="s">
        <v>168</v>
      </c>
      <c r="G34" s="262"/>
      <c r="H34" s="262"/>
      <c r="I34" s="262"/>
      <c r="J34" s="262"/>
      <c r="K34" s="262"/>
      <c r="L34" s="36"/>
    </row>
    <row r="35" spans="1:12" ht="121.9" customHeight="1">
      <c r="A35" s="36"/>
      <c r="B35" s="59">
        <v>7</v>
      </c>
      <c r="C35" s="262" t="s">
        <v>40</v>
      </c>
      <c r="D35" s="262"/>
      <c r="E35" s="262"/>
      <c r="F35" s="262" t="s">
        <v>198</v>
      </c>
      <c r="G35" s="262"/>
      <c r="H35" s="262"/>
      <c r="I35" s="262"/>
      <c r="J35" s="262"/>
      <c r="K35" s="262"/>
      <c r="L35" s="36"/>
    </row>
    <row r="36" spans="1:12" ht="129" customHeight="1">
      <c r="A36" s="36"/>
      <c r="B36" s="59">
        <v>8</v>
      </c>
      <c r="C36" s="262" t="s">
        <v>41</v>
      </c>
      <c r="D36" s="262"/>
      <c r="E36" s="262"/>
      <c r="F36" s="262" t="s">
        <v>169</v>
      </c>
      <c r="G36" s="262"/>
      <c r="H36" s="262"/>
      <c r="I36" s="262"/>
      <c r="J36" s="262"/>
      <c r="K36" s="262"/>
      <c r="L36" s="36"/>
    </row>
    <row r="37" spans="1:12" ht="87.75" customHeight="1">
      <c r="A37" s="36"/>
      <c r="B37" s="59">
        <v>9</v>
      </c>
      <c r="C37" s="262" t="s">
        <v>42</v>
      </c>
      <c r="D37" s="262"/>
      <c r="E37" s="262"/>
      <c r="F37" s="262" t="s">
        <v>169</v>
      </c>
      <c r="G37" s="262"/>
      <c r="H37" s="262"/>
      <c r="I37" s="262"/>
      <c r="J37" s="262"/>
      <c r="K37" s="262"/>
      <c r="L37" s="36"/>
    </row>
    <row r="38" spans="1:12" ht="102" customHeight="1">
      <c r="A38" s="36"/>
      <c r="B38" s="59">
        <v>10</v>
      </c>
      <c r="C38" s="262" t="s">
        <v>43</v>
      </c>
      <c r="D38" s="262"/>
      <c r="E38" s="262"/>
      <c r="F38" s="262" t="s">
        <v>170</v>
      </c>
      <c r="G38" s="262"/>
      <c r="H38" s="262"/>
      <c r="I38" s="262"/>
      <c r="J38" s="262"/>
      <c r="K38" s="262"/>
      <c r="L38" s="36"/>
    </row>
    <row r="39" spans="1:12" ht="103.5" customHeight="1">
      <c r="A39" s="36"/>
      <c r="B39" s="59">
        <v>11</v>
      </c>
      <c r="C39" s="262" t="s">
        <v>44</v>
      </c>
      <c r="D39" s="262"/>
      <c r="E39" s="262"/>
      <c r="F39" s="262" t="s">
        <v>202</v>
      </c>
      <c r="G39" s="262"/>
      <c r="H39" s="262"/>
      <c r="I39" s="262"/>
      <c r="J39" s="262"/>
      <c r="K39" s="262"/>
      <c r="L39" s="36"/>
    </row>
    <row r="40" spans="1:12" ht="169.9" customHeight="1">
      <c r="A40" s="36"/>
      <c r="B40" s="59">
        <v>12</v>
      </c>
      <c r="C40" s="262" t="s">
        <v>201</v>
      </c>
      <c r="D40" s="262"/>
      <c r="E40" s="262"/>
      <c r="F40" s="269" t="s">
        <v>7</v>
      </c>
      <c r="G40" s="269"/>
      <c r="H40" s="269"/>
      <c r="I40" s="269"/>
      <c r="J40" s="269"/>
      <c r="K40" s="269"/>
      <c r="L40" s="36"/>
    </row>
    <row r="41" spans="1:12" ht="148.15" customHeight="1">
      <c r="A41" s="36"/>
      <c r="B41" s="59">
        <v>13</v>
      </c>
      <c r="C41" s="262" t="s">
        <v>199</v>
      </c>
      <c r="D41" s="262"/>
      <c r="E41" s="262"/>
      <c r="F41" s="271" t="s">
        <v>6</v>
      </c>
      <c r="G41" s="272"/>
      <c r="H41" s="272"/>
      <c r="I41" s="272"/>
      <c r="J41" s="272"/>
      <c r="K41" s="273"/>
      <c r="L41" s="36"/>
    </row>
    <row r="42" spans="1:12" ht="132.6" customHeight="1">
      <c r="A42" s="36"/>
      <c r="B42" s="59">
        <v>14</v>
      </c>
      <c r="C42" s="262" t="s">
        <v>200</v>
      </c>
      <c r="D42" s="262"/>
      <c r="E42" s="262"/>
      <c r="F42" s="274"/>
      <c r="G42" s="275"/>
      <c r="H42" s="275"/>
      <c r="I42" s="275"/>
      <c r="J42" s="275"/>
      <c r="K42" s="276"/>
      <c r="L42" s="36"/>
    </row>
    <row r="43" spans="1:12" ht="15.75">
      <c r="A43" s="35"/>
      <c r="E43" s="35"/>
      <c r="F43" s="35"/>
      <c r="G43" s="35"/>
      <c r="H43" s="35"/>
      <c r="I43" s="35"/>
      <c r="J43" s="35"/>
      <c r="K43" s="35"/>
      <c r="L43" s="35"/>
    </row>
    <row r="44" spans="1:12" ht="15.6" customHeight="1">
      <c r="A44" s="263" t="s">
        <v>115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</row>
    <row r="45" spans="1:12" ht="15.75">
      <c r="A45" s="35"/>
      <c r="E45" s="35"/>
      <c r="F45" s="35"/>
      <c r="G45" s="35"/>
      <c r="H45" s="35"/>
      <c r="I45" s="35"/>
      <c r="J45" s="35"/>
      <c r="K45" s="35"/>
      <c r="L45" s="35"/>
    </row>
    <row r="46" spans="1:12" ht="50.25" customHeight="1">
      <c r="A46" s="277" t="s">
        <v>45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</row>
    <row r="47" spans="1:12" ht="15.75">
      <c r="A47" s="35"/>
      <c r="E47" s="35"/>
      <c r="F47" s="35"/>
      <c r="G47" s="35"/>
      <c r="H47" s="35"/>
      <c r="I47" s="35"/>
      <c r="J47" s="35"/>
      <c r="K47" s="35"/>
      <c r="L47" s="35"/>
    </row>
    <row r="48" spans="1:12" ht="15.6" customHeight="1">
      <c r="A48" s="263" t="s">
        <v>147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</row>
    <row r="49" spans="1:12" ht="15.75">
      <c r="A49" s="35"/>
      <c r="E49" s="35"/>
      <c r="F49" s="35"/>
      <c r="G49" s="35"/>
      <c r="H49" s="35"/>
      <c r="I49" s="35"/>
      <c r="J49" s="35"/>
      <c r="K49" s="35"/>
      <c r="L49" s="35"/>
    </row>
    <row r="50" spans="1:12" ht="142.5" customHeight="1">
      <c r="A50" s="36" t="s">
        <v>26</v>
      </c>
      <c r="B50" s="270" t="s">
        <v>15</v>
      </c>
      <c r="C50" s="270"/>
      <c r="D50" s="270"/>
      <c r="E50" s="270"/>
      <c r="F50" s="270"/>
      <c r="G50" s="270"/>
      <c r="H50" s="270"/>
      <c r="I50" s="270"/>
      <c r="J50" s="270"/>
      <c r="K50" s="270"/>
      <c r="L50" s="36"/>
    </row>
    <row r="51" spans="1:12" ht="81.75" customHeight="1">
      <c r="A51" s="35"/>
      <c r="B51" s="267" t="s">
        <v>16</v>
      </c>
      <c r="C51" s="267"/>
      <c r="D51" s="267"/>
      <c r="E51" s="267"/>
      <c r="F51" s="267"/>
      <c r="G51" s="267"/>
      <c r="H51" s="267"/>
      <c r="I51" s="267"/>
      <c r="J51" s="267"/>
      <c r="K51" s="267"/>
      <c r="L51" s="35"/>
    </row>
    <row r="52" spans="1:12" ht="16.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</sheetData>
  <mergeCells count="69">
    <mergeCell ref="E8:G8"/>
    <mergeCell ref="E9:G9"/>
    <mergeCell ref="B16:K16"/>
    <mergeCell ref="A21:L21"/>
    <mergeCell ref="C29:E29"/>
    <mergeCell ref="C30:E30"/>
    <mergeCell ref="C31:E31"/>
    <mergeCell ref="B7:D7"/>
    <mergeCell ref="B8:D8"/>
    <mergeCell ref="B9:D9"/>
    <mergeCell ref="B10:D10"/>
    <mergeCell ref="E7:G7"/>
    <mergeCell ref="F39:K39"/>
    <mergeCell ref="C36:E36"/>
    <mergeCell ref="C35:E35"/>
    <mergeCell ref="C28:E28"/>
    <mergeCell ref="C34:E34"/>
    <mergeCell ref="A22:L22"/>
    <mergeCell ref="A23:L23"/>
    <mergeCell ref="F33:K33"/>
    <mergeCell ref="F34:K34"/>
    <mergeCell ref="F35:K35"/>
    <mergeCell ref="B13:K13"/>
    <mergeCell ref="B18:K18"/>
    <mergeCell ref="B20:K20"/>
    <mergeCell ref="A27:L27"/>
    <mergeCell ref="A24:L24"/>
    <mergeCell ref="F32:K32"/>
    <mergeCell ref="B15:K15"/>
    <mergeCell ref="C37:E37"/>
    <mergeCell ref="F36:K36"/>
    <mergeCell ref="F37:K37"/>
    <mergeCell ref="B50:K50"/>
    <mergeCell ref="F41:K42"/>
    <mergeCell ref="A44:L44"/>
    <mergeCell ref="A46:L46"/>
    <mergeCell ref="C38:E38"/>
    <mergeCell ref="C39:E39"/>
    <mergeCell ref="F38:K38"/>
    <mergeCell ref="B51:K51"/>
    <mergeCell ref="F28:K28"/>
    <mergeCell ref="F29:K29"/>
    <mergeCell ref="C42:E42"/>
    <mergeCell ref="F30:K30"/>
    <mergeCell ref="F31:K31"/>
    <mergeCell ref="A48:L48"/>
    <mergeCell ref="F40:K40"/>
    <mergeCell ref="C40:E40"/>
    <mergeCell ref="C41:E41"/>
    <mergeCell ref="C32:E32"/>
    <mergeCell ref="C33:E33"/>
    <mergeCell ref="A1:L1"/>
    <mergeCell ref="B5:K5"/>
    <mergeCell ref="A2:L2"/>
    <mergeCell ref="A26:L26"/>
    <mergeCell ref="B3:K3"/>
    <mergeCell ref="A25:L25"/>
    <mergeCell ref="B17:K17"/>
    <mergeCell ref="B19:K19"/>
    <mergeCell ref="H8:K8"/>
    <mergeCell ref="B4:K4"/>
    <mergeCell ref="B14:K14"/>
    <mergeCell ref="B11:D11"/>
    <mergeCell ref="E11:G11"/>
    <mergeCell ref="H11:K11"/>
    <mergeCell ref="E10:G10"/>
    <mergeCell ref="H7:K7"/>
    <mergeCell ref="H9:K9"/>
    <mergeCell ref="H10:K10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2" manualBreakCount="2">
    <brk id="25" max="11" man="1"/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V23"/>
  <sheetViews>
    <sheetView view="pageBreakPreview" zoomScaleNormal="100" zoomScaleSheetLayoutView="100" workbookViewId="0">
      <selection activeCell="J1" sqref="J1:J65536"/>
    </sheetView>
  </sheetViews>
  <sheetFormatPr defaultColWidth="8.85546875" defaultRowHeight="12.75"/>
  <cols>
    <col min="1" max="1" width="6.7109375" style="43" customWidth="1"/>
    <col min="2" max="2" width="53.42578125" style="42" customWidth="1"/>
    <col min="3" max="3" width="39.140625" style="42" customWidth="1"/>
    <col min="4" max="4" width="18.5703125" style="42" customWidth="1"/>
    <col min="5" max="5" width="24.7109375" style="42" customWidth="1"/>
    <col min="6" max="8" width="8.85546875" style="42"/>
    <col min="9" max="9" width="8.85546875" style="66"/>
    <col min="10" max="10" width="8.85546875" style="186"/>
    <col min="11" max="16384" width="8.85546875" style="42"/>
  </cols>
  <sheetData>
    <row r="2" spans="1:21" ht="15.75">
      <c r="B2" s="190" t="s">
        <v>116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"/>
      <c r="P2" s="1"/>
      <c r="Q2" s="1"/>
      <c r="R2" s="1"/>
      <c r="S2" s="1"/>
      <c r="T2" s="1"/>
    </row>
    <row r="3" spans="1:21" ht="15.75">
      <c r="B3" s="190" t="s">
        <v>10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"/>
      <c r="P3" s="1"/>
      <c r="Q3" s="1"/>
      <c r="R3" s="1"/>
      <c r="S3" s="1"/>
      <c r="T3" s="1"/>
    </row>
    <row r="4" spans="1:21" ht="13.5" thickBot="1">
      <c r="B4" s="301" t="s">
        <v>30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1"/>
      <c r="P4" s="1"/>
      <c r="Q4" s="1"/>
      <c r="R4" s="1"/>
      <c r="S4" s="1"/>
      <c r="T4" s="1"/>
    </row>
    <row r="5" spans="1:21" ht="24" customHeight="1" thickBot="1">
      <c r="A5" s="288" t="s">
        <v>117</v>
      </c>
      <c r="B5" s="288" t="s">
        <v>21</v>
      </c>
      <c r="C5" s="291" t="s">
        <v>118</v>
      </c>
      <c r="D5" s="294" t="s">
        <v>119</v>
      </c>
      <c r="E5" s="288" t="s">
        <v>120</v>
      </c>
      <c r="F5" s="288">
        <v>2016</v>
      </c>
      <c r="G5" s="302" t="s">
        <v>20</v>
      </c>
      <c r="H5" s="304"/>
      <c r="I5" s="304"/>
      <c r="J5" s="304"/>
      <c r="K5" s="304"/>
      <c r="L5" s="304"/>
      <c r="M5" s="304"/>
      <c r="N5" s="303"/>
      <c r="O5" s="1"/>
      <c r="P5" s="1"/>
      <c r="Q5" s="1"/>
      <c r="R5" s="1"/>
      <c r="S5" s="1"/>
      <c r="T5" s="1"/>
      <c r="U5" s="1"/>
    </row>
    <row r="6" spans="1:21" ht="24" customHeight="1" thickBot="1">
      <c r="A6" s="289"/>
      <c r="B6" s="289"/>
      <c r="C6" s="292"/>
      <c r="D6" s="295"/>
      <c r="E6" s="289"/>
      <c r="F6" s="289"/>
      <c r="G6" s="302">
        <v>2017</v>
      </c>
      <c r="H6" s="303"/>
      <c r="I6" s="302">
        <v>2018</v>
      </c>
      <c r="J6" s="303"/>
      <c r="K6" s="302">
        <v>2019</v>
      </c>
      <c r="L6" s="304"/>
      <c r="M6" s="302">
        <v>2020</v>
      </c>
      <c r="N6" s="303"/>
      <c r="O6" s="1"/>
      <c r="P6" s="1"/>
      <c r="Q6" s="1"/>
      <c r="R6" s="1"/>
      <c r="S6" s="1"/>
      <c r="T6" s="1"/>
      <c r="U6" s="1"/>
    </row>
    <row r="7" spans="1:21" ht="111" customHeight="1" thickBot="1">
      <c r="A7" s="290"/>
      <c r="B7" s="290"/>
      <c r="C7" s="293"/>
      <c r="D7" s="296"/>
      <c r="E7" s="290"/>
      <c r="F7" s="290"/>
      <c r="G7" s="44" t="s">
        <v>94</v>
      </c>
      <c r="H7" s="44" t="s">
        <v>95</v>
      </c>
      <c r="I7" s="175" t="s">
        <v>94</v>
      </c>
      <c r="J7" s="179" t="s">
        <v>95</v>
      </c>
      <c r="K7" s="44" t="s">
        <v>94</v>
      </c>
      <c r="L7" s="150" t="s">
        <v>121</v>
      </c>
      <c r="M7" s="158" t="s">
        <v>94</v>
      </c>
      <c r="N7" s="44" t="s">
        <v>122</v>
      </c>
      <c r="O7" s="1"/>
      <c r="P7" s="1"/>
      <c r="Q7" s="1"/>
      <c r="R7" s="1"/>
      <c r="S7" s="1"/>
      <c r="T7" s="1"/>
      <c r="U7" s="1"/>
    </row>
    <row r="8" spans="1:21" ht="13.5" thickBot="1">
      <c r="A8" s="45">
        <v>1</v>
      </c>
      <c r="B8" s="46">
        <v>2</v>
      </c>
      <c r="C8" s="46">
        <v>3</v>
      </c>
      <c r="D8" s="46"/>
      <c r="E8" s="46">
        <v>4</v>
      </c>
      <c r="F8" s="46">
        <v>5</v>
      </c>
      <c r="G8" s="46">
        <v>8</v>
      </c>
      <c r="H8" s="46">
        <v>9</v>
      </c>
      <c r="I8" s="176">
        <v>10</v>
      </c>
      <c r="J8" s="180">
        <v>11</v>
      </c>
      <c r="K8" s="46">
        <v>12</v>
      </c>
      <c r="L8" s="151">
        <v>13</v>
      </c>
      <c r="M8" s="137">
        <v>14</v>
      </c>
      <c r="N8" s="46">
        <v>15</v>
      </c>
      <c r="O8" s="1"/>
      <c r="P8" s="1"/>
      <c r="Q8" s="1"/>
      <c r="R8" s="1"/>
      <c r="S8" s="1"/>
      <c r="T8" s="1"/>
      <c r="U8" s="1"/>
    </row>
    <row r="9" spans="1:21" ht="60" customHeight="1" thickBot="1">
      <c r="A9" s="50">
        <v>1</v>
      </c>
      <c r="B9" s="60" t="s">
        <v>46</v>
      </c>
      <c r="C9" s="40" t="s">
        <v>189</v>
      </c>
      <c r="D9" s="64" t="s">
        <v>47</v>
      </c>
      <c r="E9" s="48" t="s">
        <v>19</v>
      </c>
      <c r="F9" s="49">
        <v>12</v>
      </c>
      <c r="G9" s="41" t="s">
        <v>84</v>
      </c>
      <c r="H9" s="41" t="s">
        <v>84</v>
      </c>
      <c r="I9" s="123" t="s">
        <v>84</v>
      </c>
      <c r="J9" s="181" t="s">
        <v>84</v>
      </c>
      <c r="K9" s="41" t="s">
        <v>84</v>
      </c>
      <c r="L9" s="152" t="s">
        <v>84</v>
      </c>
      <c r="M9" s="49" t="s">
        <v>84</v>
      </c>
      <c r="N9" s="41" t="s">
        <v>84</v>
      </c>
      <c r="O9" s="1"/>
      <c r="P9" s="1"/>
      <c r="Q9" s="1"/>
      <c r="R9" s="1"/>
      <c r="S9" s="1"/>
      <c r="T9" s="1"/>
      <c r="U9" s="1"/>
    </row>
    <row r="10" spans="1:21" ht="88.15" customHeight="1" thickBot="1">
      <c r="A10" s="297" t="s">
        <v>123</v>
      </c>
      <c r="B10" s="299" t="s">
        <v>48</v>
      </c>
      <c r="C10" s="40" t="s">
        <v>192</v>
      </c>
      <c r="D10" s="47" t="s">
        <v>49</v>
      </c>
      <c r="E10" s="48" t="s">
        <v>61</v>
      </c>
      <c r="F10" s="50">
        <v>0</v>
      </c>
      <c r="G10" s="50" t="s">
        <v>151</v>
      </c>
      <c r="H10" s="50" t="s">
        <v>151</v>
      </c>
      <c r="I10" s="74" t="s">
        <v>85</v>
      </c>
      <c r="J10" s="182" t="s">
        <v>151</v>
      </c>
      <c r="K10" s="50" t="s">
        <v>85</v>
      </c>
      <c r="L10" s="153" t="s">
        <v>151</v>
      </c>
      <c r="M10" s="50" t="s">
        <v>85</v>
      </c>
      <c r="N10" s="50" t="s">
        <v>151</v>
      </c>
      <c r="O10" s="1"/>
      <c r="P10" s="1"/>
      <c r="Q10" s="1"/>
      <c r="R10" s="1"/>
      <c r="S10" s="1"/>
      <c r="T10" s="1"/>
      <c r="U10" s="1"/>
    </row>
    <row r="11" spans="1:21" ht="55.5" customHeight="1" thickBot="1">
      <c r="A11" s="298"/>
      <c r="B11" s="300"/>
      <c r="C11" s="39" t="s">
        <v>195</v>
      </c>
      <c r="D11" s="47" t="s">
        <v>50</v>
      </c>
      <c r="E11" s="48" t="s">
        <v>52</v>
      </c>
      <c r="F11" s="50">
        <v>0</v>
      </c>
      <c r="G11" s="50">
        <v>2000</v>
      </c>
      <c r="H11" s="50">
        <v>2000</v>
      </c>
      <c r="I11" s="74">
        <v>3000</v>
      </c>
      <c r="J11" s="182">
        <v>2000</v>
      </c>
      <c r="K11" s="50">
        <v>3000</v>
      </c>
      <c r="L11" s="153">
        <v>2000</v>
      </c>
      <c r="M11" s="50">
        <v>3000</v>
      </c>
      <c r="N11" s="50">
        <v>2000</v>
      </c>
      <c r="O11" s="1"/>
      <c r="P11" s="1"/>
      <c r="Q11" s="1"/>
      <c r="R11" s="1"/>
      <c r="S11" s="1"/>
      <c r="T11" s="1"/>
      <c r="U11" s="1"/>
    </row>
    <row r="12" spans="1:21" s="66" customFormat="1" ht="28.9" customHeight="1" thickBot="1">
      <c r="A12" s="284" t="s">
        <v>124</v>
      </c>
      <c r="B12" s="282" t="s">
        <v>53</v>
      </c>
      <c r="C12" s="125" t="s">
        <v>27</v>
      </c>
      <c r="D12" s="65" t="s">
        <v>36</v>
      </c>
      <c r="E12" s="286" t="s">
        <v>51</v>
      </c>
      <c r="F12" s="124">
        <v>0</v>
      </c>
      <c r="G12" s="123">
        <v>5</v>
      </c>
      <c r="H12" s="123">
        <v>5</v>
      </c>
      <c r="I12" s="123">
        <v>5</v>
      </c>
      <c r="J12" s="181">
        <v>5</v>
      </c>
      <c r="K12" s="123">
        <v>6</v>
      </c>
      <c r="L12" s="154">
        <v>5</v>
      </c>
      <c r="M12" s="124">
        <v>6</v>
      </c>
      <c r="N12" s="123">
        <v>5</v>
      </c>
      <c r="O12" s="126"/>
      <c r="P12" s="126"/>
      <c r="Q12" s="126"/>
      <c r="R12" s="126"/>
      <c r="S12" s="126"/>
      <c r="T12" s="126"/>
      <c r="U12" s="126"/>
    </row>
    <row r="13" spans="1:21" s="66" customFormat="1" ht="27.6" customHeight="1" thickBot="1">
      <c r="A13" s="285"/>
      <c r="B13" s="283"/>
      <c r="C13" s="127" t="s">
        <v>54</v>
      </c>
      <c r="D13" s="65" t="s">
        <v>49</v>
      </c>
      <c r="E13" s="287"/>
      <c r="F13" s="74">
        <v>0</v>
      </c>
      <c r="G13" s="75">
        <v>2</v>
      </c>
      <c r="H13" s="75">
        <v>2</v>
      </c>
      <c r="I13" s="75">
        <v>2</v>
      </c>
      <c r="J13" s="183">
        <v>2</v>
      </c>
      <c r="K13" s="75">
        <v>8</v>
      </c>
      <c r="L13" s="155">
        <v>2</v>
      </c>
      <c r="M13" s="74">
        <v>8</v>
      </c>
      <c r="N13" s="75">
        <v>2</v>
      </c>
      <c r="O13" s="126"/>
      <c r="P13" s="126"/>
      <c r="Q13" s="126"/>
      <c r="R13" s="126"/>
      <c r="S13" s="126"/>
      <c r="T13" s="126"/>
      <c r="U13" s="126"/>
    </row>
    <row r="14" spans="1:21" s="66" customFormat="1" ht="54.75" customHeight="1" thickBot="1">
      <c r="A14" s="74" t="s">
        <v>125</v>
      </c>
      <c r="B14" s="128" t="s">
        <v>38</v>
      </c>
      <c r="C14" s="73" t="s">
        <v>55</v>
      </c>
      <c r="D14" s="129" t="s">
        <v>50</v>
      </c>
      <c r="E14" s="65" t="s">
        <v>51</v>
      </c>
      <c r="F14" s="74">
        <v>0</v>
      </c>
      <c r="G14" s="74">
        <v>2000</v>
      </c>
      <c r="H14" s="74">
        <v>2000</v>
      </c>
      <c r="I14" s="74">
        <v>3000</v>
      </c>
      <c r="J14" s="182">
        <v>2000</v>
      </c>
      <c r="K14" s="74">
        <v>3000</v>
      </c>
      <c r="L14" s="156">
        <v>2000</v>
      </c>
      <c r="M14" s="74">
        <v>3000</v>
      </c>
      <c r="N14" s="74">
        <v>2000</v>
      </c>
      <c r="O14" s="126"/>
      <c r="P14" s="126"/>
      <c r="Q14" s="126"/>
      <c r="R14" s="126"/>
      <c r="S14" s="126"/>
      <c r="T14" s="126"/>
      <c r="U14" s="126"/>
    </row>
    <row r="15" spans="1:21" ht="43.5" customHeight="1" thickBot="1">
      <c r="A15" s="50" t="s">
        <v>126</v>
      </c>
      <c r="B15" s="39" t="s">
        <v>39</v>
      </c>
      <c r="C15" s="40" t="s">
        <v>56</v>
      </c>
      <c r="D15" s="51" t="s">
        <v>57</v>
      </c>
      <c r="E15" s="52" t="s">
        <v>74</v>
      </c>
      <c r="F15" s="50">
        <v>65</v>
      </c>
      <c r="G15" s="50">
        <v>65</v>
      </c>
      <c r="H15" s="50"/>
      <c r="I15" s="74" t="s">
        <v>211</v>
      </c>
      <c r="J15" s="182" t="s">
        <v>211</v>
      </c>
      <c r="K15" s="50" t="s">
        <v>211</v>
      </c>
      <c r="L15" s="153" t="s">
        <v>211</v>
      </c>
      <c r="M15" s="50" t="s">
        <v>211</v>
      </c>
      <c r="N15" s="50" t="s">
        <v>211</v>
      </c>
      <c r="O15" s="1"/>
      <c r="P15" s="1"/>
      <c r="Q15" s="1"/>
      <c r="R15" s="1"/>
      <c r="S15" s="1"/>
      <c r="T15" s="1"/>
      <c r="U15" s="1"/>
    </row>
    <row r="16" spans="1:21" ht="97.9" customHeight="1" thickBot="1">
      <c r="A16" s="50" t="s">
        <v>127</v>
      </c>
      <c r="B16" s="39" t="s">
        <v>40</v>
      </c>
      <c r="C16" s="125" t="s">
        <v>196</v>
      </c>
      <c r="D16" s="51" t="s">
        <v>58</v>
      </c>
      <c r="E16" s="52" t="s">
        <v>197</v>
      </c>
      <c r="F16" s="50">
        <v>0</v>
      </c>
      <c r="G16" s="50">
        <v>477</v>
      </c>
      <c r="H16" s="50"/>
      <c r="I16" s="74">
        <v>100</v>
      </c>
      <c r="J16" s="182">
        <v>100</v>
      </c>
      <c r="K16" s="50">
        <v>100</v>
      </c>
      <c r="L16" s="153">
        <v>100</v>
      </c>
      <c r="M16" s="50">
        <v>100</v>
      </c>
      <c r="N16" s="50">
        <v>100</v>
      </c>
      <c r="O16" s="1"/>
      <c r="P16" s="1"/>
      <c r="Q16" s="1"/>
      <c r="R16" s="1"/>
      <c r="S16" s="1"/>
      <c r="T16" s="1"/>
      <c r="U16" s="1"/>
    </row>
    <row r="17" spans="1:256" ht="96.75" customHeight="1" thickBot="1">
      <c r="A17" s="50" t="s">
        <v>31</v>
      </c>
      <c r="B17" s="39" t="s">
        <v>41</v>
      </c>
      <c r="C17" s="40" t="s">
        <v>59</v>
      </c>
      <c r="D17" s="51" t="s">
        <v>60</v>
      </c>
      <c r="E17" s="52" t="s">
        <v>61</v>
      </c>
      <c r="F17" s="50">
        <v>1</v>
      </c>
      <c r="G17" s="50">
        <v>2</v>
      </c>
      <c r="H17" s="50"/>
      <c r="I17" s="74">
        <v>2</v>
      </c>
      <c r="J17" s="182">
        <v>2</v>
      </c>
      <c r="K17" s="50">
        <v>2</v>
      </c>
      <c r="L17" s="153">
        <v>2</v>
      </c>
      <c r="M17" s="50">
        <v>2</v>
      </c>
      <c r="N17" s="50">
        <v>2</v>
      </c>
      <c r="O17" s="1"/>
      <c r="P17" s="1"/>
      <c r="Q17" s="1"/>
      <c r="R17" s="1"/>
      <c r="S17" s="1"/>
      <c r="T17" s="1"/>
      <c r="U17" s="1"/>
    </row>
    <row r="18" spans="1:256" ht="72.75" customHeight="1" thickBot="1">
      <c r="A18" s="50" t="s">
        <v>32</v>
      </c>
      <c r="B18" s="39" t="s">
        <v>42</v>
      </c>
      <c r="C18" s="40" t="s">
        <v>73</v>
      </c>
      <c r="D18" s="64" t="s">
        <v>49</v>
      </c>
      <c r="E18" s="52" t="s">
        <v>51</v>
      </c>
      <c r="F18" s="50">
        <v>4</v>
      </c>
      <c r="G18" s="50">
        <v>4</v>
      </c>
      <c r="H18" s="50"/>
      <c r="I18" s="74">
        <v>4</v>
      </c>
      <c r="J18" s="182">
        <v>4</v>
      </c>
      <c r="K18" s="50">
        <v>4</v>
      </c>
      <c r="L18" s="153">
        <v>4</v>
      </c>
      <c r="M18" s="50">
        <v>4</v>
      </c>
      <c r="N18" s="50">
        <v>4</v>
      </c>
      <c r="O18" s="1"/>
      <c r="P18" s="1"/>
      <c r="Q18" s="1"/>
      <c r="R18" s="1"/>
      <c r="S18" s="1"/>
      <c r="T18" s="1"/>
      <c r="U18" s="1"/>
    </row>
    <row r="19" spans="1:256" ht="176.45" customHeight="1" thickBot="1">
      <c r="A19" s="49" t="s">
        <v>33</v>
      </c>
      <c r="B19" s="39" t="s">
        <v>43</v>
      </c>
      <c r="C19" s="40" t="s">
        <v>73</v>
      </c>
      <c r="D19" s="51" t="s">
        <v>62</v>
      </c>
      <c r="E19" s="51" t="s">
        <v>63</v>
      </c>
      <c r="F19" s="49">
        <v>150</v>
      </c>
      <c r="G19" s="49">
        <v>150</v>
      </c>
      <c r="H19" s="49"/>
      <c r="I19" s="124">
        <v>150</v>
      </c>
      <c r="J19" s="184">
        <v>150</v>
      </c>
      <c r="K19" s="49">
        <v>150</v>
      </c>
      <c r="L19" s="157">
        <v>150</v>
      </c>
      <c r="M19" s="49">
        <v>150</v>
      </c>
      <c r="N19" s="49">
        <v>150</v>
      </c>
      <c r="O19" s="1"/>
      <c r="P19" s="1"/>
      <c r="Q19" s="1"/>
      <c r="R19" s="1"/>
      <c r="S19" s="1"/>
      <c r="T19" s="1"/>
      <c r="U19" s="1"/>
    </row>
    <row r="20" spans="1:256" ht="121.5" customHeight="1" thickBot="1">
      <c r="A20" s="50" t="s">
        <v>34</v>
      </c>
      <c r="B20" s="14" t="s">
        <v>64</v>
      </c>
      <c r="C20" s="14" t="s">
        <v>73</v>
      </c>
      <c r="D20" s="51" t="s">
        <v>65</v>
      </c>
      <c r="E20" s="48" t="s">
        <v>66</v>
      </c>
      <c r="F20" s="50">
        <v>15</v>
      </c>
      <c r="G20" s="50">
        <v>15</v>
      </c>
      <c r="H20" s="50"/>
      <c r="I20" s="74">
        <v>15</v>
      </c>
      <c r="J20" s="182">
        <v>15</v>
      </c>
      <c r="K20" s="50">
        <v>15</v>
      </c>
      <c r="L20" s="153">
        <v>15</v>
      </c>
      <c r="M20" s="50">
        <v>15</v>
      </c>
      <c r="N20" s="50">
        <v>15</v>
      </c>
    </row>
    <row r="21" spans="1:256" ht="139.15" customHeight="1" thickBot="1">
      <c r="A21" s="49" t="s">
        <v>35</v>
      </c>
      <c r="B21" s="159" t="s">
        <v>213</v>
      </c>
      <c r="C21" s="67" t="s">
        <v>212</v>
      </c>
      <c r="D21" s="51" t="s">
        <v>58</v>
      </c>
      <c r="E21" s="51" t="s">
        <v>172</v>
      </c>
      <c r="F21" s="160" t="s">
        <v>4</v>
      </c>
      <c r="G21" s="160" t="s">
        <v>4</v>
      </c>
      <c r="H21" s="160" t="s">
        <v>5</v>
      </c>
      <c r="I21" s="177" t="s">
        <v>204</v>
      </c>
      <c r="J21" s="185"/>
      <c r="K21" s="160" t="s">
        <v>205</v>
      </c>
      <c r="L21" s="161"/>
      <c r="M21" s="160" t="s">
        <v>206</v>
      </c>
      <c r="N21" s="160"/>
    </row>
    <row r="22" spans="1:256"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138"/>
      <c r="IG22" s="138"/>
      <c r="IH22" s="138"/>
      <c r="II22" s="138"/>
      <c r="IJ22" s="138"/>
      <c r="IK22" s="138"/>
      <c r="IL22" s="138"/>
      <c r="IM22" s="138"/>
      <c r="IN22" s="138"/>
      <c r="IO22" s="138"/>
      <c r="IP22" s="138"/>
      <c r="IQ22" s="138"/>
      <c r="IR22" s="138"/>
      <c r="IS22" s="138"/>
      <c r="IT22" s="138"/>
      <c r="IU22" s="138"/>
      <c r="IV22" s="138"/>
    </row>
    <row r="23" spans="1:256"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N23" s="138"/>
      <c r="IO23" s="138"/>
      <c r="IP23" s="138"/>
      <c r="IQ23" s="138"/>
      <c r="IR23" s="138"/>
      <c r="IS23" s="138"/>
      <c r="IT23" s="138"/>
      <c r="IU23" s="138"/>
      <c r="IV23" s="138"/>
    </row>
  </sheetData>
  <mergeCells count="19">
    <mergeCell ref="B2:N2"/>
    <mergeCell ref="B3:N3"/>
    <mergeCell ref="B4:N4"/>
    <mergeCell ref="M6:N6"/>
    <mergeCell ref="G6:H6"/>
    <mergeCell ref="I6:J6"/>
    <mergeCell ref="K6:L6"/>
    <mergeCell ref="F5:F7"/>
    <mergeCell ref="G5:N5"/>
    <mergeCell ref="B12:B13"/>
    <mergeCell ref="A12:A13"/>
    <mergeCell ref="E12:E13"/>
    <mergeCell ref="B5:B7"/>
    <mergeCell ref="E5:E7"/>
    <mergeCell ref="A5:A7"/>
    <mergeCell ref="C5:C7"/>
    <mergeCell ref="D5:D7"/>
    <mergeCell ref="A10:A11"/>
    <mergeCell ref="B10:B11"/>
  </mergeCells>
  <phoneticPr fontId="18" type="noConversion"/>
  <pageMargins left="0.7" right="0.7" top="0.75" bottom="0.75" header="0.3" footer="0.3"/>
  <pageSetup paperSize="9" scale="4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6"/>
  <sheetViews>
    <sheetView view="pageBreakPreview" topLeftCell="B76" zoomScaleNormal="100" zoomScaleSheetLayoutView="100" workbookViewId="0">
      <selection activeCell="E20" sqref="E20:H20"/>
    </sheetView>
  </sheetViews>
  <sheetFormatPr defaultRowHeight="15"/>
  <cols>
    <col min="1" max="1" width="5.42578125" customWidth="1"/>
    <col min="2" max="2" width="43.140625" customWidth="1"/>
    <col min="3" max="3" width="12.85546875" customWidth="1"/>
    <col min="4" max="4" width="11.5703125" style="108" customWidth="1"/>
    <col min="5" max="5" width="11.7109375" customWidth="1"/>
    <col min="6" max="6" width="11.42578125" customWidth="1"/>
    <col min="7" max="7" width="10.42578125" customWidth="1"/>
    <col min="8" max="8" width="11.7109375" customWidth="1"/>
    <col min="9" max="9" width="12.7109375" customWidth="1"/>
    <col min="10" max="10" width="11.28515625" customWidth="1"/>
    <col min="11" max="11" width="11.7109375" customWidth="1"/>
    <col min="12" max="12" width="10.42578125" customWidth="1"/>
    <col min="13" max="13" width="10.7109375" customWidth="1"/>
    <col min="14" max="14" width="9.28515625" customWidth="1"/>
    <col min="15" max="15" width="20" customWidth="1"/>
  </cols>
  <sheetData>
    <row r="2" spans="1:15" ht="15.75">
      <c r="A2" s="190" t="s">
        <v>128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5.75">
      <c r="A3" s="190" t="s">
        <v>11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5.75" thickBot="1">
      <c r="A4" s="321" t="s">
        <v>113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</row>
    <row r="5" spans="1:15" ht="27.75" customHeight="1" thickBot="1">
      <c r="A5" s="330" t="s">
        <v>117</v>
      </c>
      <c r="B5" s="307" t="s">
        <v>129</v>
      </c>
      <c r="C5" s="307" t="s">
        <v>150</v>
      </c>
      <c r="D5" s="324" t="s">
        <v>139</v>
      </c>
      <c r="E5" s="311" t="s">
        <v>140</v>
      </c>
      <c r="F5" s="312"/>
      <c r="G5" s="327" t="s">
        <v>130</v>
      </c>
      <c r="H5" s="328"/>
      <c r="I5" s="328"/>
      <c r="J5" s="328"/>
      <c r="K5" s="328"/>
      <c r="L5" s="328"/>
      <c r="M5" s="328"/>
      <c r="N5" s="329"/>
      <c r="O5" s="307" t="s">
        <v>144</v>
      </c>
    </row>
    <row r="6" spans="1:15" ht="15" customHeight="1">
      <c r="A6" s="331"/>
      <c r="B6" s="308"/>
      <c r="C6" s="308"/>
      <c r="D6" s="325"/>
      <c r="E6" s="322"/>
      <c r="F6" s="323"/>
      <c r="G6" s="311" t="s">
        <v>131</v>
      </c>
      <c r="H6" s="312"/>
      <c r="I6" s="311" t="s">
        <v>141</v>
      </c>
      <c r="J6" s="312"/>
      <c r="K6" s="311" t="s">
        <v>142</v>
      </c>
      <c r="L6" s="312"/>
      <c r="M6" s="311" t="s">
        <v>143</v>
      </c>
      <c r="N6" s="312"/>
      <c r="O6" s="308"/>
    </row>
    <row r="7" spans="1:15" ht="25.5" customHeight="1" thickBot="1">
      <c r="A7" s="331"/>
      <c r="B7" s="308"/>
      <c r="C7" s="308"/>
      <c r="D7" s="325"/>
      <c r="E7" s="313"/>
      <c r="F7" s="314"/>
      <c r="G7" s="313"/>
      <c r="H7" s="314"/>
      <c r="I7" s="313"/>
      <c r="J7" s="314"/>
      <c r="K7" s="313"/>
      <c r="L7" s="314"/>
      <c r="M7" s="313"/>
      <c r="N7" s="314"/>
      <c r="O7" s="308"/>
    </row>
    <row r="8" spans="1:15" ht="15.75" thickBot="1">
      <c r="A8" s="332"/>
      <c r="B8" s="315"/>
      <c r="C8" s="315"/>
      <c r="D8" s="326"/>
      <c r="E8" s="24" t="s">
        <v>103</v>
      </c>
      <c r="F8" s="25" t="s">
        <v>104</v>
      </c>
      <c r="G8" s="25" t="s">
        <v>103</v>
      </c>
      <c r="H8" s="34" t="s">
        <v>104</v>
      </c>
      <c r="I8" s="24" t="s">
        <v>103</v>
      </c>
      <c r="J8" s="24" t="s">
        <v>104</v>
      </c>
      <c r="K8" s="24" t="s">
        <v>103</v>
      </c>
      <c r="L8" s="24" t="s">
        <v>104</v>
      </c>
      <c r="M8" s="24" t="s">
        <v>103</v>
      </c>
      <c r="N8" s="24" t="s">
        <v>105</v>
      </c>
      <c r="O8" s="315"/>
    </row>
    <row r="9" spans="1:15" s="4" customFormat="1" ht="15.75" thickBot="1">
      <c r="A9" s="7">
        <v>1</v>
      </c>
      <c r="B9" s="5">
        <v>2</v>
      </c>
      <c r="C9" s="5">
        <v>3</v>
      </c>
      <c r="D9" s="102">
        <v>4</v>
      </c>
      <c r="E9" s="5">
        <v>5</v>
      </c>
      <c r="F9" s="8">
        <v>6</v>
      </c>
      <c r="G9" s="8">
        <v>7</v>
      </c>
      <c r="H9" s="6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</row>
    <row r="10" spans="1:15" s="27" customFormat="1" ht="15.75" thickBot="1">
      <c r="A10" s="26">
        <v>1</v>
      </c>
      <c r="B10" s="316" t="s">
        <v>46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8"/>
    </row>
    <row r="11" spans="1:15" s="27" customFormat="1" ht="13.15" customHeight="1" thickBot="1">
      <c r="A11" s="28"/>
      <c r="B11" s="316" t="s">
        <v>67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8"/>
    </row>
    <row r="12" spans="1:15" s="27" customFormat="1" ht="15.75" thickBot="1">
      <c r="A12" s="29" t="s">
        <v>123</v>
      </c>
      <c r="B12" s="316" t="s">
        <v>48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8"/>
    </row>
    <row r="13" spans="1:15" ht="15" customHeight="1" thickBot="1">
      <c r="A13" s="307" t="s">
        <v>124</v>
      </c>
      <c r="B13" s="333" t="s">
        <v>53</v>
      </c>
      <c r="C13" s="307" t="s">
        <v>1</v>
      </c>
      <c r="D13" s="103" t="s">
        <v>132</v>
      </c>
      <c r="E13" s="80">
        <f>SUM(E14:E17)</f>
        <v>914.2</v>
      </c>
      <c r="F13" s="80">
        <f>SUM(F14:F17)</f>
        <v>828.2</v>
      </c>
      <c r="G13" s="80">
        <f>SUM(G14:G17)</f>
        <v>914.2</v>
      </c>
      <c r="H13" s="80">
        <f>SUM(H14:H17)</f>
        <v>828.2</v>
      </c>
      <c r="I13" s="31"/>
      <c r="J13" s="32"/>
      <c r="K13" s="30"/>
      <c r="L13" s="9"/>
      <c r="M13" s="10"/>
      <c r="N13" s="10"/>
      <c r="O13" s="307" t="s">
        <v>171</v>
      </c>
    </row>
    <row r="14" spans="1:15" ht="15.75" thickBot="1">
      <c r="A14" s="308"/>
      <c r="B14" s="334"/>
      <c r="C14" s="306"/>
      <c r="D14" s="104">
        <v>2017</v>
      </c>
      <c r="E14" s="81">
        <v>207</v>
      </c>
      <c r="F14" s="82">
        <v>207</v>
      </c>
      <c r="G14" s="82">
        <v>207</v>
      </c>
      <c r="H14" s="82">
        <v>207</v>
      </c>
      <c r="I14" s="12"/>
      <c r="J14" s="11"/>
      <c r="K14" s="11"/>
      <c r="L14" s="11"/>
      <c r="M14" s="11"/>
      <c r="N14" s="11"/>
      <c r="O14" s="308"/>
    </row>
    <row r="15" spans="1:15" ht="15.75" thickBot="1">
      <c r="A15" s="308"/>
      <c r="B15" s="334"/>
      <c r="C15" s="306"/>
      <c r="D15" s="104">
        <v>2018</v>
      </c>
      <c r="E15" s="83">
        <v>207.2</v>
      </c>
      <c r="F15" s="83">
        <v>207.2</v>
      </c>
      <c r="G15" s="83">
        <v>207.2</v>
      </c>
      <c r="H15" s="83">
        <v>207.2</v>
      </c>
      <c r="I15" s="12"/>
      <c r="J15" s="11"/>
      <c r="K15" s="11"/>
      <c r="L15" s="11"/>
      <c r="M15" s="11"/>
      <c r="N15" s="11"/>
      <c r="O15" s="308"/>
    </row>
    <row r="16" spans="1:15" ht="15.75" thickBot="1">
      <c r="A16" s="308"/>
      <c r="B16" s="334"/>
      <c r="C16" s="306"/>
      <c r="D16" s="104">
        <v>2019</v>
      </c>
      <c r="E16" s="83">
        <v>250</v>
      </c>
      <c r="F16" s="84">
        <v>207</v>
      </c>
      <c r="G16" s="84">
        <v>250</v>
      </c>
      <c r="H16" s="84">
        <v>207</v>
      </c>
      <c r="I16" s="12"/>
      <c r="J16" s="11"/>
      <c r="K16" s="11"/>
      <c r="L16" s="11"/>
      <c r="M16" s="11"/>
      <c r="N16" s="11"/>
      <c r="O16" s="308"/>
    </row>
    <row r="17" spans="1:15" ht="15.75" thickBot="1">
      <c r="A17" s="308"/>
      <c r="B17" s="334"/>
      <c r="C17" s="306"/>
      <c r="D17" s="104">
        <v>2020</v>
      </c>
      <c r="E17" s="83">
        <v>250</v>
      </c>
      <c r="F17" s="84">
        <v>207</v>
      </c>
      <c r="G17" s="84">
        <v>250</v>
      </c>
      <c r="H17" s="84">
        <v>207</v>
      </c>
      <c r="I17" s="12"/>
      <c r="J17" s="11"/>
      <c r="K17" s="11"/>
      <c r="L17" s="11"/>
      <c r="M17" s="11"/>
      <c r="N17" s="11"/>
      <c r="O17" s="308"/>
    </row>
    <row r="18" spans="1:15" ht="15.75" customHeight="1" thickBot="1">
      <c r="A18" s="307"/>
      <c r="B18" s="319" t="s">
        <v>75</v>
      </c>
      <c r="C18" s="309" t="s">
        <v>1</v>
      </c>
      <c r="D18" s="105" t="s">
        <v>132</v>
      </c>
      <c r="E18" s="85">
        <f>SUM(E19:E22)</f>
        <v>914.2</v>
      </c>
      <c r="F18" s="85">
        <f>SUM(F19:F22)</f>
        <v>828.2</v>
      </c>
      <c r="G18" s="85">
        <f>SUM(G19:G22)</f>
        <v>914.2</v>
      </c>
      <c r="H18" s="85">
        <f>SUM(H19:H22)</f>
        <v>828.2</v>
      </c>
      <c r="I18" s="12"/>
      <c r="J18" s="11"/>
      <c r="K18" s="13"/>
      <c r="L18" s="13"/>
      <c r="M18" s="11"/>
      <c r="N18" s="11"/>
      <c r="O18" s="307"/>
    </row>
    <row r="19" spans="1:15" ht="15.75" thickBot="1">
      <c r="A19" s="308"/>
      <c r="B19" s="320"/>
      <c r="C19" s="310"/>
      <c r="D19" s="106">
        <v>2017</v>
      </c>
      <c r="E19" s="86">
        <v>207</v>
      </c>
      <c r="F19" s="87">
        <v>207</v>
      </c>
      <c r="G19" s="87">
        <v>207</v>
      </c>
      <c r="H19" s="87">
        <v>207</v>
      </c>
      <c r="I19" s="12"/>
      <c r="J19" s="11"/>
      <c r="K19" s="11"/>
      <c r="L19" s="11"/>
      <c r="M19" s="11"/>
      <c r="N19" s="11"/>
      <c r="O19" s="308"/>
    </row>
    <row r="20" spans="1:15" ht="15.75" thickBot="1">
      <c r="A20" s="308"/>
      <c r="B20" s="320"/>
      <c r="C20" s="310"/>
      <c r="D20" s="106">
        <v>2018</v>
      </c>
      <c r="E20" s="88">
        <v>207.2</v>
      </c>
      <c r="F20" s="88">
        <v>207.2</v>
      </c>
      <c r="G20" s="88">
        <v>207.2</v>
      </c>
      <c r="H20" s="88">
        <v>207.2</v>
      </c>
      <c r="I20" s="12"/>
      <c r="J20" s="11"/>
      <c r="K20" s="11"/>
      <c r="L20" s="11"/>
      <c r="M20" s="11"/>
      <c r="N20" s="11"/>
      <c r="O20" s="308"/>
    </row>
    <row r="21" spans="1:15" ht="15.75" thickBot="1">
      <c r="A21" s="308"/>
      <c r="B21" s="320"/>
      <c r="C21" s="310"/>
      <c r="D21" s="106">
        <v>2019</v>
      </c>
      <c r="E21" s="88">
        <v>250</v>
      </c>
      <c r="F21" s="89">
        <v>207</v>
      </c>
      <c r="G21" s="89">
        <v>250</v>
      </c>
      <c r="H21" s="89">
        <v>207</v>
      </c>
      <c r="I21" s="12"/>
      <c r="J21" s="11"/>
      <c r="K21" s="11"/>
      <c r="L21" s="11"/>
      <c r="M21" s="11"/>
      <c r="N21" s="11"/>
      <c r="O21" s="308"/>
    </row>
    <row r="22" spans="1:15" ht="15.75" thickBot="1">
      <c r="A22" s="308"/>
      <c r="B22" s="320"/>
      <c r="C22" s="310"/>
      <c r="D22" s="106">
        <v>2020</v>
      </c>
      <c r="E22" s="88">
        <v>250</v>
      </c>
      <c r="F22" s="89">
        <v>207</v>
      </c>
      <c r="G22" s="89">
        <v>250</v>
      </c>
      <c r="H22" s="89">
        <v>207</v>
      </c>
      <c r="I22" s="12"/>
      <c r="J22" s="11"/>
      <c r="K22" s="11"/>
      <c r="L22" s="11"/>
      <c r="M22" s="11"/>
      <c r="N22" s="11"/>
      <c r="O22" s="308"/>
    </row>
    <row r="23" spans="1:15" ht="15.75" customHeight="1" thickBot="1">
      <c r="A23" s="307" t="s">
        <v>125</v>
      </c>
      <c r="B23" s="333" t="s">
        <v>38</v>
      </c>
      <c r="C23" s="307" t="s">
        <v>2</v>
      </c>
      <c r="D23" s="103" t="s">
        <v>132</v>
      </c>
      <c r="E23" s="80">
        <f>SUM(E24:E27)</f>
        <v>258.5</v>
      </c>
      <c r="F23" s="80">
        <f>SUM(F24:F27)</f>
        <v>49.8</v>
      </c>
      <c r="G23" s="80">
        <f>SUM(G24:G27)</f>
        <v>258.5</v>
      </c>
      <c r="H23" s="80">
        <f>SUM(H24:H27)</f>
        <v>49.8</v>
      </c>
      <c r="I23" s="12"/>
      <c r="J23" s="11"/>
      <c r="K23" s="13"/>
      <c r="L23" s="13"/>
      <c r="M23" s="11"/>
      <c r="N23" s="11"/>
      <c r="O23" s="307" t="s">
        <v>171</v>
      </c>
    </row>
    <row r="24" spans="1:15" ht="15.75" thickBot="1">
      <c r="A24" s="308"/>
      <c r="B24" s="334"/>
      <c r="C24" s="306"/>
      <c r="D24" s="104">
        <v>2017</v>
      </c>
      <c r="E24" s="90">
        <v>200</v>
      </c>
      <c r="F24" s="91">
        <v>13</v>
      </c>
      <c r="G24" s="91">
        <v>200</v>
      </c>
      <c r="H24" s="91">
        <v>13</v>
      </c>
      <c r="I24" s="12"/>
      <c r="J24" s="11"/>
      <c r="K24" s="11"/>
      <c r="L24" s="11"/>
      <c r="M24" s="11"/>
      <c r="N24" s="11"/>
      <c r="O24" s="308"/>
    </row>
    <row r="25" spans="1:15" ht="15.75" thickBot="1">
      <c r="A25" s="308"/>
      <c r="B25" s="334"/>
      <c r="C25" s="306"/>
      <c r="D25" s="104">
        <v>2018</v>
      </c>
      <c r="E25" s="92">
        <v>19.5</v>
      </c>
      <c r="F25" s="93">
        <v>10.8</v>
      </c>
      <c r="G25" s="93">
        <v>19.5</v>
      </c>
      <c r="H25" s="93">
        <v>10.8</v>
      </c>
      <c r="I25" s="12"/>
      <c r="J25" s="11"/>
      <c r="K25" s="11"/>
      <c r="L25" s="11"/>
      <c r="M25" s="11"/>
      <c r="N25" s="11"/>
      <c r="O25" s="308"/>
    </row>
    <row r="26" spans="1:15" ht="15.75" thickBot="1">
      <c r="A26" s="308"/>
      <c r="B26" s="334"/>
      <c r="C26" s="306"/>
      <c r="D26" s="104">
        <v>2019</v>
      </c>
      <c r="E26" s="92">
        <v>19.5</v>
      </c>
      <c r="F26" s="93">
        <v>13</v>
      </c>
      <c r="G26" s="93">
        <v>19.5</v>
      </c>
      <c r="H26" s="93">
        <v>13</v>
      </c>
      <c r="I26" s="12"/>
      <c r="J26" s="11"/>
      <c r="K26" s="11"/>
      <c r="L26" s="11"/>
      <c r="M26" s="11"/>
      <c r="N26" s="11"/>
      <c r="O26" s="308"/>
    </row>
    <row r="27" spans="1:15" ht="15.75" thickBot="1">
      <c r="A27" s="308"/>
      <c r="B27" s="334"/>
      <c r="C27" s="306"/>
      <c r="D27" s="104">
        <v>2020</v>
      </c>
      <c r="E27" s="92">
        <v>19.5</v>
      </c>
      <c r="F27" s="93">
        <v>13</v>
      </c>
      <c r="G27" s="93">
        <v>19.5</v>
      </c>
      <c r="H27" s="93">
        <v>13</v>
      </c>
      <c r="I27" s="12"/>
      <c r="J27" s="11"/>
      <c r="K27" s="11"/>
      <c r="L27" s="11"/>
      <c r="M27" s="11"/>
      <c r="N27" s="11"/>
      <c r="O27" s="308"/>
    </row>
    <row r="28" spans="1:15" ht="15.75" customHeight="1" thickBot="1">
      <c r="A28" s="309"/>
      <c r="B28" s="319" t="s">
        <v>75</v>
      </c>
      <c r="C28" s="309" t="s">
        <v>1</v>
      </c>
      <c r="D28" s="105" t="s">
        <v>132</v>
      </c>
      <c r="E28" s="85">
        <f>SUM(E29:E32)</f>
        <v>258.5</v>
      </c>
      <c r="F28" s="85">
        <f>SUM(F29:F32)</f>
        <v>51.8</v>
      </c>
      <c r="G28" s="85">
        <f>SUM(G29:G32)</f>
        <v>258.5</v>
      </c>
      <c r="H28" s="85">
        <f>SUM(H29:H32)</f>
        <v>51.8</v>
      </c>
      <c r="I28" s="12"/>
      <c r="J28" s="11"/>
      <c r="K28" s="13"/>
      <c r="L28" s="13"/>
      <c r="M28" s="11"/>
      <c r="N28" s="11"/>
      <c r="O28" s="307"/>
    </row>
    <row r="29" spans="1:15" ht="15.75" thickBot="1">
      <c r="A29" s="310"/>
      <c r="B29" s="320"/>
      <c r="C29" s="310"/>
      <c r="D29" s="106">
        <v>2017</v>
      </c>
      <c r="E29" s="94">
        <v>200</v>
      </c>
      <c r="F29" s="95">
        <v>13</v>
      </c>
      <c r="G29" s="95">
        <v>200</v>
      </c>
      <c r="H29" s="95">
        <v>13</v>
      </c>
      <c r="I29" s="12"/>
      <c r="J29" s="11"/>
      <c r="K29" s="11"/>
      <c r="L29" s="11"/>
      <c r="M29" s="11"/>
      <c r="N29" s="11"/>
      <c r="O29" s="308"/>
    </row>
    <row r="30" spans="1:15" ht="15.75" thickBot="1">
      <c r="A30" s="310"/>
      <c r="B30" s="320"/>
      <c r="C30" s="310"/>
      <c r="D30" s="106">
        <v>2018</v>
      </c>
      <c r="E30" s="96">
        <v>19.5</v>
      </c>
      <c r="F30" s="97">
        <v>12.8</v>
      </c>
      <c r="G30" s="97">
        <v>19.5</v>
      </c>
      <c r="H30" s="97">
        <v>12.8</v>
      </c>
      <c r="I30" s="12"/>
      <c r="J30" s="11"/>
      <c r="K30" s="11"/>
      <c r="L30" s="11"/>
      <c r="M30" s="11"/>
      <c r="N30" s="11"/>
      <c r="O30" s="308"/>
    </row>
    <row r="31" spans="1:15" ht="15.75" thickBot="1">
      <c r="A31" s="310"/>
      <c r="B31" s="320"/>
      <c r="C31" s="310"/>
      <c r="D31" s="106">
        <v>2019</v>
      </c>
      <c r="E31" s="96">
        <v>19.5</v>
      </c>
      <c r="F31" s="97">
        <v>13</v>
      </c>
      <c r="G31" s="97">
        <v>19.5</v>
      </c>
      <c r="H31" s="97">
        <v>13</v>
      </c>
      <c r="I31" s="12"/>
      <c r="J31" s="11"/>
      <c r="K31" s="11"/>
      <c r="L31" s="11"/>
      <c r="M31" s="11"/>
      <c r="N31" s="11"/>
      <c r="O31" s="308"/>
    </row>
    <row r="32" spans="1:15" ht="15.75" thickBot="1">
      <c r="A32" s="310"/>
      <c r="B32" s="320"/>
      <c r="C32" s="310"/>
      <c r="D32" s="106">
        <v>2020</v>
      </c>
      <c r="E32" s="96">
        <v>19.5</v>
      </c>
      <c r="F32" s="97">
        <v>13</v>
      </c>
      <c r="G32" s="97">
        <v>19.5</v>
      </c>
      <c r="H32" s="97">
        <v>13</v>
      </c>
      <c r="I32" s="12"/>
      <c r="J32" s="11"/>
      <c r="K32" s="11"/>
      <c r="L32" s="11"/>
      <c r="M32" s="11"/>
      <c r="N32" s="11"/>
      <c r="O32" s="308"/>
    </row>
    <row r="33" spans="1:15" ht="15" customHeight="1" thickBot="1">
      <c r="A33" s="307" t="s">
        <v>126</v>
      </c>
      <c r="B33" s="333" t="s">
        <v>39</v>
      </c>
      <c r="C33" s="305"/>
      <c r="D33" s="103" t="s">
        <v>132</v>
      </c>
      <c r="E33" s="80">
        <f>SUM(E34:E37)</f>
        <v>0</v>
      </c>
      <c r="F33" s="80">
        <f>SUM(F34:F37)</f>
        <v>0</v>
      </c>
      <c r="G33" s="80">
        <f>SUM(G34:G37)</f>
        <v>0</v>
      </c>
      <c r="H33" s="80">
        <f>SUM(H34:H37)</f>
        <v>0</v>
      </c>
      <c r="I33" s="12"/>
      <c r="J33" s="11"/>
      <c r="K33" s="13"/>
      <c r="L33" s="13"/>
      <c r="M33" s="11"/>
      <c r="N33" s="11"/>
      <c r="O33" s="307" t="s">
        <v>74</v>
      </c>
    </row>
    <row r="34" spans="1:15" ht="15.75" thickBot="1">
      <c r="A34" s="308"/>
      <c r="B34" s="334"/>
      <c r="C34" s="306"/>
      <c r="D34" s="104">
        <v>2017</v>
      </c>
      <c r="E34" s="83">
        <v>0</v>
      </c>
      <c r="F34" s="83">
        <v>0</v>
      </c>
      <c r="G34" s="83">
        <v>0</v>
      </c>
      <c r="H34" s="83">
        <v>0</v>
      </c>
      <c r="I34" s="12"/>
      <c r="J34" s="11"/>
      <c r="K34" s="11"/>
      <c r="L34" s="11"/>
      <c r="M34" s="11"/>
      <c r="N34" s="11"/>
      <c r="O34" s="308"/>
    </row>
    <row r="35" spans="1:15" ht="15.75" thickBot="1">
      <c r="A35" s="308"/>
      <c r="B35" s="334"/>
      <c r="C35" s="306"/>
      <c r="D35" s="104">
        <v>2018</v>
      </c>
      <c r="E35" s="83">
        <v>0</v>
      </c>
      <c r="F35" s="83">
        <v>0</v>
      </c>
      <c r="G35" s="83">
        <v>0</v>
      </c>
      <c r="H35" s="83">
        <v>0</v>
      </c>
      <c r="I35" s="12"/>
      <c r="J35" s="11"/>
      <c r="K35" s="11"/>
      <c r="L35" s="11"/>
      <c r="M35" s="11"/>
      <c r="N35" s="11"/>
      <c r="O35" s="308"/>
    </row>
    <row r="36" spans="1:15" ht="15.75" thickBot="1">
      <c r="A36" s="308"/>
      <c r="B36" s="334"/>
      <c r="C36" s="306"/>
      <c r="D36" s="104">
        <v>2019</v>
      </c>
      <c r="E36" s="83">
        <v>0</v>
      </c>
      <c r="F36" s="83">
        <v>0</v>
      </c>
      <c r="G36" s="83">
        <v>0</v>
      </c>
      <c r="H36" s="83">
        <v>0</v>
      </c>
      <c r="I36" s="12"/>
      <c r="J36" s="11"/>
      <c r="K36" s="11"/>
      <c r="L36" s="11"/>
      <c r="M36" s="11"/>
      <c r="N36" s="11"/>
      <c r="O36" s="308"/>
    </row>
    <row r="37" spans="1:15" ht="15.75" thickBot="1">
      <c r="A37" s="308"/>
      <c r="B37" s="334"/>
      <c r="C37" s="306"/>
      <c r="D37" s="104">
        <v>2020</v>
      </c>
      <c r="E37" s="83">
        <v>0</v>
      </c>
      <c r="F37" s="83">
        <v>0</v>
      </c>
      <c r="G37" s="83">
        <v>0</v>
      </c>
      <c r="H37" s="83">
        <v>0</v>
      </c>
      <c r="I37" s="12"/>
      <c r="J37" s="11"/>
      <c r="K37" s="11"/>
      <c r="L37" s="11"/>
      <c r="M37" s="11"/>
      <c r="N37" s="11"/>
      <c r="O37" s="308"/>
    </row>
    <row r="38" spans="1:15" ht="15" customHeight="1" thickBot="1">
      <c r="A38" s="307" t="s">
        <v>127</v>
      </c>
      <c r="B38" s="335" t="s">
        <v>40</v>
      </c>
      <c r="C38" s="305"/>
      <c r="D38" s="103" t="s">
        <v>132</v>
      </c>
      <c r="E38" s="80">
        <f>SUM(E39:E42)</f>
        <v>0</v>
      </c>
      <c r="F38" s="80">
        <f>SUM(F39:F42)</f>
        <v>0</v>
      </c>
      <c r="G38" s="80">
        <f>SUM(G39:G42)</f>
        <v>0</v>
      </c>
      <c r="H38" s="80">
        <f>SUM(H39:H42)</f>
        <v>0</v>
      </c>
      <c r="I38" s="12"/>
      <c r="J38" s="11"/>
      <c r="K38" s="13"/>
      <c r="L38" s="13"/>
      <c r="M38" s="11"/>
      <c r="N38" s="11"/>
      <c r="O38" s="307" t="s">
        <v>197</v>
      </c>
    </row>
    <row r="39" spans="1:15" ht="15.75" thickBot="1">
      <c r="A39" s="308"/>
      <c r="B39" s="334"/>
      <c r="C39" s="306"/>
      <c r="D39" s="104">
        <v>2017</v>
      </c>
      <c r="E39" s="83">
        <v>0</v>
      </c>
      <c r="F39" s="83">
        <v>0</v>
      </c>
      <c r="G39" s="83">
        <v>0</v>
      </c>
      <c r="H39" s="83">
        <v>0</v>
      </c>
      <c r="I39" s="12"/>
      <c r="J39" s="11"/>
      <c r="K39" s="11"/>
      <c r="L39" s="11"/>
      <c r="M39" s="11"/>
      <c r="N39" s="11"/>
      <c r="O39" s="308"/>
    </row>
    <row r="40" spans="1:15" ht="15.75" thickBot="1">
      <c r="A40" s="308"/>
      <c r="B40" s="334"/>
      <c r="C40" s="306"/>
      <c r="D40" s="104">
        <v>2018</v>
      </c>
      <c r="E40" s="83">
        <v>0</v>
      </c>
      <c r="F40" s="83">
        <v>0</v>
      </c>
      <c r="G40" s="83">
        <v>0</v>
      </c>
      <c r="H40" s="83">
        <v>0</v>
      </c>
      <c r="I40" s="12"/>
      <c r="J40" s="11"/>
      <c r="K40" s="11"/>
      <c r="L40" s="11"/>
      <c r="M40" s="11"/>
      <c r="N40" s="11"/>
      <c r="O40" s="308"/>
    </row>
    <row r="41" spans="1:15" ht="15.75" thickBot="1">
      <c r="A41" s="308"/>
      <c r="B41" s="334"/>
      <c r="C41" s="306"/>
      <c r="D41" s="104">
        <v>2019</v>
      </c>
      <c r="E41" s="83">
        <v>0</v>
      </c>
      <c r="F41" s="83">
        <v>0</v>
      </c>
      <c r="G41" s="83">
        <v>0</v>
      </c>
      <c r="H41" s="83">
        <v>0</v>
      </c>
      <c r="I41" s="12"/>
      <c r="J41" s="11"/>
      <c r="K41" s="11"/>
      <c r="L41" s="11"/>
      <c r="M41" s="11"/>
      <c r="N41" s="11"/>
      <c r="O41" s="308"/>
    </row>
    <row r="42" spans="1:15" ht="15.75" thickBot="1">
      <c r="A42" s="308"/>
      <c r="B42" s="334"/>
      <c r="C42" s="306"/>
      <c r="D42" s="104">
        <v>2020</v>
      </c>
      <c r="E42" s="83">
        <v>0</v>
      </c>
      <c r="F42" s="83">
        <v>0</v>
      </c>
      <c r="G42" s="83">
        <v>0</v>
      </c>
      <c r="H42" s="83">
        <v>0</v>
      </c>
      <c r="I42" s="12"/>
      <c r="J42" s="11"/>
      <c r="K42" s="11"/>
      <c r="L42" s="11"/>
      <c r="M42" s="11"/>
      <c r="N42" s="11"/>
      <c r="O42" s="308"/>
    </row>
    <row r="43" spans="1:15" ht="15" customHeight="1" thickBot="1">
      <c r="A43" s="307" t="s">
        <v>31</v>
      </c>
      <c r="B43" s="333" t="s">
        <v>41</v>
      </c>
      <c r="C43" s="305"/>
      <c r="D43" s="103" t="s">
        <v>132</v>
      </c>
      <c r="E43" s="80">
        <f>SUM(E44:E47)</f>
        <v>0</v>
      </c>
      <c r="F43" s="80">
        <f>SUM(F44:F47)</f>
        <v>0</v>
      </c>
      <c r="G43" s="80">
        <f>SUM(G44:G47)</f>
        <v>0</v>
      </c>
      <c r="H43" s="80">
        <f>SUM(H44:H47)</f>
        <v>0</v>
      </c>
      <c r="I43" s="12"/>
      <c r="J43" s="11"/>
      <c r="K43" s="13"/>
      <c r="L43" s="13"/>
      <c r="M43" s="11"/>
      <c r="N43" s="11"/>
      <c r="O43" s="307" t="s">
        <v>172</v>
      </c>
    </row>
    <row r="44" spans="1:15" ht="15.75" thickBot="1">
      <c r="A44" s="308"/>
      <c r="B44" s="334"/>
      <c r="C44" s="306"/>
      <c r="D44" s="104">
        <v>2017</v>
      </c>
      <c r="E44" s="83">
        <v>0</v>
      </c>
      <c r="F44" s="83">
        <v>0</v>
      </c>
      <c r="G44" s="83">
        <v>0</v>
      </c>
      <c r="H44" s="83">
        <v>0</v>
      </c>
      <c r="I44" s="12"/>
      <c r="J44" s="11"/>
      <c r="K44" s="11"/>
      <c r="L44" s="11"/>
      <c r="M44" s="11"/>
      <c r="N44" s="11"/>
      <c r="O44" s="308"/>
    </row>
    <row r="45" spans="1:15" ht="15.75" thickBot="1">
      <c r="A45" s="308"/>
      <c r="B45" s="334"/>
      <c r="C45" s="306"/>
      <c r="D45" s="104">
        <v>2018</v>
      </c>
      <c r="E45" s="83">
        <v>0</v>
      </c>
      <c r="F45" s="83">
        <v>0</v>
      </c>
      <c r="G45" s="83">
        <v>0</v>
      </c>
      <c r="H45" s="83">
        <v>0</v>
      </c>
      <c r="I45" s="12"/>
      <c r="J45" s="11"/>
      <c r="K45" s="11"/>
      <c r="L45" s="11"/>
      <c r="M45" s="11"/>
      <c r="N45" s="11"/>
      <c r="O45" s="308"/>
    </row>
    <row r="46" spans="1:15" ht="15.75" thickBot="1">
      <c r="A46" s="308"/>
      <c r="B46" s="334"/>
      <c r="C46" s="306"/>
      <c r="D46" s="104">
        <v>2019</v>
      </c>
      <c r="E46" s="83">
        <v>0</v>
      </c>
      <c r="F46" s="83">
        <v>0</v>
      </c>
      <c r="G46" s="83">
        <v>0</v>
      </c>
      <c r="H46" s="83">
        <v>0</v>
      </c>
      <c r="I46" s="12"/>
      <c r="J46" s="11"/>
      <c r="K46" s="11"/>
      <c r="L46" s="11"/>
      <c r="M46" s="11"/>
      <c r="N46" s="11"/>
      <c r="O46" s="308"/>
    </row>
    <row r="47" spans="1:15" ht="24.6" customHeight="1" thickBot="1">
      <c r="A47" s="308"/>
      <c r="B47" s="334"/>
      <c r="C47" s="306"/>
      <c r="D47" s="104">
        <v>2020</v>
      </c>
      <c r="E47" s="83">
        <v>0</v>
      </c>
      <c r="F47" s="83">
        <v>0</v>
      </c>
      <c r="G47" s="83">
        <v>0</v>
      </c>
      <c r="H47" s="83">
        <v>0</v>
      </c>
      <c r="I47" s="12"/>
      <c r="J47" s="11"/>
      <c r="K47" s="11"/>
      <c r="L47" s="11"/>
      <c r="M47" s="11"/>
      <c r="N47" s="11"/>
      <c r="O47" s="308"/>
    </row>
    <row r="48" spans="1:15" ht="15" customHeight="1" thickBot="1">
      <c r="A48" s="307" t="s">
        <v>32</v>
      </c>
      <c r="B48" s="333" t="s">
        <v>42</v>
      </c>
      <c r="C48" s="305"/>
      <c r="D48" s="103" t="s">
        <v>132</v>
      </c>
      <c r="E48" s="80">
        <f>SUM(E49:E52)</f>
        <v>0</v>
      </c>
      <c r="F48" s="80">
        <f>SUM(F49:F52)</f>
        <v>0</v>
      </c>
      <c r="G48" s="80">
        <f>SUM(G49:G52)</f>
        <v>0</v>
      </c>
      <c r="H48" s="80">
        <f>SUM(H49:H52)</f>
        <v>0</v>
      </c>
      <c r="I48" s="12"/>
      <c r="J48" s="11"/>
      <c r="K48" s="13"/>
      <c r="L48" s="13"/>
      <c r="M48" s="11"/>
      <c r="N48" s="11"/>
      <c r="O48" s="307" t="s">
        <v>173</v>
      </c>
    </row>
    <row r="49" spans="1:15" ht="15.75" thickBot="1">
      <c r="A49" s="308"/>
      <c r="B49" s="334"/>
      <c r="C49" s="306"/>
      <c r="D49" s="104">
        <v>2017</v>
      </c>
      <c r="E49" s="83">
        <v>0</v>
      </c>
      <c r="F49" s="83">
        <v>0</v>
      </c>
      <c r="G49" s="83">
        <v>0</v>
      </c>
      <c r="H49" s="83">
        <v>0</v>
      </c>
      <c r="I49" s="12"/>
      <c r="J49" s="11"/>
      <c r="K49" s="11"/>
      <c r="L49" s="11"/>
      <c r="M49" s="11"/>
      <c r="N49" s="11"/>
      <c r="O49" s="308"/>
    </row>
    <row r="50" spans="1:15" ht="15.75" thickBot="1">
      <c r="A50" s="308"/>
      <c r="B50" s="334"/>
      <c r="C50" s="306"/>
      <c r="D50" s="104">
        <v>2018</v>
      </c>
      <c r="E50" s="83">
        <v>0</v>
      </c>
      <c r="F50" s="83">
        <v>0</v>
      </c>
      <c r="G50" s="83">
        <v>0</v>
      </c>
      <c r="H50" s="83">
        <v>0</v>
      </c>
      <c r="I50" s="12"/>
      <c r="J50" s="11"/>
      <c r="K50" s="11"/>
      <c r="L50" s="11"/>
      <c r="M50" s="11"/>
      <c r="N50" s="11"/>
      <c r="O50" s="308"/>
    </row>
    <row r="51" spans="1:15" ht="15.75" thickBot="1">
      <c r="A51" s="308"/>
      <c r="B51" s="334"/>
      <c r="C51" s="306"/>
      <c r="D51" s="104">
        <v>2019</v>
      </c>
      <c r="E51" s="83">
        <v>0</v>
      </c>
      <c r="F51" s="83">
        <v>0</v>
      </c>
      <c r="G51" s="83">
        <v>0</v>
      </c>
      <c r="H51" s="83">
        <v>0</v>
      </c>
      <c r="I51" s="12"/>
      <c r="J51" s="11"/>
      <c r="K51" s="11"/>
      <c r="L51" s="11"/>
      <c r="M51" s="11"/>
      <c r="N51" s="11"/>
      <c r="O51" s="308"/>
    </row>
    <row r="52" spans="1:15" ht="15.75" thickBot="1">
      <c r="A52" s="308"/>
      <c r="B52" s="334"/>
      <c r="C52" s="306"/>
      <c r="D52" s="104">
        <v>2020</v>
      </c>
      <c r="E52" s="83">
        <v>0</v>
      </c>
      <c r="F52" s="83">
        <v>0</v>
      </c>
      <c r="G52" s="83">
        <v>0</v>
      </c>
      <c r="H52" s="83">
        <v>0</v>
      </c>
      <c r="I52" s="12"/>
      <c r="J52" s="11"/>
      <c r="K52" s="11"/>
      <c r="L52" s="11"/>
      <c r="M52" s="11"/>
      <c r="N52" s="11"/>
      <c r="O52" s="308"/>
    </row>
    <row r="53" spans="1:15" ht="15.75" thickBot="1">
      <c r="A53" s="307" t="s">
        <v>33</v>
      </c>
      <c r="B53" s="333" t="s">
        <v>43</v>
      </c>
      <c r="C53" s="305"/>
      <c r="D53" s="103" t="s">
        <v>132</v>
      </c>
      <c r="E53" s="80">
        <f>SUM(E54:E57)</f>
        <v>0</v>
      </c>
      <c r="F53" s="80">
        <f>SUM(F54:F57)</f>
        <v>0</v>
      </c>
      <c r="G53" s="80">
        <f>SUM(G54:G57)</f>
        <v>0</v>
      </c>
      <c r="H53" s="80">
        <f>SUM(H54:H57)</f>
        <v>0</v>
      </c>
      <c r="I53" s="12"/>
      <c r="J53" s="11"/>
      <c r="K53" s="13"/>
      <c r="L53" s="13"/>
      <c r="M53" s="11"/>
      <c r="N53" s="11"/>
      <c r="O53" s="307" t="s">
        <v>174</v>
      </c>
    </row>
    <row r="54" spans="1:15" ht="15.75" thickBot="1">
      <c r="A54" s="308"/>
      <c r="B54" s="334"/>
      <c r="C54" s="306"/>
      <c r="D54" s="104">
        <v>2017</v>
      </c>
      <c r="E54" s="83">
        <v>0</v>
      </c>
      <c r="F54" s="83">
        <v>0</v>
      </c>
      <c r="G54" s="83">
        <v>0</v>
      </c>
      <c r="H54" s="83">
        <v>0</v>
      </c>
      <c r="I54" s="12"/>
      <c r="J54" s="11"/>
      <c r="K54" s="11"/>
      <c r="L54" s="11"/>
      <c r="M54" s="11"/>
      <c r="N54" s="11"/>
      <c r="O54" s="308"/>
    </row>
    <row r="55" spans="1:15" ht="15.75" thickBot="1">
      <c r="A55" s="308"/>
      <c r="B55" s="334"/>
      <c r="C55" s="306"/>
      <c r="D55" s="104">
        <v>2018</v>
      </c>
      <c r="E55" s="83">
        <v>0</v>
      </c>
      <c r="F55" s="83">
        <v>0</v>
      </c>
      <c r="G55" s="83">
        <v>0</v>
      </c>
      <c r="H55" s="83">
        <v>0</v>
      </c>
      <c r="I55" s="12"/>
      <c r="J55" s="11"/>
      <c r="K55" s="11"/>
      <c r="L55" s="11"/>
      <c r="M55" s="11"/>
      <c r="N55" s="11"/>
      <c r="O55" s="308"/>
    </row>
    <row r="56" spans="1:15" ht="15.75" thickBot="1">
      <c r="A56" s="308"/>
      <c r="B56" s="334"/>
      <c r="C56" s="306"/>
      <c r="D56" s="104">
        <v>2019</v>
      </c>
      <c r="E56" s="83">
        <v>0</v>
      </c>
      <c r="F56" s="83">
        <v>0</v>
      </c>
      <c r="G56" s="83">
        <v>0</v>
      </c>
      <c r="H56" s="83">
        <v>0</v>
      </c>
      <c r="I56" s="12"/>
      <c r="J56" s="11"/>
      <c r="K56" s="11"/>
      <c r="L56" s="11"/>
      <c r="M56" s="11"/>
      <c r="N56" s="11"/>
      <c r="O56" s="308"/>
    </row>
    <row r="57" spans="1:15" ht="15.75" thickBot="1">
      <c r="A57" s="308"/>
      <c r="B57" s="334"/>
      <c r="C57" s="306"/>
      <c r="D57" s="104">
        <v>2020</v>
      </c>
      <c r="E57" s="83">
        <v>0</v>
      </c>
      <c r="F57" s="83">
        <v>0</v>
      </c>
      <c r="G57" s="83">
        <v>0</v>
      </c>
      <c r="H57" s="83">
        <v>0</v>
      </c>
      <c r="I57" s="12"/>
      <c r="J57" s="11"/>
      <c r="K57" s="11"/>
      <c r="L57" s="11"/>
      <c r="M57" s="11"/>
      <c r="N57" s="11"/>
      <c r="O57" s="308"/>
    </row>
    <row r="58" spans="1:15" ht="15.75" thickBot="1">
      <c r="A58" s="307" t="s">
        <v>34</v>
      </c>
      <c r="B58" s="333" t="s">
        <v>64</v>
      </c>
      <c r="C58" s="305"/>
      <c r="D58" s="103" t="s">
        <v>132</v>
      </c>
      <c r="E58" s="98">
        <v>0</v>
      </c>
      <c r="F58" s="98">
        <v>0</v>
      </c>
      <c r="G58" s="98">
        <v>0</v>
      </c>
      <c r="H58" s="98">
        <v>0</v>
      </c>
      <c r="I58" s="12"/>
      <c r="J58" s="11"/>
      <c r="K58" s="13"/>
      <c r="L58" s="13"/>
      <c r="M58" s="11"/>
      <c r="N58" s="11"/>
      <c r="O58" s="307" t="s">
        <v>173</v>
      </c>
    </row>
    <row r="59" spans="1:15" ht="15.75" thickBot="1">
      <c r="A59" s="308"/>
      <c r="B59" s="334"/>
      <c r="C59" s="306"/>
      <c r="D59" s="104">
        <v>2017</v>
      </c>
      <c r="E59" s="99">
        <v>0</v>
      </c>
      <c r="F59" s="99">
        <v>0</v>
      </c>
      <c r="G59" s="99">
        <v>0</v>
      </c>
      <c r="H59" s="99">
        <v>0</v>
      </c>
      <c r="I59" s="12"/>
      <c r="J59" s="11"/>
      <c r="K59" s="11"/>
      <c r="L59" s="11"/>
      <c r="M59" s="11"/>
      <c r="N59" s="11"/>
      <c r="O59" s="308"/>
    </row>
    <row r="60" spans="1:15" ht="15.75" thickBot="1">
      <c r="A60" s="308"/>
      <c r="B60" s="334"/>
      <c r="C60" s="306"/>
      <c r="D60" s="104">
        <v>2018</v>
      </c>
      <c r="E60" s="99">
        <v>0</v>
      </c>
      <c r="F60" s="99">
        <v>0</v>
      </c>
      <c r="G60" s="99">
        <v>0</v>
      </c>
      <c r="H60" s="99">
        <v>0</v>
      </c>
      <c r="I60" s="12"/>
      <c r="J60" s="11"/>
      <c r="K60" s="11"/>
      <c r="L60" s="11"/>
      <c r="M60" s="11"/>
      <c r="N60" s="11"/>
      <c r="O60" s="308"/>
    </row>
    <row r="61" spans="1:15" ht="15.75" thickBot="1">
      <c r="A61" s="308"/>
      <c r="B61" s="334"/>
      <c r="C61" s="306"/>
      <c r="D61" s="104">
        <v>2019</v>
      </c>
      <c r="E61" s="99">
        <v>0</v>
      </c>
      <c r="F61" s="99">
        <v>0</v>
      </c>
      <c r="G61" s="99">
        <v>0</v>
      </c>
      <c r="H61" s="99">
        <v>0</v>
      </c>
      <c r="I61" s="12"/>
      <c r="J61" s="11"/>
      <c r="K61" s="11"/>
      <c r="L61" s="11"/>
      <c r="M61" s="11"/>
      <c r="N61" s="11"/>
      <c r="O61" s="308"/>
    </row>
    <row r="62" spans="1:15" ht="51.6" customHeight="1" thickBot="1">
      <c r="A62" s="308"/>
      <c r="B62" s="334"/>
      <c r="C62" s="306"/>
      <c r="D62" s="107">
        <v>2020</v>
      </c>
      <c r="E62" s="99">
        <v>0</v>
      </c>
      <c r="F62" s="99">
        <v>0</v>
      </c>
      <c r="G62" s="99">
        <v>0</v>
      </c>
      <c r="H62" s="99">
        <v>0</v>
      </c>
      <c r="I62" s="12"/>
      <c r="J62" s="11"/>
      <c r="K62" s="11"/>
      <c r="L62" s="11"/>
      <c r="M62" s="11"/>
      <c r="N62" s="11"/>
      <c r="O62" s="308"/>
    </row>
    <row r="63" spans="1:15" ht="15.75" thickBot="1">
      <c r="A63" s="307" t="s">
        <v>35</v>
      </c>
      <c r="B63" s="335" t="s">
        <v>203</v>
      </c>
      <c r="C63" s="307" t="s">
        <v>3</v>
      </c>
      <c r="D63" s="103" t="s">
        <v>132</v>
      </c>
      <c r="E63" s="80">
        <f>SUM(E64:E67)</f>
        <v>6001.6</v>
      </c>
      <c r="F63" s="80">
        <f>SUM(F64:F67)</f>
        <v>424</v>
      </c>
      <c r="G63" s="80">
        <f>SUM(G64:G67)</f>
        <v>6001.6</v>
      </c>
      <c r="H63" s="80">
        <f>SUM(H64:H67)</f>
        <v>424</v>
      </c>
      <c r="I63" s="12"/>
      <c r="J63" s="11"/>
      <c r="K63" s="13"/>
      <c r="L63" s="13"/>
      <c r="M63" s="11"/>
      <c r="N63" s="11"/>
      <c r="O63" s="307" t="s">
        <v>172</v>
      </c>
    </row>
    <row r="64" spans="1:15" ht="15.75" thickBot="1">
      <c r="A64" s="308"/>
      <c r="B64" s="334"/>
      <c r="C64" s="308"/>
      <c r="D64" s="104">
        <v>2017</v>
      </c>
      <c r="E64" s="81">
        <v>1951.6</v>
      </c>
      <c r="F64" s="81">
        <v>424</v>
      </c>
      <c r="G64" s="81">
        <v>1951.6</v>
      </c>
      <c r="H64" s="100">
        <v>424</v>
      </c>
      <c r="I64" s="12"/>
      <c r="J64" s="11"/>
      <c r="K64" s="11"/>
      <c r="L64" s="11"/>
      <c r="M64" s="11"/>
      <c r="N64" s="11"/>
      <c r="O64" s="308"/>
    </row>
    <row r="65" spans="1:15" ht="15.75" thickBot="1">
      <c r="A65" s="308"/>
      <c r="B65" s="334"/>
      <c r="C65" s="308"/>
      <c r="D65" s="104">
        <v>2018</v>
      </c>
      <c r="E65" s="83">
        <v>1350</v>
      </c>
      <c r="F65" s="83">
        <v>0</v>
      </c>
      <c r="G65" s="83">
        <v>1350</v>
      </c>
      <c r="H65" s="83">
        <v>0</v>
      </c>
      <c r="I65" s="12"/>
      <c r="J65" s="11"/>
      <c r="K65" s="11"/>
      <c r="L65" s="11"/>
      <c r="M65" s="11"/>
      <c r="N65" s="11"/>
      <c r="O65" s="308"/>
    </row>
    <row r="66" spans="1:15" ht="15.75" thickBot="1">
      <c r="A66" s="308"/>
      <c r="B66" s="334"/>
      <c r="C66" s="308"/>
      <c r="D66" s="104">
        <v>2019</v>
      </c>
      <c r="E66" s="83">
        <v>1350</v>
      </c>
      <c r="F66" s="83">
        <v>0</v>
      </c>
      <c r="G66" s="83">
        <v>1350</v>
      </c>
      <c r="H66" s="83">
        <v>0</v>
      </c>
      <c r="I66" s="12"/>
      <c r="J66" s="11"/>
      <c r="K66" s="11"/>
      <c r="L66" s="11"/>
      <c r="M66" s="11"/>
      <c r="N66" s="11"/>
      <c r="O66" s="308"/>
    </row>
    <row r="67" spans="1:15" ht="62.45" customHeight="1" thickBot="1">
      <c r="A67" s="308"/>
      <c r="B67" s="334"/>
      <c r="C67" s="308"/>
      <c r="D67" s="107">
        <v>2020</v>
      </c>
      <c r="E67" s="92">
        <v>1350</v>
      </c>
      <c r="F67" s="92">
        <v>0</v>
      </c>
      <c r="G67" s="92">
        <v>1350</v>
      </c>
      <c r="H67" s="92">
        <v>0</v>
      </c>
      <c r="I67" s="12"/>
      <c r="J67" s="11"/>
      <c r="K67" s="11"/>
      <c r="L67" s="11"/>
      <c r="M67" s="11"/>
      <c r="N67" s="11"/>
      <c r="O67" s="308"/>
    </row>
    <row r="68" spans="1:15" ht="15.75" customHeight="1" thickBot="1">
      <c r="A68" s="307"/>
      <c r="B68" s="319" t="s">
        <v>75</v>
      </c>
      <c r="C68" s="309" t="s">
        <v>3</v>
      </c>
      <c r="D68" s="106" t="s">
        <v>132</v>
      </c>
      <c r="E68" s="85">
        <f>SUM(E69:E72)</f>
        <v>6001.6</v>
      </c>
      <c r="F68" s="85">
        <f>SUM(F69:F72)</f>
        <v>424</v>
      </c>
      <c r="G68" s="85">
        <f>SUM(G69:G72)</f>
        <v>6001.6</v>
      </c>
      <c r="H68" s="85">
        <f>SUM(H69:H72)</f>
        <v>424</v>
      </c>
      <c r="I68" s="12"/>
      <c r="J68" s="11"/>
      <c r="K68" s="13"/>
      <c r="L68" s="13"/>
      <c r="M68" s="11"/>
      <c r="N68" s="11"/>
      <c r="O68" s="307"/>
    </row>
    <row r="69" spans="1:15" ht="15.75" thickBot="1">
      <c r="A69" s="308"/>
      <c r="B69" s="320"/>
      <c r="C69" s="310"/>
      <c r="D69" s="106">
        <v>2017</v>
      </c>
      <c r="E69" s="86">
        <v>1951.6</v>
      </c>
      <c r="F69" s="86">
        <v>424</v>
      </c>
      <c r="G69" s="86">
        <v>1951.6</v>
      </c>
      <c r="H69" s="101">
        <v>424</v>
      </c>
      <c r="I69" s="12"/>
      <c r="J69" s="11"/>
      <c r="K69" s="11"/>
      <c r="L69" s="11"/>
      <c r="M69" s="11"/>
      <c r="N69" s="11"/>
      <c r="O69" s="308"/>
    </row>
    <row r="70" spans="1:15" ht="15.75" thickBot="1">
      <c r="A70" s="308"/>
      <c r="B70" s="320"/>
      <c r="C70" s="310"/>
      <c r="D70" s="106">
        <v>2018</v>
      </c>
      <c r="E70" s="88">
        <v>1350</v>
      </c>
      <c r="F70" s="88">
        <v>0</v>
      </c>
      <c r="G70" s="88">
        <v>1350</v>
      </c>
      <c r="H70" s="88">
        <v>0</v>
      </c>
      <c r="I70" s="12"/>
      <c r="J70" s="11"/>
      <c r="K70" s="11"/>
      <c r="L70" s="11"/>
      <c r="M70" s="11"/>
      <c r="N70" s="11"/>
      <c r="O70" s="308"/>
    </row>
    <row r="71" spans="1:15" ht="15.75" thickBot="1">
      <c r="A71" s="308"/>
      <c r="B71" s="320"/>
      <c r="C71" s="310"/>
      <c r="D71" s="106">
        <v>2019</v>
      </c>
      <c r="E71" s="88">
        <v>1350</v>
      </c>
      <c r="F71" s="88">
        <v>0</v>
      </c>
      <c r="G71" s="88">
        <v>1350</v>
      </c>
      <c r="H71" s="88">
        <v>0</v>
      </c>
      <c r="I71" s="12"/>
      <c r="J71" s="11"/>
      <c r="K71" s="11"/>
      <c r="L71" s="11"/>
      <c r="M71" s="11"/>
      <c r="N71" s="11"/>
      <c r="O71" s="308"/>
    </row>
    <row r="72" spans="1:15" ht="15.75" thickBot="1">
      <c r="A72" s="308"/>
      <c r="B72" s="320"/>
      <c r="C72" s="310"/>
      <c r="D72" s="106">
        <v>2020</v>
      </c>
      <c r="E72" s="88">
        <v>1350</v>
      </c>
      <c r="F72" s="88">
        <v>0</v>
      </c>
      <c r="G72" s="88">
        <v>1350</v>
      </c>
      <c r="H72" s="88">
        <v>0</v>
      </c>
      <c r="I72" s="12"/>
      <c r="J72" s="11"/>
      <c r="K72" s="11"/>
      <c r="L72" s="11"/>
      <c r="M72" s="11"/>
      <c r="N72" s="11"/>
      <c r="O72" s="308"/>
    </row>
    <row r="73" spans="1:15" ht="15" customHeight="1" thickBot="1">
      <c r="A73" s="307"/>
      <c r="B73" s="336" t="s">
        <v>78</v>
      </c>
      <c r="C73" s="305"/>
      <c r="D73" s="103" t="s">
        <v>132</v>
      </c>
      <c r="E73" s="78">
        <f>SUM(E74:E77)</f>
        <v>7174.3</v>
      </c>
      <c r="F73" s="168">
        <f>SUM(F74:F77)</f>
        <v>1302</v>
      </c>
      <c r="G73" s="78">
        <f>SUM(G74:G77)</f>
        <v>7174.3</v>
      </c>
      <c r="H73" s="168">
        <f>SUM(H74:H77)</f>
        <v>1302</v>
      </c>
      <c r="I73" s="76"/>
      <c r="J73" s="77"/>
      <c r="K73" s="77"/>
      <c r="L73" s="77"/>
      <c r="M73" s="77"/>
      <c r="N73" s="77"/>
      <c r="O73" s="307"/>
    </row>
    <row r="74" spans="1:15" ht="15.75" thickBot="1">
      <c r="A74" s="308"/>
      <c r="B74" s="337"/>
      <c r="C74" s="306"/>
      <c r="D74" s="104">
        <v>2017</v>
      </c>
      <c r="E74" s="79">
        <f>E14+E24+E34+E39+E44+E49+E54+E59+E64</f>
        <v>2358.6</v>
      </c>
      <c r="F74" s="79">
        <f>F14+F24+F34+F39+F44+F49+F54+F59+F64</f>
        <v>644</v>
      </c>
      <c r="G74" s="79">
        <f>G14+G24+G34+G39+G44+G49+G54+G59+G64</f>
        <v>2358.6</v>
      </c>
      <c r="H74" s="79">
        <f>H14+H24+H34+H39+H44+H49+H54+H59+H64</f>
        <v>644</v>
      </c>
      <c r="I74" s="12"/>
      <c r="J74" s="11"/>
      <c r="K74" s="11"/>
      <c r="L74" s="11"/>
      <c r="M74" s="11"/>
      <c r="N74" s="11"/>
      <c r="O74" s="308"/>
    </row>
    <row r="75" spans="1:15" ht="15.75" thickBot="1">
      <c r="A75" s="308"/>
      <c r="B75" s="337"/>
      <c r="C75" s="306"/>
      <c r="D75" s="104">
        <v>2018</v>
      </c>
      <c r="E75" s="79">
        <f t="shared" ref="E75:H77" si="0">E15+E25+E35+E40+E45+E50+E55+E60+E65</f>
        <v>1576.7</v>
      </c>
      <c r="F75" s="79">
        <f t="shared" si="0"/>
        <v>218</v>
      </c>
      <c r="G75" s="79">
        <f t="shared" si="0"/>
        <v>1576.7</v>
      </c>
      <c r="H75" s="79">
        <f t="shared" si="0"/>
        <v>218</v>
      </c>
      <c r="I75" s="12"/>
      <c r="J75" s="11"/>
      <c r="K75" s="11"/>
      <c r="L75" s="11"/>
      <c r="M75" s="11"/>
      <c r="N75" s="11"/>
      <c r="O75" s="308"/>
    </row>
    <row r="76" spans="1:15" ht="15.75" thickBot="1">
      <c r="A76" s="308"/>
      <c r="B76" s="337"/>
      <c r="C76" s="306"/>
      <c r="D76" s="104">
        <v>2019</v>
      </c>
      <c r="E76" s="79">
        <f t="shared" si="0"/>
        <v>1619.5</v>
      </c>
      <c r="F76" s="79">
        <f t="shared" si="0"/>
        <v>220</v>
      </c>
      <c r="G76" s="79">
        <f t="shared" si="0"/>
        <v>1619.5</v>
      </c>
      <c r="H76" s="79">
        <f t="shared" si="0"/>
        <v>220</v>
      </c>
      <c r="I76" s="12"/>
      <c r="J76" s="11"/>
      <c r="K76" s="11"/>
      <c r="L76" s="11"/>
      <c r="M76" s="11"/>
      <c r="N76" s="11"/>
      <c r="O76" s="308"/>
    </row>
    <row r="77" spans="1:15" ht="15.75" thickBot="1">
      <c r="A77" s="308"/>
      <c r="B77" s="337"/>
      <c r="C77" s="306"/>
      <c r="D77" s="104">
        <v>2020</v>
      </c>
      <c r="E77" s="79">
        <f t="shared" si="0"/>
        <v>1619.5</v>
      </c>
      <c r="F77" s="79">
        <f t="shared" si="0"/>
        <v>220</v>
      </c>
      <c r="G77" s="79">
        <f t="shared" si="0"/>
        <v>1619.5</v>
      </c>
      <c r="H77" s="79">
        <f t="shared" si="0"/>
        <v>220</v>
      </c>
      <c r="I77" s="12"/>
      <c r="J77" s="11"/>
      <c r="K77" s="11"/>
      <c r="L77" s="11"/>
      <c r="M77" s="11"/>
      <c r="N77" s="11"/>
      <c r="O77" s="308"/>
    </row>
    <row r="78" spans="1:15" ht="15" customHeight="1" thickBot="1">
      <c r="A78" s="307"/>
      <c r="B78" s="336" t="s">
        <v>133</v>
      </c>
      <c r="C78" s="305"/>
      <c r="D78" s="103" t="s">
        <v>132</v>
      </c>
      <c r="E78" s="113">
        <f t="shared" ref="E78:H82" si="1">E73</f>
        <v>7174.3</v>
      </c>
      <c r="F78" s="113">
        <f t="shared" si="1"/>
        <v>1302</v>
      </c>
      <c r="G78" s="113">
        <f t="shared" si="1"/>
        <v>7174.3</v>
      </c>
      <c r="H78" s="113">
        <f t="shared" si="1"/>
        <v>1302</v>
      </c>
      <c r="I78" s="12"/>
      <c r="J78" s="11"/>
      <c r="K78" s="13"/>
      <c r="L78" s="13"/>
      <c r="M78" s="11"/>
      <c r="N78" s="11"/>
      <c r="O78" s="307"/>
    </row>
    <row r="79" spans="1:15" ht="15.75" thickBot="1">
      <c r="A79" s="308"/>
      <c r="B79" s="337"/>
      <c r="C79" s="306"/>
      <c r="D79" s="104">
        <v>2017</v>
      </c>
      <c r="E79" s="79">
        <f t="shared" si="1"/>
        <v>2358.6</v>
      </c>
      <c r="F79" s="79">
        <f t="shared" si="1"/>
        <v>644</v>
      </c>
      <c r="G79" s="79">
        <f t="shared" si="1"/>
        <v>2358.6</v>
      </c>
      <c r="H79" s="79">
        <f t="shared" si="1"/>
        <v>644</v>
      </c>
      <c r="I79" s="12"/>
      <c r="J79" s="11"/>
      <c r="K79" s="11"/>
      <c r="L79" s="11"/>
      <c r="M79" s="11"/>
      <c r="N79" s="11"/>
      <c r="O79" s="308"/>
    </row>
    <row r="80" spans="1:15" ht="15.75" thickBot="1">
      <c r="A80" s="308"/>
      <c r="B80" s="337"/>
      <c r="C80" s="306"/>
      <c r="D80" s="104">
        <v>2018</v>
      </c>
      <c r="E80" s="79">
        <f t="shared" si="1"/>
        <v>1576.7</v>
      </c>
      <c r="F80" s="79">
        <f t="shared" si="1"/>
        <v>218</v>
      </c>
      <c r="G80" s="79">
        <f t="shared" si="1"/>
        <v>1576.7</v>
      </c>
      <c r="H80" s="79">
        <f t="shared" si="1"/>
        <v>218</v>
      </c>
      <c r="I80" s="12"/>
      <c r="J80" s="11"/>
      <c r="K80" s="11"/>
      <c r="L80" s="11"/>
      <c r="M80" s="11"/>
      <c r="N80" s="11"/>
      <c r="O80" s="308"/>
    </row>
    <row r="81" spans="1:15" ht="15.75" thickBot="1">
      <c r="A81" s="308"/>
      <c r="B81" s="337"/>
      <c r="C81" s="306"/>
      <c r="D81" s="104">
        <v>2019</v>
      </c>
      <c r="E81" s="79">
        <f t="shared" si="1"/>
        <v>1619.5</v>
      </c>
      <c r="F81" s="79">
        <f t="shared" si="1"/>
        <v>220</v>
      </c>
      <c r="G81" s="79">
        <f t="shared" si="1"/>
        <v>1619.5</v>
      </c>
      <c r="H81" s="79">
        <f t="shared" si="1"/>
        <v>220</v>
      </c>
      <c r="I81" s="12"/>
      <c r="J81" s="11"/>
      <c r="K81" s="11"/>
      <c r="L81" s="11"/>
      <c r="M81" s="11"/>
      <c r="N81" s="11"/>
      <c r="O81" s="308"/>
    </row>
    <row r="82" spans="1:15" ht="15.75" thickBot="1">
      <c r="A82" s="308"/>
      <c r="B82" s="337"/>
      <c r="C82" s="306"/>
      <c r="D82" s="104">
        <v>2020</v>
      </c>
      <c r="E82" s="79">
        <f t="shared" si="1"/>
        <v>1619.5</v>
      </c>
      <c r="F82" s="79">
        <f t="shared" si="1"/>
        <v>220</v>
      </c>
      <c r="G82" s="79">
        <f t="shared" si="1"/>
        <v>1619.5</v>
      </c>
      <c r="H82" s="79">
        <f t="shared" si="1"/>
        <v>220</v>
      </c>
      <c r="I82" s="12"/>
      <c r="J82" s="11"/>
      <c r="K82" s="11"/>
      <c r="L82" s="11"/>
      <c r="M82" s="11"/>
      <c r="N82" s="11"/>
      <c r="O82" s="308"/>
    </row>
    <row r="83" spans="1:15" ht="15" customHeight="1" thickBot="1">
      <c r="A83" s="307"/>
      <c r="B83" s="335" t="s">
        <v>176</v>
      </c>
      <c r="C83" s="305"/>
      <c r="D83" s="103" t="s">
        <v>132</v>
      </c>
      <c r="E83" s="80">
        <f t="shared" ref="E83:H87" si="2">SUM(E13+E23)</f>
        <v>1172.7</v>
      </c>
      <c r="F83" s="80">
        <f t="shared" si="2"/>
        <v>878</v>
      </c>
      <c r="G83" s="80">
        <f t="shared" si="2"/>
        <v>1172.7</v>
      </c>
      <c r="H83" s="80">
        <f t="shared" si="2"/>
        <v>878</v>
      </c>
      <c r="I83" s="12"/>
      <c r="J83" s="11"/>
      <c r="K83" s="13"/>
      <c r="L83" s="13"/>
      <c r="M83" s="11"/>
      <c r="N83" s="11"/>
      <c r="O83" s="307"/>
    </row>
    <row r="84" spans="1:15" ht="15.75" thickBot="1">
      <c r="A84" s="308"/>
      <c r="B84" s="334"/>
      <c r="C84" s="306"/>
      <c r="D84" s="104">
        <v>2017</v>
      </c>
      <c r="E84" s="81">
        <f t="shared" si="2"/>
        <v>407</v>
      </c>
      <c r="F84" s="81">
        <f t="shared" si="2"/>
        <v>220</v>
      </c>
      <c r="G84" s="81">
        <f t="shared" si="2"/>
        <v>407</v>
      </c>
      <c r="H84" s="81">
        <f t="shared" si="2"/>
        <v>220</v>
      </c>
      <c r="I84" s="12"/>
      <c r="J84" s="11"/>
      <c r="K84" s="11"/>
      <c r="L84" s="11"/>
      <c r="M84" s="11"/>
      <c r="N84" s="11"/>
      <c r="O84" s="308"/>
    </row>
    <row r="85" spans="1:15" ht="15.75" thickBot="1">
      <c r="A85" s="308"/>
      <c r="B85" s="334"/>
      <c r="C85" s="306"/>
      <c r="D85" s="104">
        <v>2018</v>
      </c>
      <c r="E85" s="81">
        <f t="shared" si="2"/>
        <v>226.7</v>
      </c>
      <c r="F85" s="81">
        <f t="shared" si="2"/>
        <v>218</v>
      </c>
      <c r="G85" s="81">
        <f t="shared" si="2"/>
        <v>226.7</v>
      </c>
      <c r="H85" s="81">
        <f t="shared" si="2"/>
        <v>218</v>
      </c>
      <c r="I85" s="12"/>
      <c r="J85" s="11"/>
      <c r="K85" s="11"/>
      <c r="L85" s="11"/>
      <c r="M85" s="11"/>
      <c r="N85" s="11"/>
      <c r="O85" s="308"/>
    </row>
    <row r="86" spans="1:15" ht="15.75" thickBot="1">
      <c r="A86" s="308"/>
      <c r="B86" s="334"/>
      <c r="C86" s="306"/>
      <c r="D86" s="104">
        <v>2019</v>
      </c>
      <c r="E86" s="81">
        <f t="shared" si="2"/>
        <v>269.5</v>
      </c>
      <c r="F86" s="81">
        <f t="shared" si="2"/>
        <v>220</v>
      </c>
      <c r="G86" s="81">
        <f t="shared" si="2"/>
        <v>269.5</v>
      </c>
      <c r="H86" s="81">
        <f t="shared" si="2"/>
        <v>220</v>
      </c>
      <c r="I86" s="12"/>
      <c r="J86" s="11"/>
      <c r="K86" s="11"/>
      <c r="L86" s="11"/>
      <c r="M86" s="11"/>
      <c r="N86" s="11"/>
      <c r="O86" s="308"/>
    </row>
    <row r="87" spans="1:15" ht="15.75" thickBot="1">
      <c r="A87" s="308"/>
      <c r="B87" s="334"/>
      <c r="C87" s="306"/>
      <c r="D87" s="104">
        <v>2020</v>
      </c>
      <c r="E87" s="81">
        <f t="shared" si="2"/>
        <v>269.5</v>
      </c>
      <c r="F87" s="81">
        <f t="shared" si="2"/>
        <v>220</v>
      </c>
      <c r="G87" s="81">
        <f t="shared" si="2"/>
        <v>269.5</v>
      </c>
      <c r="H87" s="81">
        <f t="shared" si="2"/>
        <v>220</v>
      </c>
      <c r="I87" s="12"/>
      <c r="J87" s="11"/>
      <c r="K87" s="11"/>
      <c r="L87" s="11"/>
      <c r="M87" s="11"/>
      <c r="N87" s="11"/>
      <c r="O87" s="308"/>
    </row>
    <row r="88" spans="1:15" ht="15" customHeight="1" thickBot="1">
      <c r="A88" s="307"/>
      <c r="B88" s="333" t="s">
        <v>76</v>
      </c>
      <c r="C88" s="305"/>
      <c r="D88" s="103" t="s">
        <v>132</v>
      </c>
      <c r="E88" s="78">
        <f>SUM(E89:E92)</f>
        <v>471.2</v>
      </c>
      <c r="F88" s="78">
        <f>SUM(F89:F92)</f>
        <v>97.2</v>
      </c>
      <c r="G88" s="78">
        <f>SUM(G89:G92)</f>
        <v>471.2</v>
      </c>
      <c r="H88" s="78">
        <f>SUM(H89:H92)</f>
        <v>97.2</v>
      </c>
      <c r="I88" s="76"/>
      <c r="J88" s="77"/>
      <c r="K88" s="77"/>
      <c r="L88" s="77"/>
      <c r="M88" s="77"/>
      <c r="N88" s="77"/>
      <c r="O88" s="307"/>
    </row>
    <row r="89" spans="1:15" ht="15.75" thickBot="1">
      <c r="A89" s="308"/>
      <c r="B89" s="334"/>
      <c r="C89" s="306"/>
      <c r="D89" s="104">
        <v>2017</v>
      </c>
      <c r="E89" s="81">
        <v>471.2</v>
      </c>
      <c r="F89" s="82">
        <v>97.2</v>
      </c>
      <c r="G89" s="82">
        <v>471.2</v>
      </c>
      <c r="H89" s="82">
        <v>97.2</v>
      </c>
      <c r="I89" s="12"/>
      <c r="J89" s="11"/>
      <c r="K89" s="11"/>
      <c r="L89" s="11"/>
      <c r="M89" s="11"/>
      <c r="N89" s="11"/>
      <c r="O89" s="308"/>
    </row>
    <row r="90" spans="1:15" ht="15.75" thickBot="1">
      <c r="A90" s="308"/>
      <c r="B90" s="334"/>
      <c r="C90" s="306"/>
      <c r="D90" s="104">
        <v>2018</v>
      </c>
      <c r="E90" s="83">
        <v>0</v>
      </c>
      <c r="F90" s="83">
        <v>0</v>
      </c>
      <c r="G90" s="83">
        <v>0</v>
      </c>
      <c r="H90" s="83">
        <v>0</v>
      </c>
      <c r="I90" s="12"/>
      <c r="J90" s="11"/>
      <c r="K90" s="11"/>
      <c r="L90" s="11"/>
      <c r="M90" s="11"/>
      <c r="N90" s="11"/>
      <c r="O90" s="308"/>
    </row>
    <row r="91" spans="1:15" ht="15.75" thickBot="1">
      <c r="A91" s="308"/>
      <c r="B91" s="334"/>
      <c r="C91" s="306"/>
      <c r="D91" s="104">
        <v>2019</v>
      </c>
      <c r="E91" s="83">
        <v>0</v>
      </c>
      <c r="F91" s="83">
        <v>0</v>
      </c>
      <c r="G91" s="83">
        <v>0</v>
      </c>
      <c r="H91" s="83">
        <v>0</v>
      </c>
      <c r="I91" s="12"/>
      <c r="J91" s="11"/>
      <c r="K91" s="11"/>
      <c r="L91" s="11"/>
      <c r="M91" s="11"/>
      <c r="N91" s="11"/>
      <c r="O91" s="308"/>
    </row>
    <row r="92" spans="1:15" ht="15.75" thickBot="1">
      <c r="A92" s="308"/>
      <c r="B92" s="334"/>
      <c r="C92" s="306"/>
      <c r="D92" s="104">
        <v>2020</v>
      </c>
      <c r="E92" s="83">
        <v>0</v>
      </c>
      <c r="F92" s="83">
        <v>0</v>
      </c>
      <c r="G92" s="84">
        <v>0</v>
      </c>
      <c r="H92" s="83">
        <v>0</v>
      </c>
      <c r="I92" s="12"/>
      <c r="J92" s="11"/>
      <c r="K92" s="11"/>
      <c r="L92" s="11"/>
      <c r="M92" s="11"/>
      <c r="N92" s="11"/>
      <c r="O92" s="308"/>
    </row>
    <row r="93" spans="1:15" ht="15" customHeight="1" thickBot="1">
      <c r="A93" s="307"/>
      <c r="B93" s="333" t="s">
        <v>77</v>
      </c>
      <c r="C93" s="305"/>
      <c r="D93" s="103" t="s">
        <v>132</v>
      </c>
      <c r="E93" s="80">
        <f>SUM(E94:E97)</f>
        <v>740.4</v>
      </c>
      <c r="F93" s="80">
        <f>SUM(F94:F97)</f>
        <v>326.8</v>
      </c>
      <c r="G93" s="80">
        <f>SUM(G94:G97)</f>
        <v>740.4</v>
      </c>
      <c r="H93" s="80">
        <f>SUM(H94:H97)</f>
        <v>326.8</v>
      </c>
      <c r="I93" s="12"/>
      <c r="J93" s="11"/>
      <c r="K93" s="13"/>
      <c r="L93" s="13"/>
      <c r="M93" s="11"/>
      <c r="N93" s="11"/>
      <c r="O93" s="307"/>
    </row>
    <row r="94" spans="1:15" ht="15.75" thickBot="1">
      <c r="A94" s="308"/>
      <c r="B94" s="334"/>
      <c r="C94" s="306"/>
      <c r="D94" s="104">
        <v>2017</v>
      </c>
      <c r="E94" s="81">
        <v>740.4</v>
      </c>
      <c r="F94" s="82">
        <v>326.8</v>
      </c>
      <c r="G94" s="82">
        <v>740.4</v>
      </c>
      <c r="H94" s="82">
        <v>326.8</v>
      </c>
      <c r="I94" s="12"/>
      <c r="J94" s="11"/>
      <c r="K94" s="11"/>
      <c r="L94" s="11"/>
      <c r="M94" s="11"/>
      <c r="N94" s="11"/>
      <c r="O94" s="308"/>
    </row>
    <row r="95" spans="1:15" ht="15.75" thickBot="1">
      <c r="A95" s="308"/>
      <c r="B95" s="334"/>
      <c r="C95" s="306"/>
      <c r="D95" s="104">
        <v>2018</v>
      </c>
      <c r="E95" s="83">
        <v>0</v>
      </c>
      <c r="F95" s="83">
        <v>0</v>
      </c>
      <c r="G95" s="83">
        <v>0</v>
      </c>
      <c r="H95" s="83">
        <v>0</v>
      </c>
      <c r="I95" s="12"/>
      <c r="J95" s="11"/>
      <c r="K95" s="11"/>
      <c r="L95" s="11"/>
      <c r="M95" s="11"/>
      <c r="N95" s="11"/>
      <c r="O95" s="308"/>
    </row>
    <row r="96" spans="1:15" ht="15.75" thickBot="1">
      <c r="A96" s="308"/>
      <c r="B96" s="334"/>
      <c r="C96" s="306"/>
      <c r="D96" s="104">
        <v>2019</v>
      </c>
      <c r="E96" s="83">
        <v>0</v>
      </c>
      <c r="F96" s="83">
        <v>0</v>
      </c>
      <c r="G96" s="83">
        <v>0</v>
      </c>
      <c r="H96" s="83">
        <v>0</v>
      </c>
      <c r="I96" s="12"/>
      <c r="J96" s="11"/>
      <c r="K96" s="11"/>
      <c r="L96" s="11"/>
      <c r="M96" s="11"/>
      <c r="N96" s="11"/>
      <c r="O96" s="308"/>
    </row>
    <row r="97" spans="1:15" ht="15.75" thickBot="1">
      <c r="A97" s="308"/>
      <c r="B97" s="334"/>
      <c r="C97" s="306"/>
      <c r="D97" s="104">
        <v>2020</v>
      </c>
      <c r="E97" s="83">
        <v>0</v>
      </c>
      <c r="F97" s="83">
        <v>0</v>
      </c>
      <c r="G97" s="84">
        <v>0</v>
      </c>
      <c r="H97" s="83">
        <v>0</v>
      </c>
      <c r="I97" s="12"/>
      <c r="J97" s="11"/>
      <c r="K97" s="11"/>
      <c r="L97" s="11"/>
      <c r="M97" s="11"/>
      <c r="N97" s="11"/>
      <c r="O97" s="308"/>
    </row>
    <row r="98" spans="1:15" ht="15" customHeight="1" thickBot="1">
      <c r="A98" s="307"/>
      <c r="B98" s="335" t="s">
        <v>175</v>
      </c>
      <c r="C98" s="305"/>
      <c r="D98" s="103" t="s">
        <v>132</v>
      </c>
      <c r="E98" s="80">
        <f>SUM(E99:E102)</f>
        <v>370</v>
      </c>
      <c r="F98" s="80">
        <f>SUM(F99:F102)</f>
        <v>0</v>
      </c>
      <c r="G98" s="80">
        <f>SUM(G99:G102)</f>
        <v>370</v>
      </c>
      <c r="H98" s="80">
        <f>SUM(H99:H102)</f>
        <v>0</v>
      </c>
      <c r="I98" s="12"/>
      <c r="J98" s="11"/>
      <c r="K98" s="13"/>
      <c r="L98" s="13"/>
      <c r="M98" s="11"/>
      <c r="N98" s="11"/>
      <c r="O98" s="307"/>
    </row>
    <row r="99" spans="1:15" ht="15.75" thickBot="1">
      <c r="A99" s="308"/>
      <c r="B99" s="334"/>
      <c r="C99" s="306"/>
      <c r="D99" s="104">
        <v>2017</v>
      </c>
      <c r="E99" s="81">
        <v>370</v>
      </c>
      <c r="F99" s="83">
        <v>0</v>
      </c>
      <c r="G99" s="82">
        <v>370</v>
      </c>
      <c r="H99" s="83">
        <v>0</v>
      </c>
      <c r="I99" s="12"/>
      <c r="J99" s="11"/>
      <c r="K99" s="11"/>
      <c r="L99" s="11"/>
      <c r="M99" s="11"/>
      <c r="N99" s="11"/>
      <c r="O99" s="308"/>
    </row>
    <row r="100" spans="1:15" ht="15.75" thickBot="1">
      <c r="A100" s="308"/>
      <c r="B100" s="334"/>
      <c r="C100" s="306"/>
      <c r="D100" s="104">
        <v>2018</v>
      </c>
      <c r="E100" s="83">
        <v>0</v>
      </c>
      <c r="F100" s="83">
        <v>0</v>
      </c>
      <c r="G100" s="83">
        <v>0</v>
      </c>
      <c r="H100" s="83">
        <v>0</v>
      </c>
      <c r="I100" s="12"/>
      <c r="J100" s="11"/>
      <c r="K100" s="11"/>
      <c r="L100" s="11"/>
      <c r="M100" s="11"/>
      <c r="N100" s="11"/>
      <c r="O100" s="308"/>
    </row>
    <row r="101" spans="1:15" ht="15.75" thickBot="1">
      <c r="A101" s="308"/>
      <c r="B101" s="334"/>
      <c r="C101" s="306"/>
      <c r="D101" s="104">
        <v>2019</v>
      </c>
      <c r="E101" s="83">
        <v>0</v>
      </c>
      <c r="F101" s="83">
        <v>0</v>
      </c>
      <c r="G101" s="83">
        <v>0</v>
      </c>
      <c r="H101" s="83">
        <v>0</v>
      </c>
      <c r="I101" s="12"/>
      <c r="J101" s="11"/>
      <c r="K101" s="11"/>
      <c r="L101" s="11"/>
      <c r="M101" s="11"/>
      <c r="N101" s="11"/>
      <c r="O101" s="308"/>
    </row>
    <row r="102" spans="1:15" ht="15.75" thickBot="1">
      <c r="A102" s="308"/>
      <c r="B102" s="334"/>
      <c r="C102" s="306"/>
      <c r="D102" s="104">
        <v>2020</v>
      </c>
      <c r="E102" s="83">
        <v>0</v>
      </c>
      <c r="F102" s="83">
        <v>0</v>
      </c>
      <c r="G102" s="83">
        <v>0</v>
      </c>
      <c r="H102" s="83">
        <v>0</v>
      </c>
      <c r="I102" s="12"/>
      <c r="J102" s="11"/>
      <c r="K102" s="11"/>
      <c r="L102" s="11"/>
      <c r="M102" s="11"/>
      <c r="N102" s="11"/>
      <c r="O102" s="308"/>
    </row>
    <row r="103" spans="1:15" ht="15" customHeight="1" thickBot="1">
      <c r="A103" s="307"/>
      <c r="B103" s="335" t="s">
        <v>28</v>
      </c>
      <c r="C103" s="305"/>
      <c r="D103" s="103" t="s">
        <v>132</v>
      </c>
      <c r="E103" s="80">
        <f>SUM(E104:E107)</f>
        <v>370</v>
      </c>
      <c r="F103" s="80">
        <f>SUM(F104:F107)</f>
        <v>0</v>
      </c>
      <c r="G103" s="80">
        <f>SUM(G104:G107)</f>
        <v>370</v>
      </c>
      <c r="H103" s="80">
        <f>SUM(H104:H107)</f>
        <v>0</v>
      </c>
      <c r="I103" s="12"/>
      <c r="J103" s="11"/>
      <c r="K103" s="13"/>
      <c r="L103" s="13"/>
      <c r="M103" s="11"/>
      <c r="N103" s="11"/>
      <c r="O103" s="307"/>
    </row>
    <row r="104" spans="1:15" ht="15.75" thickBot="1">
      <c r="A104" s="308"/>
      <c r="B104" s="334"/>
      <c r="C104" s="306"/>
      <c r="D104" s="104">
        <v>2017</v>
      </c>
      <c r="E104" s="81">
        <v>370</v>
      </c>
      <c r="F104" s="83">
        <v>0</v>
      </c>
      <c r="G104" s="82">
        <v>370</v>
      </c>
      <c r="H104" s="83">
        <v>0</v>
      </c>
      <c r="I104" s="12"/>
      <c r="J104" s="11"/>
      <c r="K104" s="11"/>
      <c r="L104" s="11"/>
      <c r="M104" s="11"/>
      <c r="N104" s="11"/>
      <c r="O104" s="308"/>
    </row>
    <row r="105" spans="1:15" ht="15.75" thickBot="1">
      <c r="A105" s="308"/>
      <c r="B105" s="334"/>
      <c r="C105" s="306"/>
      <c r="D105" s="104">
        <v>2018</v>
      </c>
      <c r="E105" s="83">
        <v>0</v>
      </c>
      <c r="F105" s="83">
        <v>0</v>
      </c>
      <c r="G105" s="83">
        <v>0</v>
      </c>
      <c r="H105" s="83">
        <v>0</v>
      </c>
      <c r="I105" s="12"/>
      <c r="J105" s="11"/>
      <c r="K105" s="11"/>
      <c r="L105" s="11"/>
      <c r="M105" s="11"/>
      <c r="N105" s="11"/>
      <c r="O105" s="308"/>
    </row>
    <row r="106" spans="1:15" ht="15.75" thickBot="1">
      <c r="A106" s="308"/>
      <c r="B106" s="334"/>
      <c r="C106" s="306"/>
      <c r="D106" s="104">
        <v>2019</v>
      </c>
      <c r="E106" s="83">
        <v>0</v>
      </c>
      <c r="F106" s="83">
        <v>0</v>
      </c>
      <c r="G106" s="83">
        <v>0</v>
      </c>
      <c r="H106" s="83">
        <v>0</v>
      </c>
      <c r="I106" s="12"/>
      <c r="J106" s="11"/>
      <c r="K106" s="11"/>
      <c r="L106" s="11"/>
      <c r="M106" s="11"/>
      <c r="N106" s="11"/>
      <c r="O106" s="308"/>
    </row>
    <row r="107" spans="1:15" ht="15.75" thickBot="1">
      <c r="A107" s="308"/>
      <c r="B107" s="334"/>
      <c r="C107" s="306"/>
      <c r="D107" s="104">
        <v>2020</v>
      </c>
      <c r="E107" s="83">
        <v>0</v>
      </c>
      <c r="F107" s="83">
        <v>0</v>
      </c>
      <c r="G107" s="83">
        <v>0</v>
      </c>
      <c r="H107" s="83">
        <v>0</v>
      </c>
      <c r="I107" s="12"/>
      <c r="J107" s="11"/>
      <c r="K107" s="11"/>
      <c r="L107" s="11"/>
      <c r="M107" s="11"/>
      <c r="N107" s="11"/>
      <c r="O107" s="308"/>
    </row>
    <row r="108" spans="1:15" ht="15" customHeight="1" thickBot="1">
      <c r="A108" s="307"/>
      <c r="B108" s="335" t="s">
        <v>177</v>
      </c>
      <c r="C108" s="305"/>
      <c r="D108" s="103" t="s">
        <v>132</v>
      </c>
      <c r="E108" s="80">
        <f>SUM(E109:E112)</f>
        <v>0</v>
      </c>
      <c r="F108" s="80">
        <f>SUM(F109:F112)</f>
        <v>0</v>
      </c>
      <c r="G108" s="80">
        <f>SUM(G109:G112)</f>
        <v>0</v>
      </c>
      <c r="H108" s="80">
        <f>SUM(H109:H112)</f>
        <v>0</v>
      </c>
      <c r="I108" s="12"/>
      <c r="J108" s="11"/>
      <c r="K108" s="13"/>
      <c r="L108" s="13"/>
      <c r="M108" s="11"/>
      <c r="N108" s="11"/>
      <c r="O108" s="307"/>
    </row>
    <row r="109" spans="1:15" ht="15.75" thickBot="1">
      <c r="A109" s="308"/>
      <c r="B109" s="334"/>
      <c r="C109" s="306"/>
      <c r="D109" s="104">
        <v>2017</v>
      </c>
      <c r="E109" s="81">
        <f>E34+E54</f>
        <v>0</v>
      </c>
      <c r="F109" s="81">
        <f>F34+F54</f>
        <v>0</v>
      </c>
      <c r="G109" s="81">
        <f>G34+G54</f>
        <v>0</v>
      </c>
      <c r="H109" s="81">
        <f>H34+H54</f>
        <v>0</v>
      </c>
      <c r="I109" s="12"/>
      <c r="J109" s="11"/>
      <c r="K109" s="11"/>
      <c r="L109" s="11"/>
      <c r="M109" s="11"/>
      <c r="N109" s="11"/>
      <c r="O109" s="308"/>
    </row>
    <row r="110" spans="1:15" ht="15.75" thickBot="1">
      <c r="A110" s="308"/>
      <c r="B110" s="334"/>
      <c r="C110" s="306"/>
      <c r="D110" s="104">
        <v>2018</v>
      </c>
      <c r="E110" s="81">
        <f t="shared" ref="E110:H112" si="3">E35+E55</f>
        <v>0</v>
      </c>
      <c r="F110" s="81">
        <f t="shared" si="3"/>
        <v>0</v>
      </c>
      <c r="G110" s="81">
        <f t="shared" si="3"/>
        <v>0</v>
      </c>
      <c r="H110" s="81">
        <f t="shared" si="3"/>
        <v>0</v>
      </c>
      <c r="I110" s="12"/>
      <c r="J110" s="11"/>
      <c r="K110" s="11"/>
      <c r="L110" s="11"/>
      <c r="M110" s="11"/>
      <c r="N110" s="11"/>
      <c r="O110" s="308"/>
    </row>
    <row r="111" spans="1:15" ht="15.75" thickBot="1">
      <c r="A111" s="308"/>
      <c r="B111" s="334"/>
      <c r="C111" s="306"/>
      <c r="D111" s="104">
        <v>2019</v>
      </c>
      <c r="E111" s="81">
        <f t="shared" si="3"/>
        <v>0</v>
      </c>
      <c r="F111" s="81">
        <f t="shared" si="3"/>
        <v>0</v>
      </c>
      <c r="G111" s="81">
        <f t="shared" si="3"/>
        <v>0</v>
      </c>
      <c r="H111" s="81">
        <f t="shared" si="3"/>
        <v>0</v>
      </c>
      <c r="I111" s="12"/>
      <c r="J111" s="11"/>
      <c r="K111" s="11"/>
      <c r="L111" s="11"/>
      <c r="M111" s="11"/>
      <c r="N111" s="11"/>
      <c r="O111" s="308"/>
    </row>
    <row r="112" spans="1:15" ht="15.75" thickBot="1">
      <c r="A112" s="308"/>
      <c r="B112" s="334"/>
      <c r="C112" s="306"/>
      <c r="D112" s="104">
        <v>2020</v>
      </c>
      <c r="E112" s="81">
        <f t="shared" si="3"/>
        <v>0</v>
      </c>
      <c r="F112" s="81">
        <f t="shared" si="3"/>
        <v>0</v>
      </c>
      <c r="G112" s="81">
        <f t="shared" si="3"/>
        <v>0</v>
      </c>
      <c r="H112" s="81">
        <f t="shared" si="3"/>
        <v>0</v>
      </c>
      <c r="I112" s="12"/>
      <c r="J112" s="11"/>
      <c r="K112" s="11"/>
      <c r="L112" s="11"/>
      <c r="M112" s="11"/>
      <c r="N112" s="11"/>
      <c r="O112" s="308"/>
    </row>
    <row r="113" spans="1:15" ht="15" customHeight="1" thickBot="1">
      <c r="A113" s="307"/>
      <c r="B113" s="335" t="s">
        <v>209</v>
      </c>
      <c r="C113" s="305"/>
      <c r="D113" s="103" t="s">
        <v>132</v>
      </c>
      <c r="E113" s="80">
        <f>SUM(E114:E117)</f>
        <v>4050</v>
      </c>
      <c r="F113" s="80">
        <f>SUM(F114:F117)</f>
        <v>0</v>
      </c>
      <c r="G113" s="80">
        <f>SUM(G114:G117)</f>
        <v>4050</v>
      </c>
      <c r="H113" s="80">
        <f>SUM(H114:H117)</f>
        <v>0</v>
      </c>
      <c r="I113" s="12"/>
      <c r="J113" s="11"/>
      <c r="K113" s="13"/>
      <c r="L113" s="13"/>
      <c r="M113" s="11"/>
      <c r="N113" s="11"/>
      <c r="O113" s="307"/>
    </row>
    <row r="114" spans="1:15" ht="15.75" thickBot="1">
      <c r="A114" s="308"/>
      <c r="B114" s="334"/>
      <c r="C114" s="306"/>
      <c r="D114" s="104">
        <v>2017</v>
      </c>
      <c r="E114" s="81">
        <v>0</v>
      </c>
      <c r="F114" s="81">
        <v>0</v>
      </c>
      <c r="G114" s="81">
        <v>0</v>
      </c>
      <c r="H114" s="81">
        <v>0</v>
      </c>
      <c r="I114" s="12"/>
      <c r="J114" s="11"/>
      <c r="K114" s="11"/>
      <c r="L114" s="11"/>
      <c r="M114" s="11"/>
      <c r="N114" s="11"/>
      <c r="O114" s="308"/>
    </row>
    <row r="115" spans="1:15" ht="15.75" thickBot="1">
      <c r="A115" s="308"/>
      <c r="B115" s="334"/>
      <c r="C115" s="306"/>
      <c r="D115" s="104">
        <v>2018</v>
      </c>
      <c r="E115" s="83">
        <v>1350</v>
      </c>
      <c r="F115" s="83">
        <v>0</v>
      </c>
      <c r="G115" s="83">
        <v>1350</v>
      </c>
      <c r="H115" s="83">
        <v>0</v>
      </c>
      <c r="I115" s="12"/>
      <c r="J115" s="11"/>
      <c r="K115" s="11"/>
      <c r="L115" s="11"/>
      <c r="M115" s="11"/>
      <c r="N115" s="11"/>
      <c r="O115" s="308"/>
    </row>
    <row r="116" spans="1:15" ht="15.75" thickBot="1">
      <c r="A116" s="308"/>
      <c r="B116" s="334"/>
      <c r="C116" s="306"/>
      <c r="D116" s="104">
        <v>2019</v>
      </c>
      <c r="E116" s="83">
        <v>1350</v>
      </c>
      <c r="F116" s="83">
        <v>0</v>
      </c>
      <c r="G116" s="83">
        <v>1350</v>
      </c>
      <c r="H116" s="83">
        <v>0</v>
      </c>
      <c r="I116" s="12"/>
      <c r="J116" s="11"/>
      <c r="K116" s="11"/>
      <c r="L116" s="11"/>
      <c r="M116" s="11"/>
      <c r="N116" s="11"/>
      <c r="O116" s="308"/>
    </row>
    <row r="117" spans="1:15" ht="15.75" thickBot="1">
      <c r="A117" s="308"/>
      <c r="B117" s="334"/>
      <c r="C117" s="306"/>
      <c r="D117" s="104">
        <v>2020</v>
      </c>
      <c r="E117" s="83">
        <v>1350</v>
      </c>
      <c r="F117" s="83">
        <v>0</v>
      </c>
      <c r="G117" s="83">
        <v>1350</v>
      </c>
      <c r="H117" s="83">
        <v>0</v>
      </c>
      <c r="I117" s="12"/>
      <c r="J117" s="11"/>
      <c r="K117" s="11"/>
      <c r="L117" s="11"/>
      <c r="M117" s="11"/>
      <c r="N117" s="11"/>
      <c r="O117" s="308"/>
    </row>
    <row r="121" spans="1:15" ht="15.75" thickBot="1"/>
    <row r="122" spans="1:15" ht="15" customHeight="1">
      <c r="A122" s="307"/>
      <c r="B122" s="336" t="s">
        <v>210</v>
      </c>
      <c r="C122" s="339"/>
      <c r="D122" s="162" t="s">
        <v>132</v>
      </c>
      <c r="E122" s="163">
        <f t="shared" ref="E122:H126" si="4">E83+E88+E93+E98+E103+E108+E113</f>
        <v>7174.3</v>
      </c>
      <c r="F122" s="163">
        <f t="shared" si="4"/>
        <v>1302</v>
      </c>
      <c r="G122" s="163">
        <f t="shared" si="4"/>
        <v>7174.3</v>
      </c>
      <c r="H122" s="163">
        <f t="shared" si="4"/>
        <v>1302</v>
      </c>
      <c r="I122" s="164"/>
      <c r="J122" s="164"/>
      <c r="K122" s="165"/>
      <c r="L122" s="165"/>
      <c r="M122" s="164"/>
      <c r="N122" s="166"/>
      <c r="O122" s="312"/>
    </row>
    <row r="123" spans="1:15" ht="15.75" thickBot="1">
      <c r="A123" s="308"/>
      <c r="B123" s="337"/>
      <c r="C123" s="306"/>
      <c r="D123" s="104">
        <v>2017</v>
      </c>
      <c r="E123" s="122">
        <f t="shared" si="4"/>
        <v>2358.6</v>
      </c>
      <c r="F123" s="122">
        <f t="shared" si="4"/>
        <v>644</v>
      </c>
      <c r="G123" s="122">
        <f t="shared" si="4"/>
        <v>2358.6</v>
      </c>
      <c r="H123" s="122">
        <f t="shared" si="4"/>
        <v>644</v>
      </c>
      <c r="I123" s="12"/>
      <c r="J123" s="11"/>
      <c r="K123" s="11"/>
      <c r="L123" s="11"/>
      <c r="M123" s="11"/>
      <c r="N123" s="11"/>
      <c r="O123" s="323"/>
    </row>
    <row r="124" spans="1:15" ht="15.75" thickBot="1">
      <c r="A124" s="308"/>
      <c r="B124" s="337"/>
      <c r="C124" s="306"/>
      <c r="D124" s="104">
        <v>2018</v>
      </c>
      <c r="E124" s="79">
        <f t="shared" si="4"/>
        <v>1576.7</v>
      </c>
      <c r="F124" s="79">
        <f t="shared" si="4"/>
        <v>218</v>
      </c>
      <c r="G124" s="79">
        <f t="shared" si="4"/>
        <v>1576.7</v>
      </c>
      <c r="H124" s="79">
        <f t="shared" si="4"/>
        <v>218</v>
      </c>
      <c r="I124" s="12"/>
      <c r="J124" s="11"/>
      <c r="K124" s="11"/>
      <c r="L124" s="11"/>
      <c r="M124" s="11"/>
      <c r="N124" s="11"/>
      <c r="O124" s="323"/>
    </row>
    <row r="125" spans="1:15" ht="15.75" thickBot="1">
      <c r="A125" s="308"/>
      <c r="B125" s="337"/>
      <c r="C125" s="306"/>
      <c r="D125" s="104">
        <v>2019</v>
      </c>
      <c r="E125" s="79">
        <f t="shared" si="4"/>
        <v>1619.5</v>
      </c>
      <c r="F125" s="79">
        <f t="shared" si="4"/>
        <v>220</v>
      </c>
      <c r="G125" s="79">
        <f t="shared" si="4"/>
        <v>1619.5</v>
      </c>
      <c r="H125" s="79">
        <f t="shared" si="4"/>
        <v>220</v>
      </c>
      <c r="I125" s="12"/>
      <c r="J125" s="11"/>
      <c r="K125" s="11"/>
      <c r="L125" s="11"/>
      <c r="M125" s="11"/>
      <c r="N125" s="11"/>
      <c r="O125" s="323"/>
    </row>
    <row r="126" spans="1:15" ht="15.75" thickBot="1">
      <c r="A126" s="315"/>
      <c r="B126" s="338"/>
      <c r="C126" s="340"/>
      <c r="D126" s="104">
        <v>2020</v>
      </c>
      <c r="E126" s="79">
        <f t="shared" si="4"/>
        <v>1619.5</v>
      </c>
      <c r="F126" s="79">
        <f t="shared" si="4"/>
        <v>220</v>
      </c>
      <c r="G126" s="79">
        <f t="shared" si="4"/>
        <v>1619.5</v>
      </c>
      <c r="H126" s="79">
        <f t="shared" si="4"/>
        <v>220</v>
      </c>
      <c r="I126" s="12"/>
      <c r="J126" s="11"/>
      <c r="K126" s="11"/>
      <c r="L126" s="11"/>
      <c r="M126" s="11"/>
      <c r="N126" s="11"/>
      <c r="O126" s="323"/>
    </row>
  </sheetData>
  <mergeCells count="105">
    <mergeCell ref="B108:B112"/>
    <mergeCell ref="C108:C112"/>
    <mergeCell ref="A103:A107"/>
    <mergeCell ref="B103:B107"/>
    <mergeCell ref="C103:C107"/>
    <mergeCell ref="A113:A117"/>
    <mergeCell ref="B113:B117"/>
    <mergeCell ref="C113:C117"/>
    <mergeCell ref="O113:O117"/>
    <mergeCell ref="O108:O112"/>
    <mergeCell ref="A122:A126"/>
    <mergeCell ref="B122:B126"/>
    <mergeCell ref="C122:C126"/>
    <mergeCell ref="O122:O126"/>
    <mergeCell ref="A108:A112"/>
    <mergeCell ref="O93:O97"/>
    <mergeCell ref="O98:O102"/>
    <mergeCell ref="A98:A102"/>
    <mergeCell ref="B98:B102"/>
    <mergeCell ref="C98:C102"/>
    <mergeCell ref="O103:O107"/>
    <mergeCell ref="A93:A97"/>
    <mergeCell ref="B93:B97"/>
    <mergeCell ref="C93:C97"/>
    <mergeCell ref="A88:A92"/>
    <mergeCell ref="B88:B92"/>
    <mergeCell ref="C88:C92"/>
    <mergeCell ref="A73:A77"/>
    <mergeCell ref="B73:B77"/>
    <mergeCell ref="A83:A87"/>
    <mergeCell ref="B83:B87"/>
    <mergeCell ref="C83:C87"/>
    <mergeCell ref="B68:B72"/>
    <mergeCell ref="A53:A57"/>
    <mergeCell ref="O88:O92"/>
    <mergeCell ref="O53:O57"/>
    <mergeCell ref="O78:O82"/>
    <mergeCell ref="O73:O77"/>
    <mergeCell ref="O83:O87"/>
    <mergeCell ref="A78:A82"/>
    <mergeCell ref="B78:B82"/>
    <mergeCell ref="C78:C82"/>
    <mergeCell ref="A38:A42"/>
    <mergeCell ref="B38:B42"/>
    <mergeCell ref="C58:C62"/>
    <mergeCell ref="O58:O62"/>
    <mergeCell ref="C73:C77"/>
    <mergeCell ref="A33:A37"/>
    <mergeCell ref="B33:B37"/>
    <mergeCell ref="A43:A47"/>
    <mergeCell ref="B43:B47"/>
    <mergeCell ref="A68:A72"/>
    <mergeCell ref="B18:B22"/>
    <mergeCell ref="A23:A27"/>
    <mergeCell ref="B23:B27"/>
    <mergeCell ref="A63:A67"/>
    <mergeCell ref="B63:B67"/>
    <mergeCell ref="A58:A62"/>
    <mergeCell ref="B58:B62"/>
    <mergeCell ref="B53:B57"/>
    <mergeCell ref="A48:A52"/>
    <mergeCell ref="B48:B52"/>
    <mergeCell ref="O5:O8"/>
    <mergeCell ref="G6:H7"/>
    <mergeCell ref="C23:C27"/>
    <mergeCell ref="C28:C32"/>
    <mergeCell ref="A5:A8"/>
    <mergeCell ref="K6:L7"/>
    <mergeCell ref="A28:A32"/>
    <mergeCell ref="A13:A17"/>
    <mergeCell ref="B13:B17"/>
    <mergeCell ref="A18:A22"/>
    <mergeCell ref="C13:C17"/>
    <mergeCell ref="C18:C22"/>
    <mergeCell ref="A2:O2"/>
    <mergeCell ref="A3:O3"/>
    <mergeCell ref="A4:O4"/>
    <mergeCell ref="I6:J7"/>
    <mergeCell ref="E5:F7"/>
    <mergeCell ref="D5:D8"/>
    <mergeCell ref="B5:B8"/>
    <mergeCell ref="G5:N5"/>
    <mergeCell ref="C43:C47"/>
    <mergeCell ref="O43:O47"/>
    <mergeCell ref="M6:N7"/>
    <mergeCell ref="C5:C8"/>
    <mergeCell ref="B12:O12"/>
    <mergeCell ref="B28:B32"/>
    <mergeCell ref="O13:O17"/>
    <mergeCell ref="O18:O22"/>
    <mergeCell ref="B10:O10"/>
    <mergeCell ref="B11:O11"/>
    <mergeCell ref="O23:O27"/>
    <mergeCell ref="O28:O32"/>
    <mergeCell ref="O33:O37"/>
    <mergeCell ref="C33:C37"/>
    <mergeCell ref="C38:C42"/>
    <mergeCell ref="O38:O42"/>
    <mergeCell ref="C48:C52"/>
    <mergeCell ref="O48:O52"/>
    <mergeCell ref="C63:C67"/>
    <mergeCell ref="O63:O67"/>
    <mergeCell ref="C53:C57"/>
    <mergeCell ref="C68:C72"/>
    <mergeCell ref="O68:O72"/>
  </mergeCells>
  <phoneticPr fontId="18" type="noConversion"/>
  <pageMargins left="0.7" right="0.7" top="0.75" bottom="0.75" header="0.3" footer="0.3"/>
  <pageSetup paperSize="9" scale="62" orientation="landscape" r:id="rId1"/>
  <rowBreaks count="4" manualBreakCount="4">
    <brk id="27" max="14" man="1"/>
    <brk id="52" max="14" man="1"/>
    <brk id="77" max="14" man="1"/>
    <brk id="10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O14"/>
  <sheetViews>
    <sheetView view="pageBreakPreview" zoomScale="75" zoomScaleNormal="100" zoomScaleSheetLayoutView="100" workbookViewId="0">
      <selection activeCell="J9" sqref="J9"/>
    </sheetView>
  </sheetViews>
  <sheetFormatPr defaultRowHeight="15"/>
  <cols>
    <col min="2" max="2" width="42.28515625" customWidth="1"/>
    <col min="3" max="3" width="14.140625" customWidth="1"/>
  </cols>
  <sheetData>
    <row r="2" spans="1:15" ht="15.75">
      <c r="A2" s="190" t="s">
        <v>68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5.75">
      <c r="A3" s="189" t="s">
        <v>13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5.75" thickBot="1">
      <c r="A4" s="347" t="s">
        <v>114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</row>
    <row r="5" spans="1:15" s="17" customFormat="1" ht="32.450000000000003" customHeight="1">
      <c r="A5" s="343" t="s">
        <v>117</v>
      </c>
      <c r="B5" s="343" t="s">
        <v>134</v>
      </c>
      <c r="C5" s="343" t="s">
        <v>135</v>
      </c>
      <c r="D5" s="341" t="s">
        <v>136</v>
      </c>
      <c r="E5" s="342"/>
      <c r="F5" s="342"/>
      <c r="G5" s="342"/>
      <c r="H5" s="342" t="s">
        <v>137</v>
      </c>
      <c r="I5" s="342"/>
      <c r="J5" s="342"/>
      <c r="K5" s="342"/>
      <c r="L5" s="342" t="s">
        <v>145</v>
      </c>
      <c r="M5" s="342"/>
      <c r="N5" s="342"/>
      <c r="O5" s="342"/>
    </row>
    <row r="6" spans="1:15" s="17" customFormat="1" ht="5.45" customHeight="1" thickBot="1">
      <c r="A6" s="348"/>
      <c r="B6" s="348"/>
      <c r="C6" s="348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1:15" s="17" customFormat="1" ht="25.5" customHeight="1" thickBot="1">
      <c r="A7" s="344"/>
      <c r="B7" s="344"/>
      <c r="C7" s="344"/>
      <c r="D7" s="16">
        <v>2017</v>
      </c>
      <c r="E7" s="16">
        <v>2018</v>
      </c>
      <c r="F7" s="16">
        <v>2019</v>
      </c>
      <c r="G7" s="16">
        <v>2020</v>
      </c>
      <c r="H7" s="16">
        <v>2017</v>
      </c>
      <c r="I7" s="16">
        <v>2018</v>
      </c>
      <c r="J7" s="16">
        <v>2019</v>
      </c>
      <c r="K7" s="16">
        <v>2020</v>
      </c>
      <c r="L7" s="16">
        <v>2017</v>
      </c>
      <c r="M7" s="16">
        <v>2018</v>
      </c>
      <c r="N7" s="16">
        <v>2019</v>
      </c>
      <c r="O7" s="16">
        <v>2020</v>
      </c>
    </row>
    <row r="8" spans="1:15" s="18" customFormat="1" ht="56.25" customHeight="1" thickBot="1">
      <c r="A8" s="343">
        <v>1</v>
      </c>
      <c r="B8" s="345" t="s">
        <v>69</v>
      </c>
      <c r="C8" s="5" t="s">
        <v>71</v>
      </c>
      <c r="D8" s="16">
        <v>5</v>
      </c>
      <c r="E8" s="16">
        <v>5</v>
      </c>
      <c r="F8" s="16">
        <v>6</v>
      </c>
      <c r="G8" s="16">
        <v>6</v>
      </c>
      <c r="H8" s="57">
        <v>32.200000000000003</v>
      </c>
      <c r="I8" s="57">
        <v>32.24</v>
      </c>
      <c r="J8" s="57">
        <v>25</v>
      </c>
      <c r="K8" s="57">
        <v>25</v>
      </c>
      <c r="L8" s="57">
        <v>161</v>
      </c>
      <c r="M8" s="57">
        <v>161.19999999999999</v>
      </c>
      <c r="N8" s="57">
        <v>150</v>
      </c>
      <c r="O8" s="57">
        <v>150</v>
      </c>
    </row>
    <row r="9" spans="1:15" s="18" customFormat="1" ht="37.5" customHeight="1" thickBot="1">
      <c r="A9" s="344"/>
      <c r="B9" s="346"/>
      <c r="C9" s="5" t="s">
        <v>70</v>
      </c>
      <c r="D9" s="16">
        <v>2</v>
      </c>
      <c r="E9" s="16">
        <v>2</v>
      </c>
      <c r="F9" s="16">
        <v>8</v>
      </c>
      <c r="G9" s="16">
        <v>8</v>
      </c>
      <c r="H9" s="57">
        <v>23</v>
      </c>
      <c r="I9" s="57">
        <v>23</v>
      </c>
      <c r="J9" s="57">
        <v>12.5</v>
      </c>
      <c r="K9" s="57">
        <v>12.5</v>
      </c>
      <c r="L9" s="57">
        <v>46</v>
      </c>
      <c r="M9" s="57">
        <v>46</v>
      </c>
      <c r="N9" s="57">
        <v>100</v>
      </c>
      <c r="O9" s="57">
        <v>100</v>
      </c>
    </row>
    <row r="10" spans="1:15" s="174" customFormat="1" ht="114.75" customHeight="1" thickBot="1">
      <c r="A10" s="170">
        <v>2</v>
      </c>
      <c r="B10" s="171" t="s">
        <v>72</v>
      </c>
      <c r="C10" s="130" t="s">
        <v>138</v>
      </c>
      <c r="D10" s="172">
        <v>2000</v>
      </c>
      <c r="E10" s="172">
        <v>3000</v>
      </c>
      <c r="F10" s="172">
        <v>3000</v>
      </c>
      <c r="G10" s="172">
        <v>3000</v>
      </c>
      <c r="H10" s="109">
        <v>0.1</v>
      </c>
      <c r="I10" s="173">
        <v>6.4999999999999997E-3</v>
      </c>
      <c r="J10" s="173">
        <v>6.4999999999999997E-3</v>
      </c>
      <c r="K10" s="173">
        <v>6.4999999999999997E-3</v>
      </c>
      <c r="L10" s="109">
        <v>200</v>
      </c>
      <c r="M10" s="109">
        <v>19.5</v>
      </c>
      <c r="N10" s="109">
        <v>19.5</v>
      </c>
      <c r="O10" s="109">
        <v>19.5</v>
      </c>
    </row>
    <row r="11" spans="1:15" s="18" customFormat="1" ht="132" customHeight="1" thickBot="1">
      <c r="A11" s="54">
        <v>3</v>
      </c>
      <c r="B11" s="72" t="s">
        <v>0</v>
      </c>
      <c r="C11" s="54" t="s">
        <v>79</v>
      </c>
      <c r="D11" s="55">
        <v>2</v>
      </c>
      <c r="E11" s="68">
        <v>2</v>
      </c>
      <c r="F11" s="68">
        <v>0</v>
      </c>
      <c r="G11" s="68">
        <v>0</v>
      </c>
      <c r="H11" s="69">
        <v>235.8</v>
      </c>
      <c r="I11" s="69">
        <v>450</v>
      </c>
      <c r="J11" s="69">
        <v>0</v>
      </c>
      <c r="K11" s="69">
        <v>0</v>
      </c>
      <c r="L11" s="69">
        <v>471.6</v>
      </c>
      <c r="M11" s="69">
        <v>900</v>
      </c>
      <c r="N11" s="58">
        <v>0</v>
      </c>
      <c r="O11" s="58">
        <v>0</v>
      </c>
    </row>
    <row r="12" spans="1:15" s="18" customFormat="1" ht="149.44999999999999" customHeight="1" thickBot="1">
      <c r="A12" s="110"/>
      <c r="B12" s="72" t="s">
        <v>208</v>
      </c>
      <c r="C12" s="54" t="s">
        <v>79</v>
      </c>
      <c r="D12" s="16">
        <v>0</v>
      </c>
      <c r="E12" s="112">
        <v>1</v>
      </c>
      <c r="F12" s="112">
        <v>3</v>
      </c>
      <c r="G12" s="112">
        <v>3</v>
      </c>
      <c r="H12" s="58">
        <v>0</v>
      </c>
      <c r="I12" s="58">
        <v>450</v>
      </c>
      <c r="J12" s="58">
        <v>450</v>
      </c>
      <c r="K12" s="58">
        <v>450</v>
      </c>
      <c r="L12" s="58">
        <v>0</v>
      </c>
      <c r="M12" s="109">
        <v>450</v>
      </c>
      <c r="N12" s="109">
        <v>1350</v>
      </c>
      <c r="O12" s="109">
        <v>1350</v>
      </c>
    </row>
    <row r="13" spans="1:15" s="18" customFormat="1" ht="136.15" customHeight="1" thickBot="1">
      <c r="A13" s="110"/>
      <c r="B13" s="72" t="s">
        <v>207</v>
      </c>
      <c r="C13" s="54" t="s">
        <v>79</v>
      </c>
      <c r="D13" s="55">
        <v>4</v>
      </c>
      <c r="E13" s="68">
        <v>0</v>
      </c>
      <c r="F13" s="68">
        <v>0</v>
      </c>
      <c r="G13" s="68">
        <v>0</v>
      </c>
      <c r="H13" s="69">
        <v>370</v>
      </c>
      <c r="I13" s="69">
        <v>0</v>
      </c>
      <c r="J13" s="69">
        <v>0</v>
      </c>
      <c r="K13" s="69">
        <v>0</v>
      </c>
      <c r="L13" s="69">
        <v>1480</v>
      </c>
      <c r="M13" s="58">
        <v>0</v>
      </c>
      <c r="N13" s="58">
        <v>0</v>
      </c>
      <c r="O13" s="58">
        <v>0</v>
      </c>
    </row>
    <row r="14" spans="1:15">
      <c r="M14" s="169">
        <f>SUM(M8:M13)</f>
        <v>1576.7</v>
      </c>
      <c r="N14" s="169">
        <f>SUM(N8:N13)</f>
        <v>1619.5</v>
      </c>
      <c r="O14" s="169">
        <f>SUM(O8:O13)</f>
        <v>1619.5</v>
      </c>
    </row>
  </sheetData>
  <mergeCells count="11">
    <mergeCell ref="H5:K5"/>
    <mergeCell ref="D5:G5"/>
    <mergeCell ref="A8:A9"/>
    <mergeCell ref="B8:B9"/>
    <mergeCell ref="A2:O2"/>
    <mergeCell ref="A4:O4"/>
    <mergeCell ref="A5:A7"/>
    <mergeCell ref="B5:B7"/>
    <mergeCell ref="C5:C7"/>
    <mergeCell ref="A3:O3"/>
    <mergeCell ref="L5:O5"/>
  </mergeCells>
  <phoneticPr fontId="18" type="noConversion"/>
  <pageMargins left="0.7" right="0.7" top="0.75" bottom="0.75" header="0.3" footer="0.3"/>
  <pageSetup paperSize="9" scale="39" orientation="landscape" r:id="rId1"/>
  <colBreaks count="1" manualBreakCount="1">
    <brk id="15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Паспорт подпрограммы</vt:lpstr>
      <vt:lpstr>Текстовая часть</vt:lpstr>
      <vt:lpstr>Показатели, цели, задачи</vt:lpstr>
      <vt:lpstr>Перечень мероприятий</vt:lpstr>
      <vt:lpstr>Экономический расчёт расходов</vt:lpstr>
      <vt:lpstr>'Паспорт подпрограммы'!Область_печати</vt:lpstr>
      <vt:lpstr>'Перечень мероприятий'!Область_печати</vt:lpstr>
      <vt:lpstr>'Показатели, цели, задачи'!Область_печати</vt:lpstr>
      <vt:lpstr>'Текстовая часть'!Область_печати</vt:lpstr>
      <vt:lpstr>'Экономический расчёт расходов'!Область_печати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2018-08-15T13:25:44Z</cp:lastPrinted>
  <dcterms:created xsi:type="dcterms:W3CDTF">2006-09-28T05:33:49Z</dcterms:created>
  <dcterms:modified xsi:type="dcterms:W3CDTF">2019-01-18T03:22:27Z</dcterms:modified>
</cp:coreProperties>
</file>