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5" activeTab="0"/>
  </bookViews>
  <sheets>
    <sheet name="Лист1" sheetId="1" r:id="rId1"/>
  </sheets>
  <definedNames>
    <definedName name="_xlnm.Print_Titles" localSheetId="0">'Лист1'!$5:$10</definedName>
  </definedNames>
  <calcPr fullCalcOnLoad="1"/>
</workbook>
</file>

<file path=xl/sharedStrings.xml><?xml version="1.0" encoding="utf-8"?>
<sst xmlns="http://schemas.openxmlformats.org/spreadsheetml/2006/main" count="58" uniqueCount="45">
  <si>
    <t>№ п/п</t>
  </si>
  <si>
    <t>Наименования целей, задач, мероприятий подпрограммы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</si>
  <si>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</si>
  <si>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</si>
  <si>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</si>
  <si>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</si>
  <si>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соиспольнители</t>
  </si>
  <si>
    <t>местного бюджета</t>
  </si>
  <si>
    <t>федерального бюджета</t>
  </si>
  <si>
    <t>областной бюджет</t>
  </si>
  <si>
    <t>внебюджетных источников</t>
  </si>
  <si>
    <t>потребность</t>
  </si>
  <si>
    <t>утверждено</t>
  </si>
  <si>
    <t>план</t>
  </si>
  <si>
    <t>всего</t>
  </si>
  <si>
    <t>ИТОГО ПО МУНИЦИПАЛЬНОЙ ПРОГРАММЕ</t>
  </si>
  <si>
    <t xml:space="preserve">Задача 1 муниципальной программы: Повышение качества благоустройства  территории муниципального образования «Город Томск» </t>
  </si>
  <si>
    <t>Всего по задаче 1</t>
  </si>
  <si>
    <t>Всего по задаче 2</t>
  </si>
  <si>
    <t>Администрация Кировского района</t>
  </si>
  <si>
    <t>Администрация Ленинского района</t>
  </si>
  <si>
    <t>Администрация Октябрьского района</t>
  </si>
  <si>
    <t>Администрация Советского района</t>
  </si>
  <si>
    <t>Департамент капитального строительства</t>
  </si>
  <si>
    <t>ПЕРЕЧЕНЬ МЕРОПРИЯТИИЙ И РЕСУРСНОЕ ОБЕСПЕЧЕНИЕ МУНИЦИПАЛЬНОЙ ПРОГРАММЫ
«Развитие дорожного хозяйства» на 2015 - 2020 годы»</t>
  </si>
  <si>
    <t>Приложение 2 к муниципальной программе 
«Развитие дорожного хозяйства» на 2015 - 2020 годы»</t>
  </si>
  <si>
    <t>Цель муниципальной программы: Совершенствование улично–дорожной сети</t>
  </si>
  <si>
    <t xml:space="preserve">ДКС &lt;1&gt; </t>
  </si>
  <si>
    <t>Задача 2 муниципальной программы: Улучшение качества содержания улично-дорожной сети</t>
  </si>
  <si>
    <t>ДДДиБ &lt;2&gt;                         АКР &lt;3&gt;                         АЛР &lt;4&gt;                     АОР &lt;5&gt;                        АСР &lt;6&gt;</t>
  </si>
  <si>
    <t>ДДДиБ &lt;2&gt;</t>
  </si>
  <si>
    <t>Департамент дорожной деятельности и благоустройства</t>
  </si>
  <si>
    <t xml:space="preserve">АКР &lt;3&gt;   </t>
  </si>
  <si>
    <t>АЛР &lt;4&gt;</t>
  </si>
  <si>
    <t xml:space="preserve">АОК &lt;5&gt; </t>
  </si>
  <si>
    <t>АСР &lt;6&gt;</t>
  </si>
  <si>
    <t>Задача 3 муниципальной программы: «Организация и обеспечение эффективного исполнения функций в области дорожного хозяйства»</t>
  </si>
  <si>
    <t>Всего по задаче 3</t>
  </si>
  <si>
    <t>Задача 4 муниципальной программы: Повышение качества и комфортности  инфраструктуры городской среды посредством обеспечения уличного освещения  и повышения энергетической эффективности установок наружного освещения на территории муниципального образования «Город Томск»</t>
  </si>
  <si>
    <t>Всего по задаче 4</t>
  </si>
  <si>
    <t xml:space="preserve">ДКС &lt;1&gt;                                     ДДДиБ &lt;2&gt;                         </t>
  </si>
  <si>
    <t>Подпрограмма 1 «Развитие улично-дорожной сети"</t>
  </si>
  <si>
    <t>Подпрограмма 2 "Содержание улично-дорожной сети"</t>
  </si>
  <si>
    <t>Подпрограмма 3 «Организация и обеспечение эффективного функционирования сети учреждений"</t>
  </si>
  <si>
    <t xml:space="preserve">Подпрограмма 4 «Обеспечение наружного освещения»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</si>
</sst>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23"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/>
    </xf>
    <xf numFmtId="4" fontId="1" fillId="0" borderId="12" xfId="0" applyNumberFormat="1" applyFont="1" applyFill="1" applyBorder="1" applyAlignment="1">
      <alignment horizontal="right" wrapText="1"/>
    </xf>
    <xf numFmtId="4" fontId="1" fillId="0" borderId="12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wrapText="1"/>
    </xf>
    <xf numFmtId="4" fontId="1" fillId="0" borderId="12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1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1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="85" zoomScaleNormal="85" zoomScalePageLayoutView="0" workbookViewId="0" topLeftCell="A1">
      <selection activeCell="Q15" sqref="Q15"/>
    </sheetView>
  </sheetViews>
  <sheetFormatPr defaultColWidth="9.140625" defaultRowHeight="15"/>
  <cols>
    <col min="1" max="1" width="11.57421875" style="1" customWidth="1"/>
    <col min="2" max="2" width="28.8515625" style="1" customWidth="1"/>
    <col min="3" max="4" width="9.140625" style="1" customWidth="1"/>
    <col min="5" max="5" width="11.7109375" style="1" bestFit="1" customWidth="1"/>
    <col min="6" max="9" width="10.28125" style="1" bestFit="1" customWidth="1"/>
    <col min="10" max="10" width="9.421875" style="1" bestFit="1" customWidth="1"/>
    <col min="11" max="11" width="10.28125" style="1" bestFit="1" customWidth="1"/>
    <col min="12" max="14" width="9.421875" style="1" bestFit="1" customWidth="1"/>
    <col min="15" max="15" width="12.421875" style="1" customWidth="1"/>
    <col min="16" max="16384" width="9.140625" style="1" customWidth="1"/>
  </cols>
  <sheetData>
    <row r="1" spans="11:15" ht="32.25" customHeight="1">
      <c r="K1" s="56" t="s">
        <v>25</v>
      </c>
      <c r="L1" s="46"/>
      <c r="M1" s="46"/>
      <c r="N1" s="46"/>
      <c r="O1" s="46"/>
    </row>
    <row r="2" spans="11:15" ht="8.25" customHeight="1">
      <c r="K2" s="21"/>
      <c r="L2" s="23"/>
      <c r="M2" s="23"/>
      <c r="N2" s="23"/>
      <c r="O2" s="23"/>
    </row>
    <row r="3" spans="2:14" ht="38.25" customHeight="1">
      <c r="B3" s="57" t="s">
        <v>24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5" spans="1:15" ht="12">
      <c r="A5" s="59" t="s">
        <v>0</v>
      </c>
      <c r="B5" s="59" t="s">
        <v>1</v>
      </c>
      <c r="C5" s="59" t="s">
        <v>2</v>
      </c>
      <c r="D5" s="59" t="s">
        <v>3</v>
      </c>
      <c r="E5" s="59" t="s">
        <v>4</v>
      </c>
      <c r="F5" s="59"/>
      <c r="G5" s="59" t="s">
        <v>5</v>
      </c>
      <c r="H5" s="59"/>
      <c r="I5" s="59"/>
      <c r="J5" s="59"/>
      <c r="K5" s="59"/>
      <c r="L5" s="59"/>
      <c r="M5" s="59"/>
      <c r="N5" s="59"/>
      <c r="O5" s="59" t="s">
        <v>6</v>
      </c>
    </row>
    <row r="6" spans="1:15" ht="12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</row>
    <row r="7" spans="1:15" ht="12">
      <c r="A7" s="59"/>
      <c r="B7" s="59"/>
      <c r="C7" s="59"/>
      <c r="D7" s="59"/>
      <c r="E7" s="59"/>
      <c r="F7" s="59"/>
      <c r="G7" s="59" t="s">
        <v>7</v>
      </c>
      <c r="H7" s="59"/>
      <c r="I7" s="59" t="s">
        <v>8</v>
      </c>
      <c r="J7" s="59"/>
      <c r="K7" s="59" t="s">
        <v>9</v>
      </c>
      <c r="L7" s="59"/>
      <c r="M7" s="59" t="s">
        <v>10</v>
      </c>
      <c r="N7" s="59"/>
      <c r="O7" s="60"/>
    </row>
    <row r="8" spans="1:15" ht="12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60"/>
    </row>
    <row r="9" spans="1:15" ht="24">
      <c r="A9" s="59"/>
      <c r="B9" s="59"/>
      <c r="C9" s="59"/>
      <c r="D9" s="59"/>
      <c r="E9" s="2" t="s">
        <v>11</v>
      </c>
      <c r="F9" s="2" t="s">
        <v>12</v>
      </c>
      <c r="G9" s="2" t="s">
        <v>11</v>
      </c>
      <c r="H9" s="2" t="s">
        <v>12</v>
      </c>
      <c r="I9" s="20" t="s">
        <v>11</v>
      </c>
      <c r="J9" s="20" t="s">
        <v>12</v>
      </c>
      <c r="K9" s="2" t="s">
        <v>11</v>
      </c>
      <c r="L9" s="3" t="s">
        <v>12</v>
      </c>
      <c r="M9" s="3" t="s">
        <v>11</v>
      </c>
      <c r="N9" s="3" t="s">
        <v>13</v>
      </c>
      <c r="O9" s="60"/>
    </row>
    <row r="10" spans="1:15" ht="12">
      <c r="A10" s="20">
        <v>1</v>
      </c>
      <c r="B10" s="20">
        <v>2</v>
      </c>
      <c r="C10" s="20">
        <v>3</v>
      </c>
      <c r="D10" s="4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  <c r="L10" s="20">
        <v>12</v>
      </c>
      <c r="M10" s="20">
        <v>13</v>
      </c>
      <c r="N10" s="20">
        <v>14</v>
      </c>
      <c r="O10" s="20">
        <v>15</v>
      </c>
    </row>
    <row r="11" spans="1:15" ht="21" customHeight="1">
      <c r="A11" s="62" t="s">
        <v>26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</row>
    <row r="12" spans="1:15" ht="18" customHeight="1">
      <c r="A12" s="61" t="s">
        <v>16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5"/>
    </row>
    <row r="13" spans="1:15" ht="18" customHeight="1">
      <c r="A13" s="39" t="s">
        <v>41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1"/>
    </row>
    <row r="14" spans="1:15" ht="18" customHeight="1">
      <c r="A14" s="34" t="s">
        <v>17</v>
      </c>
      <c r="B14" s="35"/>
      <c r="C14" s="35"/>
      <c r="D14" s="5" t="s">
        <v>14</v>
      </c>
      <c r="E14" s="17">
        <f>SUM(E15:E20)</f>
        <v>7699794.199999999</v>
      </c>
      <c r="F14" s="17">
        <f aca="true" t="shared" si="0" ref="F14:L14">SUM(F15:F20)</f>
        <v>892973.8000000002</v>
      </c>
      <c r="G14" s="17">
        <f t="shared" si="0"/>
        <v>2490370.9</v>
      </c>
      <c r="H14" s="17">
        <f t="shared" si="0"/>
        <v>476226.9</v>
      </c>
      <c r="I14" s="17">
        <f t="shared" si="0"/>
        <v>1831659.1</v>
      </c>
      <c r="J14" s="17">
        <f t="shared" si="0"/>
        <v>364130</v>
      </c>
      <c r="K14" s="17">
        <f t="shared" si="0"/>
        <v>3377764.1999999997</v>
      </c>
      <c r="L14" s="17">
        <f t="shared" si="0"/>
        <v>52616.9</v>
      </c>
      <c r="M14" s="6">
        <f>SUM(M15:M20)</f>
        <v>0</v>
      </c>
      <c r="N14" s="6">
        <f>SUM(N15:N20)</f>
        <v>0</v>
      </c>
      <c r="O14" s="64" t="s">
        <v>27</v>
      </c>
    </row>
    <row r="15" spans="1:15" ht="18" customHeight="1">
      <c r="A15" s="35"/>
      <c r="B15" s="35"/>
      <c r="C15" s="35"/>
      <c r="D15" s="11">
        <v>2015</v>
      </c>
      <c r="E15" s="18">
        <v>123108.90000000002</v>
      </c>
      <c r="F15" s="18">
        <v>123108.90000000002</v>
      </c>
      <c r="G15" s="18">
        <v>116641.80000000002</v>
      </c>
      <c r="H15" s="18">
        <v>116641.80000000002</v>
      </c>
      <c r="I15" s="18">
        <v>0</v>
      </c>
      <c r="J15" s="25">
        <v>0</v>
      </c>
      <c r="K15" s="18">
        <v>6467.1</v>
      </c>
      <c r="L15" s="18">
        <v>6467.1</v>
      </c>
      <c r="M15" s="12"/>
      <c r="N15" s="9"/>
      <c r="O15" s="65"/>
    </row>
    <row r="16" spans="1:15" ht="18" customHeight="1">
      <c r="A16" s="35"/>
      <c r="B16" s="35"/>
      <c r="C16" s="35"/>
      <c r="D16" s="11">
        <v>2016</v>
      </c>
      <c r="E16" s="18">
        <v>103625.10000000002</v>
      </c>
      <c r="F16" s="18">
        <v>103625.10000000002</v>
      </c>
      <c r="G16" s="18">
        <v>94153.30000000002</v>
      </c>
      <c r="H16" s="18">
        <v>94153.30000000002</v>
      </c>
      <c r="I16" s="18">
        <v>0</v>
      </c>
      <c r="J16" s="25">
        <v>0</v>
      </c>
      <c r="K16" s="18">
        <v>9471.8</v>
      </c>
      <c r="L16" s="18">
        <v>9471.8</v>
      </c>
      <c r="M16" s="12"/>
      <c r="N16" s="9"/>
      <c r="O16" s="65"/>
    </row>
    <row r="17" spans="1:15" ht="18" customHeight="1">
      <c r="A17" s="35"/>
      <c r="B17" s="35"/>
      <c r="C17" s="35"/>
      <c r="D17" s="11">
        <v>2017</v>
      </c>
      <c r="E17" s="18">
        <v>312674.4</v>
      </c>
      <c r="F17" s="18">
        <v>312674.4</v>
      </c>
      <c r="G17" s="18">
        <v>179335.4</v>
      </c>
      <c r="H17" s="18">
        <v>179335.4</v>
      </c>
      <c r="I17" s="18">
        <v>100000</v>
      </c>
      <c r="J17" s="25">
        <v>100000</v>
      </c>
      <c r="K17" s="18">
        <v>33339</v>
      </c>
      <c r="L17" s="18">
        <v>33339</v>
      </c>
      <c r="M17" s="12"/>
      <c r="N17" s="9"/>
      <c r="O17" s="65"/>
    </row>
    <row r="18" spans="1:15" ht="18" customHeight="1">
      <c r="A18" s="35"/>
      <c r="B18" s="35"/>
      <c r="C18" s="35"/>
      <c r="D18" s="11">
        <v>2018</v>
      </c>
      <c r="E18" s="18">
        <f aca="true" t="shared" si="1" ref="E18:F20">G18+I18+K18</f>
        <v>268653.4</v>
      </c>
      <c r="F18" s="18">
        <f t="shared" si="1"/>
        <v>268653.4</v>
      </c>
      <c r="G18" s="18">
        <v>1184.4</v>
      </c>
      <c r="H18" s="18">
        <v>1184.4</v>
      </c>
      <c r="I18" s="18">
        <v>264130</v>
      </c>
      <c r="J18" s="18">
        <v>264130</v>
      </c>
      <c r="K18" s="18">
        <v>3339</v>
      </c>
      <c r="L18" s="18">
        <v>3339</v>
      </c>
      <c r="M18" s="12"/>
      <c r="N18" s="9"/>
      <c r="O18" s="65"/>
    </row>
    <row r="19" spans="1:15" ht="18" customHeight="1">
      <c r="A19" s="35"/>
      <c r="B19" s="35"/>
      <c r="C19" s="35"/>
      <c r="D19" s="11">
        <v>2019</v>
      </c>
      <c r="E19" s="18">
        <f t="shared" si="1"/>
        <v>4057017.8</v>
      </c>
      <c r="F19" s="18">
        <f t="shared" si="1"/>
        <v>84912</v>
      </c>
      <c r="G19" s="18">
        <v>1011179.5</v>
      </c>
      <c r="H19" s="18">
        <v>84912</v>
      </c>
      <c r="I19" s="18">
        <v>1467529.1</v>
      </c>
      <c r="J19" s="18">
        <v>0</v>
      </c>
      <c r="K19" s="18">
        <v>1578309.2</v>
      </c>
      <c r="L19" s="18">
        <v>0</v>
      </c>
      <c r="M19" s="12"/>
      <c r="N19" s="9"/>
      <c r="O19" s="65"/>
    </row>
    <row r="20" spans="1:15" ht="18" customHeight="1">
      <c r="A20" s="35"/>
      <c r="B20" s="35"/>
      <c r="C20" s="35"/>
      <c r="D20" s="11">
        <v>2020</v>
      </c>
      <c r="E20" s="18">
        <f t="shared" si="1"/>
        <v>2834714.5999999996</v>
      </c>
      <c r="F20" s="18">
        <f t="shared" si="1"/>
        <v>0</v>
      </c>
      <c r="G20" s="18">
        <v>1087876.5</v>
      </c>
      <c r="H20" s="18">
        <v>0</v>
      </c>
      <c r="I20" s="18">
        <v>0</v>
      </c>
      <c r="J20" s="18">
        <v>0</v>
      </c>
      <c r="K20" s="18">
        <v>1746838.0999999999</v>
      </c>
      <c r="L20" s="18">
        <v>0</v>
      </c>
      <c r="M20" s="12"/>
      <c r="N20" s="9"/>
      <c r="O20" s="66"/>
    </row>
    <row r="21" spans="1:15" ht="17.25" customHeight="1">
      <c r="A21" s="52" t="s">
        <v>28</v>
      </c>
      <c r="B21" s="53"/>
      <c r="C21" s="53"/>
      <c r="D21" s="53"/>
      <c r="E21" s="54"/>
      <c r="F21" s="54"/>
      <c r="G21" s="54"/>
      <c r="H21" s="54"/>
      <c r="I21" s="54"/>
      <c r="J21" s="54"/>
      <c r="K21" s="54"/>
      <c r="L21" s="54"/>
      <c r="M21" s="53"/>
      <c r="N21" s="53"/>
      <c r="O21" s="55"/>
    </row>
    <row r="22" spans="1:15" ht="17.25" customHeight="1">
      <c r="A22" s="39" t="s">
        <v>42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1"/>
    </row>
    <row r="23" spans="1:15" ht="15.75" customHeight="1">
      <c r="A23" s="42" t="s">
        <v>18</v>
      </c>
      <c r="B23" s="43"/>
      <c r="C23" s="44"/>
      <c r="D23" s="7" t="s">
        <v>14</v>
      </c>
      <c r="E23" s="8">
        <f>SUM(E24:E29)</f>
        <v>4567146.65</v>
      </c>
      <c r="F23" s="8">
        <f>SUM(F24:F29)</f>
        <v>3007017.8999999994</v>
      </c>
      <c r="G23" s="8">
        <f>SUM(G24:G29)</f>
        <v>4134007.5000000005</v>
      </c>
      <c r="H23" s="8">
        <f>SUM(H24:H29)</f>
        <v>2592733.3000000003</v>
      </c>
      <c r="I23" s="24"/>
      <c r="J23" s="24"/>
      <c r="K23" s="8">
        <f>SUM(K24:K29)</f>
        <v>433139.15</v>
      </c>
      <c r="L23" s="14">
        <f>SUM(L24:L29)</f>
        <v>414284.6</v>
      </c>
      <c r="M23" s="8">
        <f>SUM(M24:M29)</f>
        <v>0</v>
      </c>
      <c r="N23" s="8">
        <f>SUM(N24:N29)</f>
        <v>0</v>
      </c>
      <c r="O23" s="32" t="s">
        <v>29</v>
      </c>
    </row>
    <row r="24" spans="1:15" ht="15.75" customHeight="1">
      <c r="A24" s="45"/>
      <c r="B24" s="46"/>
      <c r="C24" s="47"/>
      <c r="D24" s="11">
        <v>2015</v>
      </c>
      <c r="E24" s="18">
        <f aca="true" t="shared" si="2" ref="E24:F27">G24+K24</f>
        <v>482291.3</v>
      </c>
      <c r="F24" s="18">
        <f t="shared" si="2"/>
        <v>394491.3</v>
      </c>
      <c r="G24" s="18">
        <v>408623.1</v>
      </c>
      <c r="H24" s="18">
        <v>320823.1</v>
      </c>
      <c r="I24" s="26"/>
      <c r="J24" s="26"/>
      <c r="K24" s="18">
        <v>73668.2</v>
      </c>
      <c r="L24" s="18">
        <v>73668.2</v>
      </c>
      <c r="M24" s="13"/>
      <c r="N24" s="9"/>
      <c r="O24" s="33"/>
    </row>
    <row r="25" spans="1:15" ht="15.75" customHeight="1">
      <c r="A25" s="45"/>
      <c r="B25" s="46"/>
      <c r="C25" s="47"/>
      <c r="D25" s="11">
        <v>2016</v>
      </c>
      <c r="E25" s="18">
        <f t="shared" si="2"/>
        <v>555977.8</v>
      </c>
      <c r="F25" s="18">
        <f t="shared" si="2"/>
        <v>461128.6</v>
      </c>
      <c r="G25" s="18">
        <v>483143</v>
      </c>
      <c r="H25" s="18">
        <v>388293.8</v>
      </c>
      <c r="I25" s="26"/>
      <c r="J25" s="26"/>
      <c r="K25" s="18">
        <v>72834.8</v>
      </c>
      <c r="L25" s="18">
        <v>72834.8</v>
      </c>
      <c r="M25" s="13"/>
      <c r="N25" s="9"/>
      <c r="O25" s="33"/>
    </row>
    <row r="26" spans="1:15" ht="15.75" customHeight="1">
      <c r="A26" s="45"/>
      <c r="B26" s="46"/>
      <c r="C26" s="47"/>
      <c r="D26" s="11">
        <v>2017</v>
      </c>
      <c r="E26" s="18">
        <f t="shared" si="2"/>
        <v>636416.3099999999</v>
      </c>
      <c r="F26" s="18">
        <f t="shared" si="2"/>
        <v>537303.2999999999</v>
      </c>
      <c r="G26" s="18">
        <v>587139.11</v>
      </c>
      <c r="H26" s="19">
        <v>488026.1</v>
      </c>
      <c r="I26" s="26"/>
      <c r="J26" s="26"/>
      <c r="K26" s="18">
        <v>49277.2</v>
      </c>
      <c r="L26" s="18">
        <v>49277.2</v>
      </c>
      <c r="M26" s="13"/>
      <c r="N26" s="9"/>
      <c r="O26" s="33"/>
    </row>
    <row r="27" spans="1:15" ht="15.75" customHeight="1">
      <c r="A27" s="45"/>
      <c r="B27" s="46"/>
      <c r="C27" s="47"/>
      <c r="D27" s="11">
        <v>2018</v>
      </c>
      <c r="E27" s="29">
        <f t="shared" si="2"/>
        <v>992541.85</v>
      </c>
      <c r="F27" s="29">
        <f t="shared" si="2"/>
        <v>600505</v>
      </c>
      <c r="G27" s="29">
        <v>913422.2</v>
      </c>
      <c r="H27" s="29">
        <v>527670.2</v>
      </c>
      <c r="I27" s="26"/>
      <c r="J27" s="26"/>
      <c r="K27" s="18">
        <v>79119.65</v>
      </c>
      <c r="L27" s="18">
        <v>72834.8</v>
      </c>
      <c r="M27" s="13"/>
      <c r="N27" s="9"/>
      <c r="O27" s="33"/>
    </row>
    <row r="28" spans="1:15" ht="15.75" customHeight="1">
      <c r="A28" s="45"/>
      <c r="B28" s="46"/>
      <c r="C28" s="47"/>
      <c r="D28" s="11">
        <v>2019</v>
      </c>
      <c r="E28" s="30">
        <v>978578.89</v>
      </c>
      <c r="F28" s="30">
        <v>537903.2</v>
      </c>
      <c r="G28" s="30">
        <v>899459.24</v>
      </c>
      <c r="H28" s="30">
        <v>465068.4</v>
      </c>
      <c r="I28" s="28"/>
      <c r="J28" s="26"/>
      <c r="K28" s="18">
        <v>79119.65</v>
      </c>
      <c r="L28" s="18">
        <v>72834.8</v>
      </c>
      <c r="M28" s="13"/>
      <c r="N28" s="9"/>
      <c r="O28" s="33"/>
    </row>
    <row r="29" spans="1:15" ht="15.75" customHeight="1">
      <c r="A29" s="48"/>
      <c r="B29" s="49"/>
      <c r="C29" s="50"/>
      <c r="D29" s="11">
        <v>2020</v>
      </c>
      <c r="E29" s="30">
        <v>921340.5</v>
      </c>
      <c r="F29" s="30">
        <v>475686.5</v>
      </c>
      <c r="G29" s="30">
        <v>842220.85</v>
      </c>
      <c r="H29" s="30">
        <v>402851.7</v>
      </c>
      <c r="I29" s="28"/>
      <c r="J29" s="26"/>
      <c r="K29" s="18">
        <v>79119.65</v>
      </c>
      <c r="L29" s="18">
        <v>72834.8</v>
      </c>
      <c r="M29" s="13"/>
      <c r="N29" s="9"/>
      <c r="O29" s="67"/>
    </row>
    <row r="30" spans="1:15" ht="17.25" customHeight="1">
      <c r="A30" s="52" t="s">
        <v>36</v>
      </c>
      <c r="B30" s="53"/>
      <c r="C30" s="53"/>
      <c r="D30" s="53"/>
      <c r="E30" s="54"/>
      <c r="F30" s="54"/>
      <c r="G30" s="54"/>
      <c r="H30" s="54"/>
      <c r="I30" s="54"/>
      <c r="J30" s="54"/>
      <c r="K30" s="54"/>
      <c r="L30" s="54"/>
      <c r="M30" s="53"/>
      <c r="N30" s="53"/>
      <c r="O30" s="55"/>
    </row>
    <row r="31" spans="1:15" ht="17.25" customHeight="1">
      <c r="A31" s="39" t="s">
        <v>43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1"/>
    </row>
    <row r="32" spans="1:15" ht="15.75" customHeight="1">
      <c r="A32" s="42" t="s">
        <v>37</v>
      </c>
      <c r="B32" s="43"/>
      <c r="C32" s="44"/>
      <c r="D32" s="7" t="s">
        <v>14</v>
      </c>
      <c r="E32" s="16">
        <f>SUM(E33:E38)</f>
        <v>244599.83000000002</v>
      </c>
      <c r="F32" s="16">
        <f>SUM(F33:F38)</f>
        <v>244599.83000000002</v>
      </c>
      <c r="G32" s="16">
        <f>SUM(G33:G38)</f>
        <v>244599.83000000002</v>
      </c>
      <c r="H32" s="16">
        <f>SUM(H33:H38)</f>
        <v>244599.83000000002</v>
      </c>
      <c r="I32" s="14">
        <f aca="true" t="shared" si="3" ref="I32:N32">SUM(I33:I38)</f>
        <v>0</v>
      </c>
      <c r="J32" s="14">
        <f t="shared" si="3"/>
        <v>0</v>
      </c>
      <c r="K32" s="14">
        <f t="shared" si="3"/>
        <v>0</v>
      </c>
      <c r="L32" s="14">
        <f t="shared" si="3"/>
        <v>0</v>
      </c>
      <c r="M32" s="8">
        <f t="shared" si="3"/>
        <v>0</v>
      </c>
      <c r="N32" s="8">
        <f t="shared" si="3"/>
        <v>0</v>
      </c>
      <c r="O32" s="64" t="s">
        <v>27</v>
      </c>
    </row>
    <row r="33" spans="1:15" ht="15.75" customHeight="1">
      <c r="A33" s="45"/>
      <c r="B33" s="46"/>
      <c r="C33" s="47"/>
      <c r="D33" s="11">
        <v>2015</v>
      </c>
      <c r="E33" s="27">
        <v>38207.03</v>
      </c>
      <c r="F33" s="27">
        <v>38207.03</v>
      </c>
      <c r="G33" s="27">
        <v>38207.03</v>
      </c>
      <c r="H33" s="27">
        <v>38207.03</v>
      </c>
      <c r="I33" s="18"/>
      <c r="J33" s="18"/>
      <c r="K33" s="19"/>
      <c r="L33" s="19"/>
      <c r="M33" s="13"/>
      <c r="N33" s="9"/>
      <c r="O33" s="65"/>
    </row>
    <row r="34" spans="1:15" ht="15.75" customHeight="1">
      <c r="A34" s="45"/>
      <c r="B34" s="46"/>
      <c r="C34" s="47"/>
      <c r="D34" s="11">
        <v>2016</v>
      </c>
      <c r="E34" s="27">
        <v>39132.6</v>
      </c>
      <c r="F34" s="27">
        <v>39132.6</v>
      </c>
      <c r="G34" s="27">
        <v>39132.6</v>
      </c>
      <c r="H34" s="27">
        <v>39132.6</v>
      </c>
      <c r="I34" s="18"/>
      <c r="J34" s="18"/>
      <c r="K34" s="19"/>
      <c r="L34" s="19"/>
      <c r="M34" s="13"/>
      <c r="N34" s="9"/>
      <c r="O34" s="65"/>
    </row>
    <row r="35" spans="1:15" ht="15.75" customHeight="1">
      <c r="A35" s="45"/>
      <c r="B35" s="46"/>
      <c r="C35" s="47"/>
      <c r="D35" s="11">
        <v>2017</v>
      </c>
      <c r="E35" s="27">
        <v>41073.1</v>
      </c>
      <c r="F35" s="27">
        <v>41073.1</v>
      </c>
      <c r="G35" s="27">
        <v>41073.1</v>
      </c>
      <c r="H35" s="27">
        <v>41073.1</v>
      </c>
      <c r="I35" s="18"/>
      <c r="J35" s="18"/>
      <c r="K35" s="18"/>
      <c r="L35" s="19"/>
      <c r="M35" s="13"/>
      <c r="N35" s="9"/>
      <c r="O35" s="65"/>
    </row>
    <row r="36" spans="1:15" ht="15.75" customHeight="1">
      <c r="A36" s="45"/>
      <c r="B36" s="46"/>
      <c r="C36" s="47"/>
      <c r="D36" s="11">
        <v>2018</v>
      </c>
      <c r="E36" s="27">
        <v>42268.3</v>
      </c>
      <c r="F36" s="27">
        <v>42268.3</v>
      </c>
      <c r="G36" s="27">
        <v>42268.3</v>
      </c>
      <c r="H36" s="27">
        <v>42268.3</v>
      </c>
      <c r="I36" s="18"/>
      <c r="J36" s="18"/>
      <c r="K36" s="19"/>
      <c r="L36" s="19"/>
      <c r="M36" s="13"/>
      <c r="N36" s="9"/>
      <c r="O36" s="65"/>
    </row>
    <row r="37" spans="1:15" ht="15.75" customHeight="1">
      <c r="A37" s="45"/>
      <c r="B37" s="46"/>
      <c r="C37" s="47"/>
      <c r="D37" s="11">
        <v>2019</v>
      </c>
      <c r="E37" s="27">
        <v>41959.4</v>
      </c>
      <c r="F37" s="27">
        <v>41959.4</v>
      </c>
      <c r="G37" s="27">
        <v>41959.4</v>
      </c>
      <c r="H37" s="27">
        <v>41959.4</v>
      </c>
      <c r="I37" s="18"/>
      <c r="J37" s="18"/>
      <c r="K37" s="19"/>
      <c r="L37" s="19"/>
      <c r="M37" s="13"/>
      <c r="N37" s="9"/>
      <c r="O37" s="65"/>
    </row>
    <row r="38" spans="1:15" ht="15.75" customHeight="1">
      <c r="A38" s="48"/>
      <c r="B38" s="49"/>
      <c r="C38" s="50"/>
      <c r="D38" s="11">
        <v>2020</v>
      </c>
      <c r="E38" s="27">
        <v>41959.4</v>
      </c>
      <c r="F38" s="27">
        <v>41959.4</v>
      </c>
      <c r="G38" s="27">
        <v>41959.4</v>
      </c>
      <c r="H38" s="27">
        <v>41959.4</v>
      </c>
      <c r="I38" s="18"/>
      <c r="J38" s="18"/>
      <c r="K38" s="19"/>
      <c r="L38" s="19"/>
      <c r="M38" s="13"/>
      <c r="N38" s="9"/>
      <c r="O38" s="66"/>
    </row>
    <row r="39" spans="1:15" ht="27" customHeight="1">
      <c r="A39" s="52" t="s">
        <v>38</v>
      </c>
      <c r="B39" s="53"/>
      <c r="C39" s="53"/>
      <c r="D39" s="53"/>
      <c r="E39" s="54"/>
      <c r="F39" s="54"/>
      <c r="G39" s="54"/>
      <c r="H39" s="54"/>
      <c r="I39" s="54"/>
      <c r="J39" s="54"/>
      <c r="K39" s="54"/>
      <c r="L39" s="54"/>
      <c r="M39" s="53"/>
      <c r="N39" s="53"/>
      <c r="O39" s="55"/>
    </row>
    <row r="40" spans="1:15" ht="17.25" customHeight="1">
      <c r="A40" s="39" t="s">
        <v>44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1"/>
    </row>
    <row r="41" spans="1:15" ht="15.75" customHeight="1">
      <c r="A41" s="42" t="s">
        <v>39</v>
      </c>
      <c r="B41" s="43"/>
      <c r="C41" s="44"/>
      <c r="D41" s="7" t="s">
        <v>14</v>
      </c>
      <c r="E41" s="14">
        <f aca="true" t="shared" si="4" ref="E41:N41">SUM(E42:E44)</f>
        <v>487314.70340999996</v>
      </c>
      <c r="F41" s="14">
        <f t="shared" si="4"/>
        <v>478965.30341</v>
      </c>
      <c r="G41" s="14">
        <f t="shared" si="4"/>
        <v>487214.70340999996</v>
      </c>
      <c r="H41" s="14">
        <f t="shared" si="4"/>
        <v>478965.30341</v>
      </c>
      <c r="I41" s="14">
        <f t="shared" si="4"/>
        <v>0</v>
      </c>
      <c r="J41" s="14">
        <f t="shared" si="4"/>
        <v>0</v>
      </c>
      <c r="K41" s="14">
        <f t="shared" si="4"/>
        <v>0</v>
      </c>
      <c r="L41" s="14">
        <f t="shared" si="4"/>
        <v>0</v>
      </c>
      <c r="M41" s="8">
        <f t="shared" si="4"/>
        <v>0</v>
      </c>
      <c r="N41" s="8">
        <f t="shared" si="4"/>
        <v>0</v>
      </c>
      <c r="O41" s="32" t="s">
        <v>40</v>
      </c>
    </row>
    <row r="42" spans="1:15" ht="15.75" customHeight="1">
      <c r="A42" s="45"/>
      <c r="B42" s="46"/>
      <c r="C42" s="47"/>
      <c r="D42" s="11">
        <v>2018</v>
      </c>
      <c r="E42" s="31">
        <v>183543.70341</v>
      </c>
      <c r="F42" s="31">
        <v>183443.70341</v>
      </c>
      <c r="G42" s="31">
        <v>183443.70341</v>
      </c>
      <c r="H42" s="31">
        <v>183443.70341</v>
      </c>
      <c r="I42" s="18"/>
      <c r="J42" s="18"/>
      <c r="K42" s="19"/>
      <c r="L42" s="19"/>
      <c r="M42" s="13"/>
      <c r="N42" s="9"/>
      <c r="O42" s="33"/>
    </row>
    <row r="43" spans="1:15" ht="15.75" customHeight="1">
      <c r="A43" s="45"/>
      <c r="B43" s="46"/>
      <c r="C43" s="47"/>
      <c r="D43" s="11">
        <v>2019</v>
      </c>
      <c r="E43" s="31">
        <v>162260.19999999998</v>
      </c>
      <c r="F43" s="31">
        <v>154010.8</v>
      </c>
      <c r="G43" s="31">
        <v>162260.19999999998</v>
      </c>
      <c r="H43" s="31">
        <v>154010.8</v>
      </c>
      <c r="I43" s="18"/>
      <c r="J43" s="18"/>
      <c r="K43" s="19"/>
      <c r="L43" s="19"/>
      <c r="M43" s="13"/>
      <c r="N43" s="9"/>
      <c r="O43" s="33"/>
    </row>
    <row r="44" spans="1:15" ht="15.75" customHeight="1">
      <c r="A44" s="48"/>
      <c r="B44" s="49"/>
      <c r="C44" s="50"/>
      <c r="D44" s="11">
        <v>2020</v>
      </c>
      <c r="E44" s="31">
        <v>141510.8</v>
      </c>
      <c r="F44" s="31">
        <v>141510.8</v>
      </c>
      <c r="G44" s="31">
        <v>141510.8</v>
      </c>
      <c r="H44" s="31">
        <v>141510.8</v>
      </c>
      <c r="I44" s="18"/>
      <c r="J44" s="18"/>
      <c r="K44" s="19"/>
      <c r="L44" s="19"/>
      <c r="M44" s="13"/>
      <c r="N44" s="9"/>
      <c r="O44" s="67"/>
    </row>
    <row r="45" spans="1:15" ht="12" customHeight="1">
      <c r="A45" s="51" t="s">
        <v>15</v>
      </c>
      <c r="B45" s="43"/>
      <c r="C45" s="44"/>
      <c r="D45" s="7" t="s">
        <v>14</v>
      </c>
      <c r="E45" s="15">
        <f>SUM(E46:E51)</f>
        <v>12998855.38341</v>
      </c>
      <c r="F45" s="15">
        <f>SUM(F46:F51)</f>
        <v>4623556.8334099995</v>
      </c>
      <c r="G45" s="15">
        <f aca="true" t="shared" si="5" ref="G45:N45">SUM(G46:G51)</f>
        <v>7356192.933409999</v>
      </c>
      <c r="H45" s="15">
        <f t="shared" si="5"/>
        <v>3792525.33341</v>
      </c>
      <c r="I45" s="15">
        <f t="shared" si="5"/>
        <v>1831659.1</v>
      </c>
      <c r="J45" s="15">
        <f t="shared" si="5"/>
        <v>364130</v>
      </c>
      <c r="K45" s="15">
        <f>SUM(K46:K51)</f>
        <v>3810903.3499999996</v>
      </c>
      <c r="L45" s="15">
        <f t="shared" si="5"/>
        <v>466901.5</v>
      </c>
      <c r="M45" s="8">
        <f t="shared" si="5"/>
        <v>0</v>
      </c>
      <c r="N45" s="8">
        <f t="shared" si="5"/>
        <v>0</v>
      </c>
      <c r="O45" s="36"/>
    </row>
    <row r="46" spans="1:15" ht="12">
      <c r="A46" s="45"/>
      <c r="B46" s="46"/>
      <c r="C46" s="47"/>
      <c r="D46" s="11">
        <v>2015</v>
      </c>
      <c r="E46" s="9">
        <f>E15+E24+E33</f>
        <v>643607.23</v>
      </c>
      <c r="F46" s="9">
        <f aca="true" t="shared" si="6" ref="F46:L46">F15+F24+F33</f>
        <v>555807.23</v>
      </c>
      <c r="G46" s="9">
        <f t="shared" si="6"/>
        <v>563471.93</v>
      </c>
      <c r="H46" s="9">
        <f t="shared" si="6"/>
        <v>475671.93000000005</v>
      </c>
      <c r="I46" s="9">
        <f t="shared" si="6"/>
        <v>0</v>
      </c>
      <c r="J46" s="9">
        <f t="shared" si="6"/>
        <v>0</v>
      </c>
      <c r="K46" s="9">
        <f t="shared" si="6"/>
        <v>80135.3</v>
      </c>
      <c r="L46" s="9">
        <f t="shared" si="6"/>
        <v>80135.3</v>
      </c>
      <c r="M46" s="9"/>
      <c r="N46" s="9"/>
      <c r="O46" s="36"/>
    </row>
    <row r="47" spans="1:15" ht="12">
      <c r="A47" s="45"/>
      <c r="B47" s="46"/>
      <c r="C47" s="47"/>
      <c r="D47" s="11">
        <v>2016</v>
      </c>
      <c r="E47" s="9">
        <f aca="true" t="shared" si="7" ref="E47:L51">E16+E25+E34</f>
        <v>698735.5</v>
      </c>
      <c r="F47" s="9">
        <f t="shared" si="7"/>
        <v>603886.2999999999</v>
      </c>
      <c r="G47" s="9">
        <f t="shared" si="7"/>
        <v>616428.9</v>
      </c>
      <c r="H47" s="9">
        <f t="shared" si="7"/>
        <v>521579.69999999995</v>
      </c>
      <c r="I47" s="9">
        <f t="shared" si="7"/>
        <v>0</v>
      </c>
      <c r="J47" s="9">
        <f t="shared" si="7"/>
        <v>0</v>
      </c>
      <c r="K47" s="9">
        <f t="shared" si="7"/>
        <v>82306.6</v>
      </c>
      <c r="L47" s="9">
        <f t="shared" si="7"/>
        <v>82306.6</v>
      </c>
      <c r="M47" s="9"/>
      <c r="N47" s="9"/>
      <c r="O47" s="36"/>
    </row>
    <row r="48" spans="1:15" ht="12">
      <c r="A48" s="45"/>
      <c r="B48" s="46"/>
      <c r="C48" s="47"/>
      <c r="D48" s="11">
        <v>2017</v>
      </c>
      <c r="E48" s="9">
        <f t="shared" si="7"/>
        <v>990163.8099999999</v>
      </c>
      <c r="F48" s="9">
        <f t="shared" si="7"/>
        <v>891050.7999999999</v>
      </c>
      <c r="G48" s="9">
        <f>G17+G26+G35</f>
        <v>807547.61</v>
      </c>
      <c r="H48" s="9">
        <f t="shared" si="7"/>
        <v>708434.6</v>
      </c>
      <c r="I48" s="9">
        <f t="shared" si="7"/>
        <v>100000</v>
      </c>
      <c r="J48" s="9">
        <f t="shared" si="7"/>
        <v>100000</v>
      </c>
      <c r="K48" s="9">
        <f t="shared" si="7"/>
        <v>82616.2</v>
      </c>
      <c r="L48" s="9">
        <f t="shared" si="7"/>
        <v>82616.2</v>
      </c>
      <c r="M48" s="9"/>
      <c r="N48" s="9"/>
      <c r="O48" s="36"/>
    </row>
    <row r="49" spans="1:15" ht="12">
      <c r="A49" s="45"/>
      <c r="B49" s="46"/>
      <c r="C49" s="47"/>
      <c r="D49" s="11">
        <v>2018</v>
      </c>
      <c r="E49" s="9">
        <f>E18+E27+E36+E42</f>
        <v>1487007.2534100001</v>
      </c>
      <c r="F49" s="9">
        <f>F18+F27+F36+F42</f>
        <v>1094870.40341</v>
      </c>
      <c r="G49" s="9">
        <f>G18+G27+G36+G42</f>
        <v>1140318.60341</v>
      </c>
      <c r="H49" s="9">
        <f>H18+H27+H36+H42</f>
        <v>754566.60341</v>
      </c>
      <c r="I49" s="9">
        <f t="shared" si="7"/>
        <v>264130</v>
      </c>
      <c r="J49" s="9">
        <f t="shared" si="7"/>
        <v>264130</v>
      </c>
      <c r="K49" s="9">
        <f t="shared" si="7"/>
        <v>82458.65</v>
      </c>
      <c r="L49" s="9">
        <f t="shared" si="7"/>
        <v>76173.8</v>
      </c>
      <c r="M49" s="9"/>
      <c r="N49" s="9"/>
      <c r="O49" s="36"/>
    </row>
    <row r="50" spans="1:15" ht="12">
      <c r="A50" s="45"/>
      <c r="B50" s="46"/>
      <c r="C50" s="47"/>
      <c r="D50" s="11">
        <v>2019</v>
      </c>
      <c r="E50" s="9">
        <f>E19+E28+E37+E43</f>
        <v>5239816.29</v>
      </c>
      <c r="F50" s="9">
        <f aca="true" t="shared" si="8" ref="F50:H51">F19+F28+F37+F43</f>
        <v>818785.3999999999</v>
      </c>
      <c r="G50" s="9">
        <f t="shared" si="8"/>
        <v>2114858.34</v>
      </c>
      <c r="H50" s="9">
        <f t="shared" si="8"/>
        <v>745950.6000000001</v>
      </c>
      <c r="I50" s="9">
        <f t="shared" si="7"/>
        <v>1467529.1</v>
      </c>
      <c r="J50" s="9">
        <f t="shared" si="7"/>
        <v>0</v>
      </c>
      <c r="K50" s="9">
        <f t="shared" si="7"/>
        <v>1657428.8499999999</v>
      </c>
      <c r="L50" s="9">
        <f t="shared" si="7"/>
        <v>72834.8</v>
      </c>
      <c r="M50" s="9"/>
      <c r="N50" s="9"/>
      <c r="O50" s="36"/>
    </row>
    <row r="51" spans="1:15" ht="12">
      <c r="A51" s="48"/>
      <c r="B51" s="49"/>
      <c r="C51" s="50"/>
      <c r="D51" s="11">
        <v>2020</v>
      </c>
      <c r="E51" s="9">
        <f>E20+E29+E38+E44</f>
        <v>3939525.2999999993</v>
      </c>
      <c r="F51" s="9">
        <f t="shared" si="8"/>
        <v>659156.7</v>
      </c>
      <c r="G51" s="9">
        <f t="shared" si="8"/>
        <v>2113567.55</v>
      </c>
      <c r="H51" s="9">
        <f t="shared" si="8"/>
        <v>586321.9</v>
      </c>
      <c r="I51" s="9">
        <f t="shared" si="7"/>
        <v>0</v>
      </c>
      <c r="J51" s="9">
        <f t="shared" si="7"/>
        <v>0</v>
      </c>
      <c r="K51" s="9">
        <f t="shared" si="7"/>
        <v>1825957.7499999998</v>
      </c>
      <c r="L51" s="9">
        <f t="shared" si="7"/>
        <v>72834.8</v>
      </c>
      <c r="M51" s="9"/>
      <c r="N51" s="9"/>
      <c r="O51" s="36"/>
    </row>
    <row r="53" spans="1:4" ht="13.5" customHeight="1">
      <c r="A53" s="1" t="s">
        <v>27</v>
      </c>
      <c r="B53" s="37" t="s">
        <v>23</v>
      </c>
      <c r="C53" s="38"/>
      <c r="D53" s="38"/>
    </row>
    <row r="54" spans="1:5" ht="17.25" customHeight="1">
      <c r="A54" s="1" t="s">
        <v>30</v>
      </c>
      <c r="B54" s="37" t="s">
        <v>31</v>
      </c>
      <c r="C54" s="38"/>
      <c r="D54" s="38"/>
      <c r="E54" s="38"/>
    </row>
    <row r="55" spans="1:12" ht="15" customHeight="1">
      <c r="A55" s="1" t="s">
        <v>32</v>
      </c>
      <c r="B55" s="22" t="s">
        <v>19</v>
      </c>
      <c r="L55" s="10"/>
    </row>
    <row r="56" spans="1:5" ht="15" customHeight="1">
      <c r="A56" s="1" t="s">
        <v>33</v>
      </c>
      <c r="B56" s="22" t="s">
        <v>20</v>
      </c>
      <c r="E56" s="10"/>
    </row>
    <row r="57" spans="1:5" ht="15" customHeight="1">
      <c r="A57" s="1" t="s">
        <v>34</v>
      </c>
      <c r="B57" s="22" t="s">
        <v>21</v>
      </c>
      <c r="E57" s="10"/>
    </row>
    <row r="58" spans="1:2" ht="15" customHeight="1">
      <c r="A58" s="1" t="s">
        <v>35</v>
      </c>
      <c r="B58" s="22" t="s">
        <v>22</v>
      </c>
    </row>
  </sheetData>
  <sheetProtection/>
  <mergeCells count="34">
    <mergeCell ref="A40:O40"/>
    <mergeCell ref="A41:C44"/>
    <mergeCell ref="O41:O44"/>
    <mergeCell ref="O32:O38"/>
    <mergeCell ref="A39:O39"/>
    <mergeCell ref="A13:O13"/>
    <mergeCell ref="C5:C9"/>
    <mergeCell ref="D5:D9"/>
    <mergeCell ref="E5:F8"/>
    <mergeCell ref="G5:N6"/>
    <mergeCell ref="A12:O12"/>
    <mergeCell ref="A21:O21"/>
    <mergeCell ref="I7:J8"/>
    <mergeCell ref="K7:L8"/>
    <mergeCell ref="M7:N8"/>
    <mergeCell ref="A11:O11"/>
    <mergeCell ref="A5:A9"/>
    <mergeCell ref="B5:B9"/>
    <mergeCell ref="O14:O20"/>
    <mergeCell ref="A14:C20"/>
    <mergeCell ref="K1:O1"/>
    <mergeCell ref="B3:N3"/>
    <mergeCell ref="G7:H8"/>
    <mergeCell ref="O5:O9"/>
    <mergeCell ref="B54:E54"/>
    <mergeCell ref="B53:D53"/>
    <mergeCell ref="A22:O22"/>
    <mergeCell ref="A23:C29"/>
    <mergeCell ref="A45:C51"/>
    <mergeCell ref="A30:O30"/>
    <mergeCell ref="A31:O31"/>
    <mergeCell ref="A32:C38"/>
    <mergeCell ref="O45:O51"/>
    <mergeCell ref="O23:O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chumarova</dc:creator>
  <cp:keywords/>
  <dc:description/>
  <cp:lastModifiedBy>Шавкунова</cp:lastModifiedBy>
  <cp:lastPrinted>2018-10-12T04:09:08Z</cp:lastPrinted>
  <dcterms:created xsi:type="dcterms:W3CDTF">2017-09-15T03:22:47Z</dcterms:created>
  <dcterms:modified xsi:type="dcterms:W3CDTF">2019-01-29T09:52:14Z</dcterms:modified>
  <cp:category/>
  <cp:version/>
  <cp:contentType/>
  <cp:contentStatus/>
</cp:coreProperties>
</file>