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мероприятий...'!$A$1:$O$72</definedName>
  </definedNames>
  <calcPr fullCalcOnLoad="1"/>
</workbook>
</file>

<file path=xl/sharedStrings.xml><?xml version="1.0" encoding="utf-8"?>
<sst xmlns="http://schemas.openxmlformats.org/spreadsheetml/2006/main" count="145" uniqueCount="86">
  <si>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</si>
  <si>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</si>
  <si>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</si>
  <si>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</si>
  <si>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</si>
  <si>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</si>
  <si>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</si>
  <si>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</si>
  <si>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</si>
  <si>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</si>
  <si>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</si>
  <si>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</si>
  <si>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</si>
  <si>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</si>
  <si>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</si>
  <si>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</si>
  <si>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</si>
  <si>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</si>
  <si>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</si>
  <si>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</si>
  <si>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</si>
  <si>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</si>
  <si>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</si>
  <si>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</si>
  <si>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</si>
  <si>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</si>
  <si>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</si>
  <si>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</si>
  <si>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</si>
  <si>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</si>
  <si>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</si>
  <si>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</si>
  <si>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</si>
  <si>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</si>
  <si>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</si>
  <si>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</si>
  <si>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</si>
  <si>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</si>
  <si>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</si>
  <si>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</si>
  <si>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</si>
  <si>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</si>
  <si>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</si>
  <si>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</si>
  <si>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</si>
  <si>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</si>
  <si>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</si>
  <si>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</si>
  <si>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</si>
  <si>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</si>
  <si>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</si>
  <si>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</si>
  <si>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</si>
  <si>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</si>
  <si>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</si>
  <si>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</si>
  <si>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</si>
  <si>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</si>
  <si>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</si>
  <si>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</si>
  <si>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</si>
  <si>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</si>
  <si>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</si>
  <si>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</si>
  <si>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</si>
  <si>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</si>
  <si>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</si>
  <si>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</si>
  <si>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</si>
  <si>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</si>
  <si>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</si>
  <si>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</si>
  <si>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</si>
  <si>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</si>
  <si>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</si>
  <si>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</si>
  <si>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</si>
  <si>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</si>
  <si>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</si>
  <si>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10 4 01 20460, 244</t>
  </si>
  <si>
    <t>Ответственный исполнитель, соисполнители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</si>
  <si>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</si>
  <si>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2019 по 2020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</si>
  <si>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</si>
  <si>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</si>
  <si>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 xml:space="preserve">арендная плата за пользование земельными участками и другими обособленными природными объектами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</si>
</sst>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3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2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164" fontId="23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center" vertical="top" wrapText="1"/>
    </xf>
    <xf numFmtId="169" fontId="23" fillId="0" borderId="10" xfId="0" applyNumberFormat="1" applyFont="1" applyFill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justify" vertical="top"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horizontal="left"/>
    </xf>
    <xf numFmtId="16" fontId="19" fillId="0" borderId="17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right" vertical="top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0" fillId="0" borderId="29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0" fillId="0" borderId="2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19" fillId="0" borderId="17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/>
    </xf>
    <xf numFmtId="0" fontId="19" fillId="0" borderId="18" xfId="0" applyFont="1" applyFill="1" applyBorder="1" applyAlignment="1">
      <alignment vertical="top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center" wrapText="1"/>
    </xf>
    <xf numFmtId="169" fontId="20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6" t="s">
        <v>61</v>
      </c>
      <c r="M1" s="67"/>
      <c r="N1" s="67"/>
    </row>
    <row r="2" spans="1:14" ht="15.7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4" ht="31.5" customHeight="1">
      <c r="A6" s="8" t="s">
        <v>18</v>
      </c>
      <c r="B6" s="60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23.25" customHeight="1">
      <c r="A7" s="8" t="s">
        <v>20</v>
      </c>
      <c r="B7" s="53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2.5" customHeight="1">
      <c r="A8" s="8" t="s">
        <v>21</v>
      </c>
      <c r="B8" s="63" t="s">
        <v>46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20.25" customHeight="1">
      <c r="A9" s="8" t="s">
        <v>22</v>
      </c>
      <c r="B9" s="53" t="s">
        <v>47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66" customHeight="1">
      <c r="A10" s="9" t="s">
        <v>23</v>
      </c>
      <c r="B10" s="54" t="s">
        <v>48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15">
      <c r="A11" s="55" t="s">
        <v>24</v>
      </c>
      <c r="B11" s="5">
        <v>2014</v>
      </c>
      <c r="C11" s="59">
        <v>2015</v>
      </c>
      <c r="D11" s="59"/>
      <c r="E11" s="59">
        <v>2016</v>
      </c>
      <c r="F11" s="59"/>
      <c r="G11" s="59">
        <v>2017</v>
      </c>
      <c r="H11" s="59"/>
      <c r="I11" s="59">
        <v>2018</v>
      </c>
      <c r="J11" s="59"/>
      <c r="K11" s="59">
        <v>2019</v>
      </c>
      <c r="L11" s="59"/>
      <c r="M11" s="59">
        <v>2020</v>
      </c>
      <c r="N11" s="59"/>
    </row>
    <row r="12" spans="1:14" ht="51" customHeight="1">
      <c r="A12" s="57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6" t="s">
        <v>49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58" t="s">
        <v>25</v>
      </c>
      <c r="B16" s="2">
        <v>2014</v>
      </c>
      <c r="C16" s="57">
        <v>2015</v>
      </c>
      <c r="D16" s="57"/>
      <c r="E16" s="57">
        <v>2016</v>
      </c>
      <c r="F16" s="57"/>
      <c r="G16" s="57">
        <v>2017</v>
      </c>
      <c r="H16" s="57"/>
      <c r="I16" s="57">
        <v>2018</v>
      </c>
      <c r="J16" s="57"/>
      <c r="K16" s="57">
        <v>2019</v>
      </c>
      <c r="L16" s="57"/>
      <c r="M16" s="57">
        <v>2020</v>
      </c>
      <c r="N16" s="57"/>
    </row>
    <row r="17" spans="1:14" ht="63" customHeight="1">
      <c r="A17" s="58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57" t="s">
        <v>52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68" t="s">
        <v>54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8" t="s">
        <v>32</v>
      </c>
      <c r="B25" s="58"/>
      <c r="C25" s="50"/>
      <c r="D25" s="57" t="s">
        <v>33</v>
      </c>
      <c r="E25" s="49" t="s">
        <v>34</v>
      </c>
      <c r="F25" s="49"/>
      <c r="G25" s="49" t="s">
        <v>35</v>
      </c>
      <c r="H25" s="49"/>
      <c r="I25" s="49" t="s">
        <v>36</v>
      </c>
      <c r="J25" s="49"/>
      <c r="K25" s="49" t="s">
        <v>5</v>
      </c>
      <c r="L25" s="49"/>
      <c r="M25" s="49" t="s">
        <v>37</v>
      </c>
      <c r="N25" s="49"/>
    </row>
    <row r="26" spans="1:14" ht="15">
      <c r="A26" s="58"/>
      <c r="B26" s="58"/>
      <c r="C26" s="50"/>
      <c r="D26" s="57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58"/>
      <c r="B27" s="58"/>
      <c r="C27" s="50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58"/>
      <c r="B28" s="58"/>
      <c r="C28" s="50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58"/>
      <c r="B29" s="58"/>
      <c r="C29" s="50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58"/>
      <c r="B30" s="58"/>
      <c r="C30" s="50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58"/>
      <c r="B31" s="58"/>
      <c r="C31" s="50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58"/>
      <c r="B32" s="58"/>
      <c r="C32" s="50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8"/>
      <c r="B33" s="58"/>
      <c r="C33" s="50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57" t="s">
        <v>39</v>
      </c>
      <c r="B34" s="57"/>
      <c r="C34" s="57"/>
      <c r="D34" s="57" t="s">
        <v>43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">
      <c r="A35" s="57" t="s">
        <v>40</v>
      </c>
      <c r="B35" s="57"/>
      <c r="C35" s="57"/>
      <c r="D35" s="57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5">
      <c r="A36" s="57" t="s">
        <v>41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5">
      <c r="A37" s="73" t="s">
        <v>44</v>
      </c>
      <c r="B37" s="73"/>
      <c r="C37" s="73"/>
      <c r="D37" s="57" t="s">
        <v>14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4" customHeight="1">
      <c r="A38" s="69" t="s">
        <v>42</v>
      </c>
      <c r="B38" s="69"/>
      <c r="C38" s="69"/>
      <c r="D38" s="70" t="s">
        <v>46</v>
      </c>
      <c r="E38" s="71"/>
      <c r="F38" s="71"/>
      <c r="G38" s="71"/>
      <c r="H38" s="71"/>
      <c r="I38" s="71"/>
      <c r="J38" s="71"/>
      <c r="K38" s="71"/>
      <c r="L38" s="71"/>
      <c r="M38" s="71"/>
      <c r="N38" s="72"/>
    </row>
  </sheetData>
  <sheetProtection/>
  <mergeCells count="43">
    <mergeCell ref="A38:C38"/>
    <mergeCell ref="D34:N34"/>
    <mergeCell ref="D35:N35"/>
    <mergeCell ref="D36:N36"/>
    <mergeCell ref="D37:N37"/>
    <mergeCell ref="D38:N38"/>
    <mergeCell ref="A35:C35"/>
    <mergeCell ref="A36:C36"/>
    <mergeCell ref="A37:C37"/>
    <mergeCell ref="A34:C34"/>
    <mergeCell ref="A21:N21"/>
    <mergeCell ref="E25:F25"/>
    <mergeCell ref="G25:H25"/>
    <mergeCell ref="I25:J25"/>
    <mergeCell ref="B7:N7"/>
    <mergeCell ref="B8:N8"/>
    <mergeCell ref="L1:N1"/>
    <mergeCell ref="D25:D26"/>
    <mergeCell ref="E16:F16"/>
    <mergeCell ref="G16:H16"/>
    <mergeCell ref="I16:J16"/>
    <mergeCell ref="A18:N18"/>
    <mergeCell ref="A2:N2"/>
    <mergeCell ref="A3:N3"/>
    <mergeCell ref="A4:N4"/>
    <mergeCell ref="B6:N6"/>
    <mergeCell ref="B9:N9"/>
    <mergeCell ref="B10:N10"/>
    <mergeCell ref="K25:L25"/>
    <mergeCell ref="M25:N25"/>
    <mergeCell ref="A25:C33"/>
    <mergeCell ref="I11:J11"/>
    <mergeCell ref="K11:L11"/>
    <mergeCell ref="C11:D11"/>
    <mergeCell ref="E11:F11"/>
    <mergeCell ref="G11:H11"/>
    <mergeCell ref="K16:L16"/>
    <mergeCell ref="M16:N16"/>
    <mergeCell ref="A16:A17"/>
    <mergeCell ref="M11:N11"/>
    <mergeCell ref="A11:A12"/>
    <mergeCell ref="A13:N13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view="pageBreakPreview" zoomScale="70" zoomScaleNormal="55" zoomScaleSheetLayoutView="70" zoomScalePageLayoutView="40" workbookViewId="0" topLeftCell="A10">
      <selection activeCell="R21" sqref="R21"/>
    </sheetView>
  </sheetViews>
  <sheetFormatPr defaultColWidth="9.140625" defaultRowHeight="15"/>
  <cols>
    <col min="1" max="1" width="6.28125" style="19" customWidth="1"/>
    <col min="2" max="2" width="24.421875" style="19" customWidth="1"/>
    <col min="3" max="3" width="19.421875" style="19" customWidth="1"/>
    <col min="4" max="4" width="11.140625" style="20" customWidth="1"/>
    <col min="5" max="5" width="14.8515625" style="19" customWidth="1"/>
    <col min="6" max="6" width="12.28125" style="19" customWidth="1"/>
    <col min="7" max="7" width="15.57421875" style="19" customWidth="1"/>
    <col min="8" max="8" width="12.28125" style="19" customWidth="1"/>
    <col min="9" max="9" width="12.57421875" style="19" customWidth="1"/>
    <col min="10" max="10" width="13.00390625" style="19" customWidth="1"/>
    <col min="11" max="11" width="12.00390625" style="19" customWidth="1"/>
    <col min="12" max="12" width="10.57421875" style="19" customWidth="1"/>
    <col min="13" max="13" width="11.57421875" style="19" customWidth="1"/>
    <col min="14" max="14" width="10.57421875" style="19" customWidth="1"/>
    <col min="15" max="15" width="36.7109375" style="24" customWidth="1"/>
    <col min="16" max="16384" width="8.8515625" style="19" customWidth="1"/>
  </cols>
  <sheetData>
    <row r="1" spans="13:15" ht="54" customHeight="1">
      <c r="M1" s="81" t="s">
        <v>77</v>
      </c>
      <c r="N1" s="82"/>
      <c r="O1" s="82"/>
    </row>
    <row r="2" spans="1:15" ht="15.75" thickBot="1">
      <c r="A2" s="110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>
      <c r="A3" s="122" t="s">
        <v>0</v>
      </c>
      <c r="B3" s="122" t="s">
        <v>1</v>
      </c>
      <c r="C3" s="122" t="s">
        <v>2</v>
      </c>
      <c r="D3" s="119" t="s">
        <v>28</v>
      </c>
      <c r="E3" s="102" t="s">
        <v>29</v>
      </c>
      <c r="F3" s="103"/>
      <c r="G3" s="102" t="s">
        <v>3</v>
      </c>
      <c r="H3" s="115"/>
      <c r="I3" s="115"/>
      <c r="J3" s="115"/>
      <c r="K3" s="115"/>
      <c r="L3" s="115"/>
      <c r="M3" s="115"/>
      <c r="N3" s="103"/>
      <c r="O3" s="132" t="s">
        <v>80</v>
      </c>
    </row>
    <row r="4" spans="1:15" ht="15.75" thickBot="1">
      <c r="A4" s="123"/>
      <c r="B4" s="123"/>
      <c r="C4" s="123"/>
      <c r="D4" s="120"/>
      <c r="E4" s="104"/>
      <c r="F4" s="105"/>
      <c r="G4" s="116"/>
      <c r="H4" s="117"/>
      <c r="I4" s="117"/>
      <c r="J4" s="117"/>
      <c r="K4" s="117"/>
      <c r="L4" s="117"/>
      <c r="M4" s="117"/>
      <c r="N4" s="118"/>
      <c r="O4" s="133"/>
    </row>
    <row r="5" spans="1:15" ht="15">
      <c r="A5" s="123"/>
      <c r="B5" s="123"/>
      <c r="C5" s="123"/>
      <c r="D5" s="120"/>
      <c r="E5" s="104"/>
      <c r="F5" s="105"/>
      <c r="G5" s="102" t="s">
        <v>4</v>
      </c>
      <c r="H5" s="103"/>
      <c r="I5" s="102" t="s">
        <v>30</v>
      </c>
      <c r="J5" s="103"/>
      <c r="K5" s="102" t="s">
        <v>5</v>
      </c>
      <c r="L5" s="103"/>
      <c r="M5" s="102" t="s">
        <v>31</v>
      </c>
      <c r="N5" s="103"/>
      <c r="O5" s="133"/>
    </row>
    <row r="6" spans="1:15" ht="15.75" thickBot="1">
      <c r="A6" s="123"/>
      <c r="B6" s="123"/>
      <c r="C6" s="123"/>
      <c r="D6" s="120"/>
      <c r="E6" s="106"/>
      <c r="F6" s="107"/>
      <c r="G6" s="116"/>
      <c r="H6" s="118"/>
      <c r="I6" s="130"/>
      <c r="J6" s="131"/>
      <c r="K6" s="116"/>
      <c r="L6" s="118"/>
      <c r="M6" s="130"/>
      <c r="N6" s="131"/>
      <c r="O6" s="133"/>
    </row>
    <row r="7" spans="1:15" ht="15.75" thickBot="1">
      <c r="A7" s="124"/>
      <c r="B7" s="124"/>
      <c r="C7" s="124"/>
      <c r="D7" s="121"/>
      <c r="E7" s="21" t="s">
        <v>6</v>
      </c>
      <c r="F7" s="21" t="s">
        <v>7</v>
      </c>
      <c r="G7" s="21" t="s">
        <v>6</v>
      </c>
      <c r="H7" s="21" t="s">
        <v>7</v>
      </c>
      <c r="I7" s="41" t="s">
        <v>6</v>
      </c>
      <c r="J7" s="41" t="s">
        <v>7</v>
      </c>
      <c r="K7" s="21" t="s">
        <v>6</v>
      </c>
      <c r="L7" s="22" t="s">
        <v>7</v>
      </c>
      <c r="M7" s="22" t="s">
        <v>6</v>
      </c>
      <c r="N7" s="22" t="s">
        <v>8</v>
      </c>
      <c r="O7" s="134"/>
    </row>
    <row r="8" spans="1:15" ht="15" customHeight="1" thickBot="1">
      <c r="A8" s="42">
        <v>1</v>
      </c>
      <c r="B8" s="41">
        <v>2</v>
      </c>
      <c r="C8" s="41">
        <v>3</v>
      </c>
      <c r="D8" s="44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5">
        <v>15</v>
      </c>
    </row>
    <row r="9" spans="1:15" ht="33" customHeight="1">
      <c r="A9" s="112" t="s">
        <v>83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1:15" s="24" customFormat="1" ht="24.75" customHeight="1">
      <c r="A10" s="98">
        <v>1</v>
      </c>
      <c r="B10" s="83" t="s">
        <v>81</v>
      </c>
      <c r="C10" s="84"/>
      <c r="D10" s="13" t="s">
        <v>9</v>
      </c>
      <c r="E10" s="30">
        <f>SUM(E11:E13)</f>
        <v>487214.70340999996</v>
      </c>
      <c r="F10" s="30">
        <f>SUM(F11:F13)</f>
        <v>478965.30341</v>
      </c>
      <c r="G10" s="30">
        <f>SUM(G11:G13)</f>
        <v>487214.70340999996</v>
      </c>
      <c r="H10" s="30">
        <f>SUM(H11:H13)</f>
        <v>478965.30341</v>
      </c>
      <c r="I10" s="30"/>
      <c r="J10" s="30"/>
      <c r="K10" s="23"/>
      <c r="L10" s="23"/>
      <c r="M10" s="23"/>
      <c r="N10" s="23"/>
      <c r="O10" s="85"/>
    </row>
    <row r="11" spans="1:15" s="24" customFormat="1" ht="24.75" customHeight="1">
      <c r="A11" s="80"/>
      <c r="B11" s="83"/>
      <c r="C11" s="84"/>
      <c r="D11" s="15">
        <v>2018</v>
      </c>
      <c r="E11" s="31">
        <f>E57</f>
        <v>183443.70341</v>
      </c>
      <c r="F11" s="31">
        <f>F57</f>
        <v>183443.70341</v>
      </c>
      <c r="G11" s="31">
        <f>G57</f>
        <v>183443.70341</v>
      </c>
      <c r="H11" s="31">
        <f>H57</f>
        <v>183443.70341</v>
      </c>
      <c r="I11" s="31"/>
      <c r="J11" s="31"/>
      <c r="K11" s="29"/>
      <c r="L11" s="29"/>
      <c r="M11" s="29"/>
      <c r="N11" s="29"/>
      <c r="O11" s="86"/>
    </row>
    <row r="12" spans="1:15" s="24" customFormat="1" ht="24.75" customHeight="1">
      <c r="A12" s="80"/>
      <c r="B12" s="83"/>
      <c r="C12" s="84"/>
      <c r="D12" s="15">
        <v>2019</v>
      </c>
      <c r="E12" s="31">
        <f aca="true" t="shared" si="0" ref="E12:H13">E58</f>
        <v>162260.19999999998</v>
      </c>
      <c r="F12" s="31">
        <f t="shared" si="0"/>
        <v>154010.8</v>
      </c>
      <c r="G12" s="31">
        <f t="shared" si="0"/>
        <v>162260.19999999998</v>
      </c>
      <c r="H12" s="31">
        <f t="shared" si="0"/>
        <v>154010.8</v>
      </c>
      <c r="I12" s="31"/>
      <c r="J12" s="31"/>
      <c r="K12" s="29"/>
      <c r="L12" s="29"/>
      <c r="M12" s="29"/>
      <c r="N12" s="29"/>
      <c r="O12" s="86"/>
    </row>
    <row r="13" spans="1:15" s="24" customFormat="1" ht="24.75" customHeight="1">
      <c r="A13" s="80"/>
      <c r="B13" s="83"/>
      <c r="C13" s="84"/>
      <c r="D13" s="15">
        <v>2020</v>
      </c>
      <c r="E13" s="31">
        <f t="shared" si="0"/>
        <v>141510.8</v>
      </c>
      <c r="F13" s="31">
        <f t="shared" si="0"/>
        <v>141510.8</v>
      </c>
      <c r="G13" s="31">
        <f t="shared" si="0"/>
        <v>141510.8</v>
      </c>
      <c r="H13" s="31">
        <f t="shared" si="0"/>
        <v>141510.8</v>
      </c>
      <c r="I13" s="31"/>
      <c r="J13" s="31"/>
      <c r="K13" s="29"/>
      <c r="L13" s="29"/>
      <c r="M13" s="29"/>
      <c r="N13" s="29"/>
      <c r="O13" s="86"/>
    </row>
    <row r="14" spans="1:15" ht="15.75" customHeight="1">
      <c r="A14" s="99" t="s">
        <v>57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ht="35.25" customHeight="1">
      <c r="A15" s="74" t="s">
        <v>11</v>
      </c>
      <c r="B15" s="76" t="s">
        <v>69</v>
      </c>
      <c r="C15" s="78" t="s">
        <v>79</v>
      </c>
      <c r="D15" s="38" t="s">
        <v>9</v>
      </c>
      <c r="E15" s="33">
        <f>SUM(E16:E18)</f>
        <v>403470.1</v>
      </c>
      <c r="F15" s="33">
        <f>SUM(F16:F18)</f>
        <v>403470.1</v>
      </c>
      <c r="G15" s="33">
        <f>SUM(G16:G18)</f>
        <v>403470.1</v>
      </c>
      <c r="H15" s="33">
        <f>SUM(H16:H18)</f>
        <v>403470.1</v>
      </c>
      <c r="I15" s="39"/>
      <c r="J15" s="26"/>
      <c r="K15" s="26"/>
      <c r="L15" s="26"/>
      <c r="M15" s="26"/>
      <c r="N15" s="26"/>
      <c r="O15" s="95" t="s">
        <v>70</v>
      </c>
    </row>
    <row r="16" spans="1:15" ht="35.25" customHeight="1">
      <c r="A16" s="75"/>
      <c r="B16" s="77"/>
      <c r="C16" s="137"/>
      <c r="D16" s="17">
        <v>2018</v>
      </c>
      <c r="E16" s="34">
        <v>142692.3</v>
      </c>
      <c r="F16" s="34">
        <v>142692.3</v>
      </c>
      <c r="G16" s="34">
        <v>142692.3</v>
      </c>
      <c r="H16" s="34">
        <v>142692.3</v>
      </c>
      <c r="I16" s="40"/>
      <c r="J16" s="27"/>
      <c r="K16" s="27"/>
      <c r="L16" s="27"/>
      <c r="M16" s="27"/>
      <c r="N16" s="27"/>
      <c r="O16" s="96"/>
    </row>
    <row r="17" spans="1:15" ht="35.25" customHeight="1">
      <c r="A17" s="75"/>
      <c r="B17" s="77"/>
      <c r="C17" s="137"/>
      <c r="D17" s="17">
        <v>2019</v>
      </c>
      <c r="E17" s="34">
        <v>136638.9</v>
      </c>
      <c r="F17" s="34">
        <v>136638.9</v>
      </c>
      <c r="G17" s="34">
        <v>136638.9</v>
      </c>
      <c r="H17" s="34">
        <v>136638.9</v>
      </c>
      <c r="I17" s="40"/>
      <c r="J17" s="40"/>
      <c r="K17" s="40"/>
      <c r="L17" s="40"/>
      <c r="M17" s="40"/>
      <c r="N17" s="40"/>
      <c r="O17" s="96"/>
    </row>
    <row r="18" spans="1:15" ht="35.25" customHeight="1">
      <c r="A18" s="75"/>
      <c r="B18" s="77"/>
      <c r="C18" s="137"/>
      <c r="D18" s="17">
        <v>2020</v>
      </c>
      <c r="E18" s="34">
        <v>124138.9</v>
      </c>
      <c r="F18" s="34">
        <v>124138.9</v>
      </c>
      <c r="G18" s="34">
        <v>124138.9</v>
      </c>
      <c r="H18" s="34">
        <v>124138.9</v>
      </c>
      <c r="I18" s="40"/>
      <c r="J18" s="40"/>
      <c r="K18" s="40"/>
      <c r="L18" s="40"/>
      <c r="M18" s="40"/>
      <c r="N18" s="40"/>
      <c r="O18" s="96"/>
    </row>
    <row r="19" spans="1:15" ht="24.75" customHeight="1">
      <c r="A19" s="138" t="s">
        <v>84</v>
      </c>
      <c r="B19" s="139" t="s">
        <v>85</v>
      </c>
      <c r="C19" s="140"/>
      <c r="D19" s="38" t="s">
        <v>9</v>
      </c>
      <c r="E19" s="46">
        <f>E20+E21+E22</f>
        <v>0.00341</v>
      </c>
      <c r="F19" s="46">
        <f>F20+F21+F22</f>
        <v>0.00341</v>
      </c>
      <c r="G19" s="46">
        <f>G20+G21+G22</f>
        <v>0.00341</v>
      </c>
      <c r="H19" s="46">
        <f>H20+H21+H22</f>
        <v>0.00341</v>
      </c>
      <c r="I19" s="40"/>
      <c r="J19" s="40"/>
      <c r="K19" s="40"/>
      <c r="L19" s="40"/>
      <c r="M19" s="40"/>
      <c r="N19" s="40"/>
      <c r="O19" s="141"/>
    </row>
    <row r="20" spans="1:15" ht="24.75" customHeight="1">
      <c r="A20" s="142"/>
      <c r="B20" s="143"/>
      <c r="C20" s="144"/>
      <c r="D20" s="17">
        <v>2018</v>
      </c>
      <c r="E20" s="145">
        <v>0.00341</v>
      </c>
      <c r="F20" s="145">
        <v>0.00341</v>
      </c>
      <c r="G20" s="145">
        <v>0.00341</v>
      </c>
      <c r="H20" s="145">
        <v>0.00341</v>
      </c>
      <c r="I20" s="40"/>
      <c r="J20" s="40"/>
      <c r="K20" s="40"/>
      <c r="L20" s="40"/>
      <c r="M20" s="40"/>
      <c r="N20" s="40"/>
      <c r="O20" s="141"/>
    </row>
    <row r="21" spans="1:15" ht="24.75" customHeight="1">
      <c r="A21" s="142"/>
      <c r="B21" s="143"/>
      <c r="C21" s="144"/>
      <c r="D21" s="17">
        <v>2019</v>
      </c>
      <c r="E21" s="34">
        <v>0</v>
      </c>
      <c r="F21" s="34"/>
      <c r="G21" s="34">
        <v>0</v>
      </c>
      <c r="H21" s="34"/>
      <c r="I21" s="40"/>
      <c r="J21" s="40"/>
      <c r="K21" s="40"/>
      <c r="L21" s="40"/>
      <c r="M21" s="40"/>
      <c r="N21" s="40"/>
      <c r="O21" s="141"/>
    </row>
    <row r="22" spans="1:15" ht="24.75" customHeight="1">
      <c r="A22" s="146"/>
      <c r="B22" s="147"/>
      <c r="C22" s="148"/>
      <c r="D22" s="17">
        <v>2020</v>
      </c>
      <c r="E22" s="34">
        <v>0</v>
      </c>
      <c r="F22" s="34"/>
      <c r="G22" s="34">
        <v>0</v>
      </c>
      <c r="H22" s="34"/>
      <c r="I22" s="40"/>
      <c r="J22" s="40"/>
      <c r="K22" s="40"/>
      <c r="L22" s="40"/>
      <c r="M22" s="40"/>
      <c r="N22" s="40"/>
      <c r="O22" s="149"/>
    </row>
    <row r="23" spans="1:15" ht="33" customHeight="1">
      <c r="A23" s="74" t="s">
        <v>76</v>
      </c>
      <c r="B23" s="76" t="s">
        <v>58</v>
      </c>
      <c r="C23" s="78" t="s">
        <v>79</v>
      </c>
      <c r="D23" s="13" t="s">
        <v>9</v>
      </c>
      <c r="E23" s="33">
        <f>SUM(E24:E26)</f>
        <v>75495.20000000001</v>
      </c>
      <c r="F23" s="33">
        <f>SUM(F24:F26)</f>
        <v>75495.20000000001</v>
      </c>
      <c r="G23" s="33">
        <f>SUM(G24:G26)</f>
        <v>75495.20000000001</v>
      </c>
      <c r="H23" s="33">
        <f>SUM(H24:H26)</f>
        <v>75495.20000000001</v>
      </c>
      <c r="I23" s="37"/>
      <c r="J23" s="14"/>
      <c r="K23" s="14"/>
      <c r="L23" s="14"/>
      <c r="M23" s="14"/>
      <c r="N23" s="14"/>
      <c r="O23" s="90" t="s">
        <v>70</v>
      </c>
    </row>
    <row r="24" spans="1:15" ht="33" customHeight="1">
      <c r="A24" s="75"/>
      <c r="B24" s="77"/>
      <c r="C24" s="137"/>
      <c r="D24" s="17">
        <v>2018</v>
      </c>
      <c r="E24" s="36">
        <v>40751.4</v>
      </c>
      <c r="F24" s="36">
        <v>40751.4</v>
      </c>
      <c r="G24" s="36">
        <v>40751.4</v>
      </c>
      <c r="H24" s="36">
        <v>40751.4</v>
      </c>
      <c r="I24" s="34"/>
      <c r="J24" s="4"/>
      <c r="K24" s="18"/>
      <c r="L24" s="18"/>
      <c r="M24" s="18"/>
      <c r="N24" s="18"/>
      <c r="O24" s="91"/>
    </row>
    <row r="25" spans="1:15" ht="33" customHeight="1">
      <c r="A25" s="75"/>
      <c r="B25" s="77"/>
      <c r="C25" s="137"/>
      <c r="D25" s="17">
        <v>2019</v>
      </c>
      <c r="E25" s="36">
        <v>17371.9</v>
      </c>
      <c r="F25" s="36">
        <v>17371.9</v>
      </c>
      <c r="G25" s="36">
        <v>17371.9</v>
      </c>
      <c r="H25" s="36">
        <v>17371.9</v>
      </c>
      <c r="I25" s="34"/>
      <c r="J25" s="4"/>
      <c r="K25" s="4"/>
      <c r="L25" s="4"/>
      <c r="M25" s="4"/>
      <c r="N25" s="4"/>
      <c r="O25" s="91"/>
    </row>
    <row r="26" spans="1:15" ht="33" customHeight="1">
      <c r="A26" s="75"/>
      <c r="B26" s="77"/>
      <c r="C26" s="137"/>
      <c r="D26" s="17">
        <v>2020</v>
      </c>
      <c r="E26" s="36">
        <v>17371.9</v>
      </c>
      <c r="F26" s="36">
        <v>17371.9</v>
      </c>
      <c r="G26" s="36">
        <v>17371.9</v>
      </c>
      <c r="H26" s="36">
        <v>17371.9</v>
      </c>
      <c r="I26" s="34"/>
      <c r="J26" s="4"/>
      <c r="K26" s="4"/>
      <c r="L26" s="4"/>
      <c r="M26" s="4"/>
      <c r="N26" s="4"/>
      <c r="O26" s="91"/>
    </row>
    <row r="27" spans="1:15" ht="21.75" customHeight="1">
      <c r="A27" s="97" t="s">
        <v>68</v>
      </c>
      <c r="B27" s="135" t="s">
        <v>10</v>
      </c>
      <c r="C27" s="136"/>
      <c r="D27" s="13" t="s">
        <v>9</v>
      </c>
      <c r="E27" s="35">
        <f>SUM(E28:E30)</f>
        <v>478965.30341</v>
      </c>
      <c r="F27" s="35">
        <f>SUM(F28:F30)</f>
        <v>478965.30341</v>
      </c>
      <c r="G27" s="35">
        <f>SUM(G28:G30)</f>
        <v>478965.30341</v>
      </c>
      <c r="H27" s="35">
        <f>SUM(H28:H30)</f>
        <v>478965.30341</v>
      </c>
      <c r="I27" s="25"/>
      <c r="J27" s="26"/>
      <c r="K27" s="26"/>
      <c r="L27" s="26"/>
      <c r="M27" s="26"/>
      <c r="N27" s="26"/>
      <c r="O27" s="86"/>
    </row>
    <row r="28" spans="1:15" ht="21.75" customHeight="1">
      <c r="A28" s="97"/>
      <c r="B28" s="136"/>
      <c r="C28" s="136"/>
      <c r="D28" s="15">
        <v>2018</v>
      </c>
      <c r="E28" s="36">
        <f>E24+E16+E20</f>
        <v>183443.70341</v>
      </c>
      <c r="F28" s="36">
        <f>F24+F16+F20</f>
        <v>183443.70341</v>
      </c>
      <c r="G28" s="36">
        <f>G24+G16+G20</f>
        <v>183443.70341</v>
      </c>
      <c r="H28" s="36">
        <f>H24+H16+H20</f>
        <v>183443.70341</v>
      </c>
      <c r="I28" s="40"/>
      <c r="J28" s="40"/>
      <c r="K28" s="40"/>
      <c r="L28" s="40"/>
      <c r="M28" s="40"/>
      <c r="N28" s="40"/>
      <c r="O28" s="86"/>
    </row>
    <row r="29" spans="1:15" ht="21.75" customHeight="1">
      <c r="A29" s="97"/>
      <c r="B29" s="136"/>
      <c r="C29" s="136"/>
      <c r="D29" s="15">
        <v>2019</v>
      </c>
      <c r="E29" s="36">
        <f aca="true" t="shared" si="1" ref="E29:H30">E25+E17</f>
        <v>154010.8</v>
      </c>
      <c r="F29" s="36">
        <f t="shared" si="1"/>
        <v>154010.8</v>
      </c>
      <c r="G29" s="36">
        <f t="shared" si="1"/>
        <v>154010.8</v>
      </c>
      <c r="H29" s="36">
        <f t="shared" si="1"/>
        <v>154010.8</v>
      </c>
      <c r="I29" s="40"/>
      <c r="J29" s="40"/>
      <c r="K29" s="40"/>
      <c r="L29" s="40"/>
      <c r="M29" s="40"/>
      <c r="N29" s="40"/>
      <c r="O29" s="86"/>
    </row>
    <row r="30" spans="1:15" ht="21.75" customHeight="1">
      <c r="A30" s="97"/>
      <c r="B30" s="136"/>
      <c r="C30" s="136"/>
      <c r="D30" s="15">
        <v>2020</v>
      </c>
      <c r="E30" s="36">
        <f t="shared" si="1"/>
        <v>141510.8</v>
      </c>
      <c r="F30" s="36">
        <f t="shared" si="1"/>
        <v>141510.8</v>
      </c>
      <c r="G30" s="36">
        <f t="shared" si="1"/>
        <v>141510.8</v>
      </c>
      <c r="H30" s="36">
        <f t="shared" si="1"/>
        <v>141510.8</v>
      </c>
      <c r="I30" s="40"/>
      <c r="J30" s="40"/>
      <c r="K30" s="40"/>
      <c r="L30" s="40"/>
      <c r="M30" s="40"/>
      <c r="N30" s="40"/>
      <c r="O30" s="86"/>
    </row>
    <row r="31" spans="1:15" ht="16.5" customHeight="1">
      <c r="A31" s="43">
        <v>2</v>
      </c>
      <c r="B31" s="87" t="s">
        <v>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</row>
    <row r="32" spans="1:15" ht="30" customHeight="1">
      <c r="A32" s="74" t="s">
        <v>12</v>
      </c>
      <c r="B32" s="150" t="s">
        <v>72</v>
      </c>
      <c r="C32" s="79"/>
      <c r="D32" s="13" t="s">
        <v>9</v>
      </c>
      <c r="E32" s="33">
        <f>SUM(E33:E35)</f>
        <v>3173.1</v>
      </c>
      <c r="F32" s="33">
        <f>SUM(F33:F35)</f>
        <v>0</v>
      </c>
      <c r="G32" s="33">
        <f>SUM(G33:G35)</f>
        <v>3173.1</v>
      </c>
      <c r="H32" s="33">
        <f>SUM(H33:H35)</f>
        <v>0</v>
      </c>
      <c r="I32" s="37"/>
      <c r="J32" s="14"/>
      <c r="K32" s="14"/>
      <c r="L32" s="14"/>
      <c r="M32" s="14"/>
      <c r="N32" s="14"/>
      <c r="O32" s="90" t="s">
        <v>71</v>
      </c>
    </row>
    <row r="33" spans="1:15" ht="35.25" customHeight="1">
      <c r="A33" s="75"/>
      <c r="B33" s="151"/>
      <c r="C33" s="152"/>
      <c r="D33" s="17">
        <v>2018</v>
      </c>
      <c r="E33" s="36">
        <v>0</v>
      </c>
      <c r="F33" s="36">
        <v>0</v>
      </c>
      <c r="G33" s="36">
        <v>0</v>
      </c>
      <c r="H33" s="36">
        <v>0</v>
      </c>
      <c r="I33" s="34"/>
      <c r="J33" s="4"/>
      <c r="K33" s="18"/>
      <c r="L33" s="18"/>
      <c r="M33" s="18"/>
      <c r="N33" s="18"/>
      <c r="O33" s="91"/>
    </row>
    <row r="34" spans="1:15" ht="55.5" customHeight="1">
      <c r="A34" s="75"/>
      <c r="B34" s="151"/>
      <c r="C34" s="152"/>
      <c r="D34" s="17">
        <v>2019</v>
      </c>
      <c r="E34" s="36">
        <v>3173.1</v>
      </c>
      <c r="F34" s="36"/>
      <c r="G34" s="36">
        <v>3173.1</v>
      </c>
      <c r="H34" s="36"/>
      <c r="I34" s="34"/>
      <c r="J34" s="4"/>
      <c r="K34" s="4"/>
      <c r="L34" s="4"/>
      <c r="M34" s="4"/>
      <c r="N34" s="4"/>
      <c r="O34" s="91"/>
    </row>
    <row r="35" spans="1:15" ht="30" customHeight="1">
      <c r="A35" s="75"/>
      <c r="B35" s="151"/>
      <c r="C35" s="152"/>
      <c r="D35" s="17">
        <v>2020</v>
      </c>
      <c r="E35" s="36">
        <v>0</v>
      </c>
      <c r="F35" s="36"/>
      <c r="G35" s="36">
        <v>0</v>
      </c>
      <c r="H35" s="36"/>
      <c r="I35" s="34"/>
      <c r="J35" s="4"/>
      <c r="K35" s="4"/>
      <c r="L35" s="4"/>
      <c r="M35" s="4"/>
      <c r="N35" s="4"/>
      <c r="O35" s="91"/>
    </row>
    <row r="36" spans="1:15" ht="30" customHeight="1">
      <c r="A36" s="74" t="s">
        <v>13</v>
      </c>
      <c r="B36" s="150" t="s">
        <v>73</v>
      </c>
      <c r="C36" s="79"/>
      <c r="D36" s="13" t="s">
        <v>9</v>
      </c>
      <c r="E36" s="33">
        <f>SUM(E38:E39)</f>
        <v>2126.6</v>
      </c>
      <c r="F36" s="33">
        <f>SUM(F37:F39)</f>
        <v>0</v>
      </c>
      <c r="G36" s="33">
        <f>SUM(G37:G39)</f>
        <v>2126.6</v>
      </c>
      <c r="H36" s="33">
        <f>SUM(H37:H39)</f>
        <v>0</v>
      </c>
      <c r="I36" s="37"/>
      <c r="J36" s="14"/>
      <c r="K36" s="14"/>
      <c r="L36" s="14"/>
      <c r="M36" s="14"/>
      <c r="N36" s="14"/>
      <c r="O36" s="90" t="s">
        <v>71</v>
      </c>
    </row>
    <row r="37" spans="1:15" ht="30" customHeight="1">
      <c r="A37" s="75"/>
      <c r="B37" s="151"/>
      <c r="C37" s="152"/>
      <c r="D37" s="17">
        <v>2018</v>
      </c>
      <c r="E37" s="36">
        <v>0</v>
      </c>
      <c r="F37" s="36">
        <v>0</v>
      </c>
      <c r="G37" s="36">
        <v>0</v>
      </c>
      <c r="H37" s="36">
        <v>0</v>
      </c>
      <c r="I37" s="34"/>
      <c r="J37" s="4"/>
      <c r="K37" s="18"/>
      <c r="L37" s="18"/>
      <c r="M37" s="18"/>
      <c r="N37" s="18"/>
      <c r="O37" s="91"/>
    </row>
    <row r="38" spans="1:15" ht="30" customHeight="1">
      <c r="A38" s="75"/>
      <c r="B38" s="151"/>
      <c r="C38" s="152"/>
      <c r="D38" s="17">
        <v>2019</v>
      </c>
      <c r="E38" s="36">
        <v>2126.6</v>
      </c>
      <c r="F38" s="36"/>
      <c r="G38" s="36">
        <v>2126.6</v>
      </c>
      <c r="H38" s="36"/>
      <c r="I38" s="34"/>
      <c r="J38" s="4"/>
      <c r="K38" s="4"/>
      <c r="L38" s="4"/>
      <c r="M38" s="4"/>
      <c r="N38" s="4"/>
      <c r="O38" s="91"/>
    </row>
    <row r="39" spans="1:15" ht="30" customHeight="1">
      <c r="A39" s="75"/>
      <c r="B39" s="151"/>
      <c r="C39" s="152"/>
      <c r="D39" s="17">
        <v>2020</v>
      </c>
      <c r="E39" s="36">
        <v>0</v>
      </c>
      <c r="F39" s="36"/>
      <c r="G39" s="36">
        <v>0</v>
      </c>
      <c r="H39" s="36"/>
      <c r="I39" s="34"/>
      <c r="J39" s="4"/>
      <c r="K39" s="4"/>
      <c r="L39" s="4"/>
      <c r="M39" s="4"/>
      <c r="N39" s="4"/>
      <c r="O39" s="91"/>
    </row>
    <row r="40" spans="1:15" ht="30" customHeight="1">
      <c r="A40" s="74" t="s">
        <v>63</v>
      </c>
      <c r="B40" s="150" t="s">
        <v>74</v>
      </c>
      <c r="C40" s="79"/>
      <c r="D40" s="13" t="s">
        <v>9</v>
      </c>
      <c r="E40" s="33">
        <f>SUM(E41:E43)</f>
        <v>953.6</v>
      </c>
      <c r="F40" s="33">
        <f>SUM(F41:F43)</f>
        <v>0</v>
      </c>
      <c r="G40" s="33">
        <f>SUM(G41:G43)</f>
        <v>953.6</v>
      </c>
      <c r="H40" s="33">
        <f>SUM(H41:H43)</f>
        <v>0</v>
      </c>
      <c r="I40" s="37"/>
      <c r="J40" s="14"/>
      <c r="K40" s="14"/>
      <c r="L40" s="14"/>
      <c r="M40" s="14"/>
      <c r="N40" s="14"/>
      <c r="O40" s="90" t="s">
        <v>71</v>
      </c>
    </row>
    <row r="41" spans="1:15" ht="30" customHeight="1">
      <c r="A41" s="75"/>
      <c r="B41" s="151"/>
      <c r="C41" s="152"/>
      <c r="D41" s="17">
        <v>2018</v>
      </c>
      <c r="E41" s="36">
        <v>0</v>
      </c>
      <c r="F41" s="36">
        <v>0</v>
      </c>
      <c r="G41" s="36">
        <v>0</v>
      </c>
      <c r="H41" s="36">
        <v>0</v>
      </c>
      <c r="I41" s="34"/>
      <c r="J41" s="4"/>
      <c r="K41" s="18"/>
      <c r="L41" s="18"/>
      <c r="M41" s="18"/>
      <c r="N41" s="18"/>
      <c r="O41" s="91"/>
    </row>
    <row r="42" spans="1:15" ht="30" customHeight="1">
      <c r="A42" s="75"/>
      <c r="B42" s="151"/>
      <c r="C42" s="152"/>
      <c r="D42" s="17">
        <v>2019</v>
      </c>
      <c r="E42" s="36">
        <v>953.6</v>
      </c>
      <c r="F42" s="36"/>
      <c r="G42" s="36">
        <v>953.6</v>
      </c>
      <c r="H42" s="36"/>
      <c r="I42" s="34"/>
      <c r="J42" s="4"/>
      <c r="K42" s="4"/>
      <c r="L42" s="4"/>
      <c r="M42" s="4"/>
      <c r="N42" s="4"/>
      <c r="O42" s="91"/>
    </row>
    <row r="43" spans="1:15" ht="30" customHeight="1">
      <c r="A43" s="75"/>
      <c r="B43" s="151"/>
      <c r="C43" s="152"/>
      <c r="D43" s="17">
        <v>2020</v>
      </c>
      <c r="E43" s="36">
        <v>0</v>
      </c>
      <c r="F43" s="36"/>
      <c r="G43" s="36">
        <v>0</v>
      </c>
      <c r="H43" s="36"/>
      <c r="I43" s="34"/>
      <c r="J43" s="4"/>
      <c r="K43" s="4"/>
      <c r="L43" s="4"/>
      <c r="M43" s="4"/>
      <c r="N43" s="4"/>
      <c r="O43" s="91"/>
    </row>
    <row r="44" spans="1:15" ht="30" customHeight="1">
      <c r="A44" s="74" t="s">
        <v>64</v>
      </c>
      <c r="B44" s="150" t="s">
        <v>75</v>
      </c>
      <c r="C44" s="79"/>
      <c r="D44" s="13" t="s">
        <v>9</v>
      </c>
      <c r="E44" s="33">
        <f>SUM(E45:E47)</f>
        <v>1462.3</v>
      </c>
      <c r="F44" s="33">
        <f>SUM(F45:F47)</f>
        <v>0</v>
      </c>
      <c r="G44" s="33">
        <f>SUM(G45:G47)</f>
        <v>1462.3</v>
      </c>
      <c r="H44" s="33">
        <f>SUM(H45:H47)</f>
        <v>0</v>
      </c>
      <c r="I44" s="37"/>
      <c r="J44" s="14"/>
      <c r="K44" s="14"/>
      <c r="L44" s="14"/>
      <c r="M44" s="14"/>
      <c r="N44" s="14"/>
      <c r="O44" s="90" t="s">
        <v>71</v>
      </c>
    </row>
    <row r="45" spans="1:15" ht="30" customHeight="1">
      <c r="A45" s="75"/>
      <c r="B45" s="151"/>
      <c r="C45" s="152"/>
      <c r="D45" s="17">
        <v>2018</v>
      </c>
      <c r="E45" s="36">
        <v>0</v>
      </c>
      <c r="F45" s="36">
        <v>0</v>
      </c>
      <c r="G45" s="36">
        <v>0</v>
      </c>
      <c r="H45" s="36">
        <v>0</v>
      </c>
      <c r="I45" s="34"/>
      <c r="J45" s="4"/>
      <c r="K45" s="18"/>
      <c r="L45" s="18"/>
      <c r="M45" s="18"/>
      <c r="N45" s="18"/>
      <c r="O45" s="91"/>
    </row>
    <row r="46" spans="1:15" ht="30" customHeight="1">
      <c r="A46" s="75"/>
      <c r="B46" s="151"/>
      <c r="C46" s="152"/>
      <c r="D46" s="17">
        <v>2019</v>
      </c>
      <c r="E46" s="36">
        <v>1462.3</v>
      </c>
      <c r="F46" s="36"/>
      <c r="G46" s="36">
        <v>1462.3</v>
      </c>
      <c r="H46" s="36"/>
      <c r="I46" s="34"/>
      <c r="J46" s="4"/>
      <c r="K46" s="4"/>
      <c r="L46" s="4"/>
      <c r="M46" s="4"/>
      <c r="N46" s="4"/>
      <c r="O46" s="91"/>
    </row>
    <row r="47" spans="1:15" ht="30" customHeight="1">
      <c r="A47" s="75"/>
      <c r="B47" s="151"/>
      <c r="C47" s="152"/>
      <c r="D47" s="17">
        <v>2020</v>
      </c>
      <c r="E47" s="36">
        <v>0</v>
      </c>
      <c r="F47" s="36"/>
      <c r="G47" s="36">
        <v>0</v>
      </c>
      <c r="H47" s="36"/>
      <c r="I47" s="34"/>
      <c r="J47" s="4"/>
      <c r="K47" s="4"/>
      <c r="L47" s="4"/>
      <c r="M47" s="4"/>
      <c r="N47" s="4"/>
      <c r="O47" s="91"/>
    </row>
    <row r="48" spans="1:15" ht="30" customHeight="1">
      <c r="A48" s="74" t="s">
        <v>65</v>
      </c>
      <c r="B48" s="150" t="s">
        <v>66</v>
      </c>
      <c r="C48" s="79"/>
      <c r="D48" s="13" t="s">
        <v>9</v>
      </c>
      <c r="E48" s="33">
        <f>SUM(E49:E51)</f>
        <v>533.8</v>
      </c>
      <c r="F48" s="33">
        <f>SUM(F49:F51)</f>
        <v>0</v>
      </c>
      <c r="G48" s="33">
        <f>SUM(G49:G51)</f>
        <v>533.8</v>
      </c>
      <c r="H48" s="33">
        <f>SUM(H49:H51)</f>
        <v>0</v>
      </c>
      <c r="I48" s="37"/>
      <c r="J48" s="14"/>
      <c r="K48" s="14"/>
      <c r="L48" s="14"/>
      <c r="M48" s="14"/>
      <c r="N48" s="14"/>
      <c r="O48" s="90" t="s">
        <v>71</v>
      </c>
    </row>
    <row r="49" spans="1:15" ht="30" customHeight="1">
      <c r="A49" s="75"/>
      <c r="B49" s="151"/>
      <c r="C49" s="152"/>
      <c r="D49" s="17">
        <v>2018</v>
      </c>
      <c r="E49" s="36">
        <v>0</v>
      </c>
      <c r="F49" s="36">
        <v>0</v>
      </c>
      <c r="G49" s="36">
        <v>0</v>
      </c>
      <c r="H49" s="36">
        <v>0</v>
      </c>
      <c r="I49" s="34"/>
      <c r="J49" s="4"/>
      <c r="K49" s="18"/>
      <c r="L49" s="18"/>
      <c r="M49" s="18"/>
      <c r="N49" s="18"/>
      <c r="O49" s="91"/>
    </row>
    <row r="50" spans="1:15" ht="30" customHeight="1">
      <c r="A50" s="75"/>
      <c r="B50" s="151"/>
      <c r="C50" s="152"/>
      <c r="D50" s="17">
        <v>2019</v>
      </c>
      <c r="E50" s="36">
        <v>533.8</v>
      </c>
      <c r="F50" s="36"/>
      <c r="G50" s="36">
        <v>533.8</v>
      </c>
      <c r="H50" s="36"/>
      <c r="I50" s="34"/>
      <c r="J50" s="4"/>
      <c r="K50" s="4"/>
      <c r="L50" s="4"/>
      <c r="M50" s="4"/>
      <c r="N50" s="4"/>
      <c r="O50" s="91"/>
    </row>
    <row r="51" spans="1:15" ht="30" customHeight="1">
      <c r="A51" s="75"/>
      <c r="B51" s="151"/>
      <c r="C51" s="152"/>
      <c r="D51" s="17">
        <v>2020</v>
      </c>
      <c r="E51" s="36">
        <v>0</v>
      </c>
      <c r="F51" s="36"/>
      <c r="G51" s="36">
        <v>0</v>
      </c>
      <c r="H51" s="36"/>
      <c r="I51" s="34"/>
      <c r="J51" s="4"/>
      <c r="K51" s="4"/>
      <c r="L51" s="4"/>
      <c r="M51" s="4"/>
      <c r="N51" s="4"/>
      <c r="O51" s="91"/>
    </row>
    <row r="52" spans="1:15" ht="17.25" customHeight="1">
      <c r="A52" s="93"/>
      <c r="B52" s="125" t="s">
        <v>67</v>
      </c>
      <c r="C52" s="126"/>
      <c r="D52" s="13" t="s">
        <v>9</v>
      </c>
      <c r="E52" s="35">
        <f>SUM(E53:E55)</f>
        <v>8249.4</v>
      </c>
      <c r="F52" s="35">
        <f>SUM(F53:F55)</f>
        <v>0</v>
      </c>
      <c r="G52" s="35">
        <f>SUM(G53:G55)</f>
        <v>8249.4</v>
      </c>
      <c r="H52" s="35">
        <f>SUM(H53:H55)</f>
        <v>0</v>
      </c>
      <c r="I52" s="37"/>
      <c r="J52" s="26"/>
      <c r="K52" s="26"/>
      <c r="L52" s="26"/>
      <c r="M52" s="26"/>
      <c r="N52" s="26"/>
      <c r="O52" s="79"/>
    </row>
    <row r="53" spans="1:15" ht="17.25" customHeight="1">
      <c r="A53" s="94"/>
      <c r="B53" s="127"/>
      <c r="C53" s="128"/>
      <c r="D53" s="15">
        <v>2018</v>
      </c>
      <c r="E53" s="36">
        <f>E33+E37+E41+E45+E49</f>
        <v>0</v>
      </c>
      <c r="F53" s="36">
        <f>F33+F37+F41+F45+F49</f>
        <v>0</v>
      </c>
      <c r="G53" s="36">
        <f>G33+G37+G41+G45+G49</f>
        <v>0</v>
      </c>
      <c r="H53" s="36">
        <f>H33+H37+H41+H45+H49</f>
        <v>0</v>
      </c>
      <c r="I53" s="34"/>
      <c r="J53" s="40"/>
      <c r="K53" s="40"/>
      <c r="L53" s="40"/>
      <c r="M53" s="40"/>
      <c r="N53" s="40"/>
      <c r="O53" s="129"/>
    </row>
    <row r="54" spans="1:15" ht="17.25" customHeight="1">
      <c r="A54" s="94"/>
      <c r="B54" s="127"/>
      <c r="C54" s="128"/>
      <c r="D54" s="15">
        <v>2019</v>
      </c>
      <c r="E54" s="36">
        <f>E34+E38+E42+E46+E50</f>
        <v>8249.4</v>
      </c>
      <c r="F54" s="36"/>
      <c r="G54" s="36">
        <f>G34+G38+G42+G46+G50</f>
        <v>8249.4</v>
      </c>
      <c r="H54" s="36"/>
      <c r="I54" s="34"/>
      <c r="J54" s="40"/>
      <c r="K54" s="40"/>
      <c r="L54" s="40"/>
      <c r="M54" s="40"/>
      <c r="N54" s="40"/>
      <c r="O54" s="129"/>
    </row>
    <row r="55" spans="1:15" ht="17.25" customHeight="1">
      <c r="A55" s="94"/>
      <c r="B55" s="127"/>
      <c r="C55" s="128"/>
      <c r="D55" s="15">
        <v>2020</v>
      </c>
      <c r="E55" s="36">
        <v>0</v>
      </c>
      <c r="F55" s="36"/>
      <c r="G55" s="36">
        <v>0</v>
      </c>
      <c r="H55" s="36"/>
      <c r="I55" s="34"/>
      <c r="J55" s="40"/>
      <c r="K55" s="40"/>
      <c r="L55" s="40"/>
      <c r="M55" s="40"/>
      <c r="N55" s="40"/>
      <c r="O55" s="129"/>
    </row>
    <row r="56" spans="1:15" ht="17.25" customHeight="1">
      <c r="A56" s="97"/>
      <c r="B56" s="108" t="s">
        <v>15</v>
      </c>
      <c r="C56" s="109"/>
      <c r="D56" s="13" t="s">
        <v>9</v>
      </c>
      <c r="E56" s="35">
        <f>SUM(E57:E59)</f>
        <v>487214.70340999996</v>
      </c>
      <c r="F56" s="35">
        <f>SUM(F57:F59)</f>
        <v>478965.30341</v>
      </c>
      <c r="G56" s="35">
        <f>SUM(G57:G59)</f>
        <v>487214.70340999996</v>
      </c>
      <c r="H56" s="35">
        <f>SUM(H57:H59)</f>
        <v>478965.30341</v>
      </c>
      <c r="I56" s="35"/>
      <c r="J56" s="28"/>
      <c r="K56" s="28"/>
      <c r="L56" s="28"/>
      <c r="M56" s="28"/>
      <c r="N56" s="28"/>
      <c r="O56" s="86"/>
    </row>
    <row r="57" spans="1:15" ht="17.25" customHeight="1">
      <c r="A57" s="153"/>
      <c r="B57" s="109"/>
      <c r="C57" s="109"/>
      <c r="D57" s="15">
        <v>2018</v>
      </c>
      <c r="E57" s="36">
        <f aca="true" t="shared" si="2" ref="E57:H59">SUM(E53+E28)</f>
        <v>183443.70341</v>
      </c>
      <c r="F57" s="36">
        <f t="shared" si="2"/>
        <v>183443.70341</v>
      </c>
      <c r="G57" s="36">
        <f t="shared" si="2"/>
        <v>183443.70341</v>
      </c>
      <c r="H57" s="36">
        <f t="shared" si="2"/>
        <v>183443.70341</v>
      </c>
      <c r="I57" s="36"/>
      <c r="J57" s="16"/>
      <c r="K57" s="16"/>
      <c r="L57" s="16"/>
      <c r="M57" s="16"/>
      <c r="N57" s="16"/>
      <c r="O57" s="86"/>
    </row>
    <row r="58" spans="1:15" ht="17.25" customHeight="1">
      <c r="A58" s="153"/>
      <c r="B58" s="109"/>
      <c r="C58" s="109"/>
      <c r="D58" s="15">
        <v>2019</v>
      </c>
      <c r="E58" s="36">
        <f t="shared" si="2"/>
        <v>162260.19999999998</v>
      </c>
      <c r="F58" s="36">
        <f t="shared" si="2"/>
        <v>154010.8</v>
      </c>
      <c r="G58" s="36">
        <f t="shared" si="2"/>
        <v>162260.19999999998</v>
      </c>
      <c r="H58" s="36">
        <f t="shared" si="2"/>
        <v>154010.8</v>
      </c>
      <c r="I58" s="36"/>
      <c r="J58" s="16"/>
      <c r="K58" s="16"/>
      <c r="L58" s="16"/>
      <c r="M58" s="16"/>
      <c r="N58" s="16"/>
      <c r="O58" s="86"/>
    </row>
    <row r="59" spans="1:15" ht="17.25" customHeight="1">
      <c r="A59" s="153"/>
      <c r="B59" s="109"/>
      <c r="C59" s="109"/>
      <c r="D59" s="15">
        <v>2020</v>
      </c>
      <c r="E59" s="36">
        <f t="shared" si="2"/>
        <v>141510.8</v>
      </c>
      <c r="F59" s="36">
        <f t="shared" si="2"/>
        <v>141510.8</v>
      </c>
      <c r="G59" s="36">
        <f t="shared" si="2"/>
        <v>141510.8</v>
      </c>
      <c r="H59" s="36">
        <f t="shared" si="2"/>
        <v>141510.8</v>
      </c>
      <c r="I59" s="36"/>
      <c r="J59" s="16"/>
      <c r="K59" s="16"/>
      <c r="L59" s="16"/>
      <c r="M59" s="16"/>
      <c r="N59" s="16"/>
      <c r="O59" s="86"/>
    </row>
    <row r="61" spans="1:15" ht="10.5" customHeight="1">
      <c r="A61" s="92" t="s">
        <v>82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1:15" ht="10.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</row>
    <row r="63" spans="1:15" ht="10.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</row>
    <row r="64" spans="1:15" ht="10.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</row>
    <row r="65" spans="1:15" ht="10.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</row>
    <row r="66" spans="1:15" ht="10.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1:15" ht="10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1:15" ht="10.5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  <row r="69" spans="1:15" ht="10.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</row>
    <row r="70" spans="1:15" ht="10.5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</row>
    <row r="71" spans="1:15" ht="10.5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</row>
    <row r="72" spans="1:15" ht="10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</row>
    <row r="73" spans="1:15" ht="10.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</row>
    <row r="74" spans="1:15" ht="10.5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</sheetData>
  <sheetProtection/>
  <mergeCells count="60">
    <mergeCell ref="C3:C7"/>
    <mergeCell ref="B27:C30"/>
    <mergeCell ref="C15:C18"/>
    <mergeCell ref="O23:O26"/>
    <mergeCell ref="B52:C55"/>
    <mergeCell ref="O52:O55"/>
    <mergeCell ref="A9:O9"/>
    <mergeCell ref="G3:N4"/>
    <mergeCell ref="G5:H6"/>
    <mergeCell ref="K5:L6"/>
    <mergeCell ref="D3:D7"/>
    <mergeCell ref="B3:B7"/>
    <mergeCell ref="I5:J6"/>
    <mergeCell ref="M5:N6"/>
    <mergeCell ref="A3:A7"/>
    <mergeCell ref="O3:O7"/>
    <mergeCell ref="C48:C51"/>
    <mergeCell ref="A56:A59"/>
    <mergeCell ref="B56:C59"/>
    <mergeCell ref="O56:O59"/>
    <mergeCell ref="O40:O43"/>
    <mergeCell ref="C36:C39"/>
    <mergeCell ref="A10:A13"/>
    <mergeCell ref="A14:O14"/>
    <mergeCell ref="A15:A18"/>
    <mergeCell ref="B15:B18"/>
    <mergeCell ref="A32:A35"/>
    <mergeCell ref="B32:B35"/>
    <mergeCell ref="O32:O35"/>
    <mergeCell ref="O36:O39"/>
    <mergeCell ref="O44:O47"/>
    <mergeCell ref="B44:B47"/>
    <mergeCell ref="C19:C22"/>
    <mergeCell ref="A61:O74"/>
    <mergeCell ref="A48:A51"/>
    <mergeCell ref="B48:B51"/>
    <mergeCell ref="O48:O51"/>
    <mergeCell ref="A52:A55"/>
    <mergeCell ref="A19:A22"/>
    <mergeCell ref="B19:B22"/>
    <mergeCell ref="M1:O1"/>
    <mergeCell ref="B10:C13"/>
    <mergeCell ref="O10:O13"/>
    <mergeCell ref="B36:B39"/>
    <mergeCell ref="B31:O31"/>
    <mergeCell ref="O15:O22"/>
    <mergeCell ref="E3:F6"/>
    <mergeCell ref="C32:C35"/>
    <mergeCell ref="O27:O30"/>
    <mergeCell ref="A2:O2"/>
    <mergeCell ref="A44:A47"/>
    <mergeCell ref="A23:A26"/>
    <mergeCell ref="B23:B26"/>
    <mergeCell ref="C23:C26"/>
    <mergeCell ref="A40:A43"/>
    <mergeCell ref="C44:C47"/>
    <mergeCell ref="C40:C43"/>
    <mergeCell ref="B40:B43"/>
    <mergeCell ref="A27:A30"/>
    <mergeCell ref="A36:A39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2019-01-28T09:02:15Z</cp:lastPrinted>
  <dcterms:created xsi:type="dcterms:W3CDTF">2017-08-09T04:44:01Z</dcterms:created>
  <dcterms:modified xsi:type="dcterms:W3CDTF">2019-01-28T09:02:57Z</dcterms:modified>
  <cp:category/>
  <cp:version/>
  <cp:contentType/>
  <cp:contentStatus/>
</cp:coreProperties>
</file>