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90" windowHeight="9525" firstSheet="1" activeTab="1"/>
  </bookViews>
  <sheets>
    <sheet name="паспорт подпрограммы" sheetId="3" r:id="rId1"/>
    <sheet name="Перечень мероприятий..." sheetId="1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мероприятий...'!$A$1:$O$68</definedName>
  </definedNames>
  <calcPr calcId="125725"/>
</workbook>
</file>

<file path=xl/calcChain.xml><?xml version="1.0" encoding="utf-8"?>
<calcChain xmlns="http://schemas.openxmlformats.org/spreadsheetml/2006/main">
  <c r="G51" i="1"/>
  <c r="G50"/>
  <c r="G49"/>
  <c r="G48"/>
  <c r="E50"/>
  <c r="E51"/>
  <c r="E49"/>
  <c r="G25"/>
  <c r="G26"/>
  <c r="G24"/>
  <c r="E25"/>
  <c r="E26"/>
  <c r="E24"/>
  <c r="F49"/>
  <c r="F48" s="1"/>
  <c r="H49"/>
  <c r="F50"/>
  <c r="H50"/>
  <c r="F51"/>
  <c r="H51"/>
  <c r="E19"/>
  <c r="E15"/>
  <c r="G53" l="1"/>
  <c r="H48"/>
  <c r="E53"/>
  <c r="E11" s="1"/>
  <c r="F53"/>
  <c r="H53"/>
  <c r="G28"/>
  <c r="F15"/>
  <c r="H44"/>
  <c r="G44"/>
  <c r="F44"/>
  <c r="E44"/>
  <c r="H40"/>
  <c r="G40"/>
  <c r="F40"/>
  <c r="E40"/>
  <c r="H36"/>
  <c r="G36"/>
  <c r="F36"/>
  <c r="E36"/>
  <c r="H32"/>
  <c r="G32"/>
  <c r="F32"/>
  <c r="E32"/>
  <c r="H28"/>
  <c r="F28"/>
  <c r="E28"/>
  <c r="H19"/>
  <c r="G19"/>
  <c r="F19"/>
  <c r="G15"/>
  <c r="H15"/>
  <c r="G54" l="1"/>
  <c r="G12" s="1"/>
  <c r="G55"/>
  <c r="G13" s="1"/>
  <c r="E23"/>
  <c r="E54"/>
  <c r="E12" s="1"/>
  <c r="E10" s="1"/>
  <c r="E48"/>
  <c r="H10"/>
  <c r="G11"/>
  <c r="E55"/>
  <c r="E13" s="1"/>
  <c r="G23"/>
  <c r="H23"/>
  <c r="F23"/>
  <c r="E52" l="1"/>
  <c r="F10"/>
  <c r="H52"/>
  <c r="G10"/>
  <c r="F52"/>
  <c r="G52"/>
</calcChain>
</file>

<file path=xl/sharedStrings.xml><?xml version="1.0" encoding="utf-8"?>
<sst xmlns="http://schemas.openxmlformats.org/spreadsheetml/2006/main" count="142" uniqueCount="85">
  <si>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</si>
  <si>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</si>
  <si>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</si>
  <si>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</si>
  <si>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Ответственный</t>
  </si>
  <si>
    <t xml:space="preserve">исполнитель, </t>
  </si>
  <si>
    <t>соисполнители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</si>
  <si>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</si>
  <si>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</si>
  <si>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</si>
  <si>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</si>
  <si>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</si>
  <si>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</si>
  <si>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</si>
  <si>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</si>
  <si>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</si>
  <si>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</si>
  <si>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</si>
  <si>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</si>
  <si>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</si>
  <si>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</si>
  <si>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</si>
  <si>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</si>
  <si>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</si>
  <si>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</si>
  <si>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</si>
  <si>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</si>
  <si>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</si>
  <si>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</si>
  <si>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</si>
  <si>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</si>
  <si>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</si>
  <si>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</si>
  <si>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</si>
  <si>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</si>
  <si>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</si>
  <si>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</si>
  <si>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</si>
  <si>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</si>
  <si>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</si>
  <si>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</si>
  <si>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</si>
  <si>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</si>
  <si>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</si>
  <si>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</si>
  <si>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</si>
  <si>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</si>
  <si>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</si>
  <si>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</si>
  <si>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</si>
  <si>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</si>
  <si>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</si>
  <si>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</si>
  <si>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</si>
  <si>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</si>
  <si>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</si>
  <si>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</si>
  <si>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</si>
  <si>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</si>
  <si>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</si>
  <si>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</si>
  <si>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</si>
  <si>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</si>
  <si>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</si>
  <si>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</si>
  <si>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</si>
  <si>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Укрупненное (основное) мероприятие 1: Проведение мероприятий по обеспечению наружным освещением территории города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</si>
  <si>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</si>
  <si>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</si>
  <si>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</si>
  <si>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</si>
  <si>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</si>
  <si>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</si>
  <si>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</si>
  <si>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</si>
  <si>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</si>
  <si>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</si>
  <si>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</si>
  <si>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</si>
  <si>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</si>
  <si>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</si>
  <si>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 xml:space="preserve">Финансирование мероприятий подпрограммы осуществляется за счет средств бюджета муниципального образования «Город Томск». Объемы финансирования в период с 2019 по 2020 годы носят прогнозный характер и подлежат ежегодному уточнению в установленном порядке при формировании проекта бюджета на соответствующий год, исходя из возможностей бюджета муниципального образования «Город Томск». Экономические расчеты распределения средств при планировании мероприятий производятся в соответствии с Градостроительным кодексом РФ,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Федерации», СНиП 23-05-95 «Естественное и искусственное освещение», СНиП 2.07.01-89 "Градостроительство. Планировка и застройка городских и сельских поселений". 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</si>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</sst>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7" fillId="0" borderId="0" xfId="0" applyFont="1"/>
    <xf numFmtId="0" fontId="7" fillId="0" borderId="12" xfId="0" applyFont="1" applyBorder="1"/>
    <xf numFmtId="4" fontId="7" fillId="0" borderId="12" xfId="0" applyNumberFormat="1" applyFont="1" applyBorder="1"/>
    <xf numFmtId="4" fontId="1" fillId="0" borderId="12" xfId="0" applyNumberFormat="1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/>
    <xf numFmtId="4" fontId="5" fillId="0" borderId="12" xfId="0" applyNumberFormat="1" applyFont="1" applyBorder="1"/>
    <xf numFmtId="0" fontId="3" fillId="2" borderId="12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8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/>
    <xf numFmtId="0" fontId="1" fillId="0" borderId="13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/>
    <xf numFmtId="0" fontId="7" fillId="0" borderId="0" xfId="0" applyFont="1" applyFill="1"/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1" fillId="0" borderId="16" xfId="0" applyFont="1" applyFill="1" applyBorder="1" applyAlignment="1"/>
    <xf numFmtId="4" fontId="8" fillId="0" borderId="12" xfId="0" applyNumberFormat="1" applyFont="1" applyFill="1" applyBorder="1"/>
    <xf numFmtId="0" fontId="7" fillId="0" borderId="12" xfId="0" applyFont="1" applyFill="1" applyBorder="1"/>
    <xf numFmtId="4" fontId="1" fillId="0" borderId="1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/>
    <xf numFmtId="164" fontId="1" fillId="0" borderId="12" xfId="0" applyNumberFormat="1" applyFont="1" applyFill="1" applyBorder="1" applyAlignment="1"/>
    <xf numFmtId="164" fontId="8" fillId="0" borderId="12" xfId="0" applyNumberFormat="1" applyFont="1" applyFill="1" applyBorder="1"/>
    <xf numFmtId="164" fontId="1" fillId="0" borderId="12" xfId="0" applyNumberFormat="1" applyFont="1" applyFill="1" applyBorder="1"/>
    <xf numFmtId="164" fontId="4" fillId="0" borderId="12" xfId="0" applyNumberFormat="1" applyFont="1" applyFill="1" applyBorder="1" applyAlignment="1">
      <alignment horizontal="right" vertical="top" wrapText="1"/>
    </xf>
    <xf numFmtId="0" fontId="8" fillId="0" borderId="13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/>
    <xf numFmtId="164" fontId="7" fillId="0" borderId="12" xfId="0" applyNumberFormat="1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/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0" fillId="0" borderId="12" xfId="0" applyBorder="1" applyAlignment="1"/>
    <xf numFmtId="0" fontId="7" fillId="0" borderId="1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/>
    <xf numFmtId="0" fontId="0" fillId="0" borderId="17" xfId="0" applyBorder="1" applyAlignment="1"/>
    <xf numFmtId="0" fontId="0" fillId="0" borderId="16" xfId="0" applyBorder="1" applyAlignment="1"/>
    <xf numFmtId="16" fontId="7" fillId="0" borderId="12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1" fillId="0" borderId="12" xfId="0" applyFont="1" applyFill="1" applyBorder="1" applyAlignment="1"/>
    <xf numFmtId="0" fontId="9" fillId="0" borderId="1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/>
    <xf numFmtId="0" fontId="7" fillId="0" borderId="17" xfId="0" applyFont="1" applyFill="1" applyBorder="1" applyAlignment="1"/>
    <xf numFmtId="0" fontId="7" fillId="0" borderId="1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2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opLeftCell="A16" zoomScale="70" zoomScaleNormal="70" workbookViewId="0">
      <selection activeCell="A4" sqref="A4:N4"/>
    </sheetView>
  </sheetViews>
  <sheetFormatPr defaultColWidth="8.85546875" defaultRowHeight="15"/>
  <cols>
    <col min="1" max="1" width="38.42578125" style="1" customWidth="1"/>
    <col min="2" max="2" width="11.28515625" style="1" customWidth="1"/>
    <col min="3" max="3" width="18.28515625" style="1" customWidth="1"/>
    <col min="4" max="4" width="16.5703125" style="1" customWidth="1"/>
    <col min="5" max="14" width="16.7109375" style="1" customWidth="1"/>
    <col min="15" max="16384" width="8.85546875" style="1"/>
  </cols>
  <sheetData>
    <row r="1" spans="1:14" ht="45.6" customHeight="1">
      <c r="L1" s="58" t="s">
        <v>65</v>
      </c>
      <c r="M1" s="59"/>
      <c r="N1" s="59"/>
    </row>
    <row r="2" spans="1:14" ht="15.75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>
      <c r="A4" s="57" t="s">
        <v>64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6" spans="1:14" ht="31.9" customHeight="1">
      <c r="A6" s="8" t="s">
        <v>21</v>
      </c>
      <c r="B6" s="72" t="s">
        <v>22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23.45" customHeight="1">
      <c r="A7" s="8" t="s">
        <v>23</v>
      </c>
      <c r="B7" s="75" t="s">
        <v>17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22.5" customHeight="1">
      <c r="A8" s="8" t="s">
        <v>24</v>
      </c>
      <c r="B8" s="76" t="s">
        <v>49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ht="20.45" customHeight="1">
      <c r="A9" s="8" t="s">
        <v>25</v>
      </c>
      <c r="B9" s="75" t="s">
        <v>50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66" customHeight="1">
      <c r="A10" s="9" t="s">
        <v>26</v>
      </c>
      <c r="B10" s="79" t="s">
        <v>51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</row>
    <row r="11" spans="1:14">
      <c r="A11" s="71" t="s">
        <v>27</v>
      </c>
      <c r="B11" s="5">
        <v>2014</v>
      </c>
      <c r="C11" s="70">
        <v>2015</v>
      </c>
      <c r="D11" s="70"/>
      <c r="E11" s="70">
        <v>2016</v>
      </c>
      <c r="F11" s="70"/>
      <c r="G11" s="70">
        <v>2017</v>
      </c>
      <c r="H11" s="70"/>
      <c r="I11" s="70">
        <v>2018</v>
      </c>
      <c r="J11" s="70"/>
      <c r="K11" s="70">
        <v>2019</v>
      </c>
      <c r="L11" s="70"/>
      <c r="M11" s="70">
        <v>2020</v>
      </c>
      <c r="N11" s="70"/>
    </row>
    <row r="12" spans="1:14" ht="51.6" customHeight="1">
      <c r="A12" s="60"/>
      <c r="B12" s="2"/>
      <c r="C12" s="11" t="s">
        <v>19</v>
      </c>
      <c r="D12" s="11" t="s">
        <v>20</v>
      </c>
      <c r="E12" s="11" t="s">
        <v>19</v>
      </c>
      <c r="F12" s="11" t="s">
        <v>20</v>
      </c>
      <c r="G12" s="11" t="s">
        <v>19</v>
      </c>
      <c r="H12" s="11" t="s">
        <v>20</v>
      </c>
      <c r="I12" s="11" t="s">
        <v>19</v>
      </c>
      <c r="J12" s="11" t="s">
        <v>20</v>
      </c>
      <c r="K12" s="11" t="s">
        <v>19</v>
      </c>
      <c r="L12" s="11" t="s">
        <v>20</v>
      </c>
      <c r="M12" s="11" t="s">
        <v>19</v>
      </c>
      <c r="N12" s="11" t="s">
        <v>20</v>
      </c>
    </row>
    <row r="13" spans="1:14" ht="21.75" customHeight="1">
      <c r="A13" s="67" t="s">
        <v>52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96.75" customHeight="1">
      <c r="A14" s="13" t="s">
        <v>53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3" t="s">
        <v>54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65" t="s">
        <v>28</v>
      </c>
      <c r="B16" s="2">
        <v>2014</v>
      </c>
      <c r="C16" s="60">
        <v>2015</v>
      </c>
      <c r="D16" s="60"/>
      <c r="E16" s="60">
        <v>2016</v>
      </c>
      <c r="F16" s="60"/>
      <c r="G16" s="60">
        <v>2017</v>
      </c>
      <c r="H16" s="60"/>
      <c r="I16" s="60">
        <v>2018</v>
      </c>
      <c r="J16" s="60"/>
      <c r="K16" s="60">
        <v>2019</v>
      </c>
      <c r="L16" s="60"/>
      <c r="M16" s="60">
        <v>2020</v>
      </c>
      <c r="N16" s="60"/>
    </row>
    <row r="17" spans="1:14" ht="63.6" customHeight="1">
      <c r="A17" s="65"/>
      <c r="B17" s="2"/>
      <c r="C17" s="11" t="s">
        <v>19</v>
      </c>
      <c r="D17" s="11" t="s">
        <v>20</v>
      </c>
      <c r="E17" s="11" t="s">
        <v>19</v>
      </c>
      <c r="F17" s="11" t="s">
        <v>20</v>
      </c>
      <c r="G17" s="11" t="s">
        <v>19</v>
      </c>
      <c r="H17" s="11" t="s">
        <v>20</v>
      </c>
      <c r="I17" s="11" t="s">
        <v>19</v>
      </c>
      <c r="J17" s="11" t="s">
        <v>20</v>
      </c>
      <c r="K17" s="11" t="s">
        <v>19</v>
      </c>
      <c r="L17" s="11" t="s">
        <v>20</v>
      </c>
      <c r="M17" s="11" t="s">
        <v>19</v>
      </c>
      <c r="N17" s="11" t="s">
        <v>20</v>
      </c>
    </row>
    <row r="18" spans="1:14">
      <c r="A18" s="60" t="s">
        <v>55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4" t="s"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9" customHeight="1">
      <c r="A21" s="63" t="s">
        <v>57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4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450000000000003" customHeight="1">
      <c r="A25" s="65" t="s">
        <v>35</v>
      </c>
      <c r="B25" s="65"/>
      <c r="C25" s="66"/>
      <c r="D25" s="60" t="s">
        <v>36</v>
      </c>
      <c r="E25" s="64" t="s">
        <v>37</v>
      </c>
      <c r="F25" s="64"/>
      <c r="G25" s="64" t="s">
        <v>38</v>
      </c>
      <c r="H25" s="64"/>
      <c r="I25" s="64" t="s">
        <v>39</v>
      </c>
      <c r="J25" s="64"/>
      <c r="K25" s="64" t="s">
        <v>8</v>
      </c>
      <c r="L25" s="64"/>
      <c r="M25" s="64" t="s">
        <v>40</v>
      </c>
      <c r="N25" s="64"/>
    </row>
    <row r="26" spans="1:14">
      <c r="A26" s="65"/>
      <c r="B26" s="65"/>
      <c r="C26" s="66"/>
      <c r="D26" s="60"/>
      <c r="E26" s="6" t="s">
        <v>9</v>
      </c>
      <c r="F26" s="6" t="s">
        <v>10</v>
      </c>
      <c r="G26" s="6" t="s">
        <v>9</v>
      </c>
      <c r="H26" s="6" t="s">
        <v>10</v>
      </c>
      <c r="I26" s="6" t="s">
        <v>9</v>
      </c>
      <c r="J26" s="6" t="s">
        <v>10</v>
      </c>
      <c r="K26" s="6" t="s">
        <v>9</v>
      </c>
      <c r="L26" s="6" t="s">
        <v>10</v>
      </c>
      <c r="M26" s="6" t="s">
        <v>9</v>
      </c>
      <c r="N26" s="6" t="s">
        <v>10</v>
      </c>
    </row>
    <row r="27" spans="1:14">
      <c r="A27" s="65"/>
      <c r="B27" s="65"/>
      <c r="C27" s="66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65"/>
      <c r="B28" s="65"/>
      <c r="C28" s="66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65"/>
      <c r="B29" s="65"/>
      <c r="C29" s="66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65"/>
      <c r="B30" s="65"/>
      <c r="C30" s="66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65"/>
      <c r="B31" s="65"/>
      <c r="C31" s="66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65"/>
      <c r="B32" s="65"/>
      <c r="C32" s="66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65"/>
      <c r="B33" s="65"/>
      <c r="C33" s="66"/>
      <c r="D33" s="12" t="s">
        <v>41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60" t="s">
        <v>42</v>
      </c>
      <c r="B34" s="60"/>
      <c r="C34" s="60"/>
      <c r="D34" s="60" t="s">
        <v>46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>
      <c r="A35" s="60" t="s">
        <v>43</v>
      </c>
      <c r="B35" s="60"/>
      <c r="C35" s="60"/>
      <c r="D35" s="60" t="s">
        <v>59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>
      <c r="A36" s="60" t="s">
        <v>44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>
      <c r="A37" s="61" t="s">
        <v>47</v>
      </c>
      <c r="B37" s="61"/>
      <c r="C37" s="61"/>
      <c r="D37" s="60" t="s">
        <v>17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24" customHeight="1">
      <c r="A38" s="62" t="s">
        <v>45</v>
      </c>
      <c r="B38" s="62"/>
      <c r="C38" s="62"/>
      <c r="D38" s="54" t="s">
        <v>49</v>
      </c>
      <c r="E38" s="55"/>
      <c r="F38" s="55"/>
      <c r="G38" s="55"/>
      <c r="H38" s="55"/>
      <c r="I38" s="55"/>
      <c r="J38" s="55"/>
      <c r="K38" s="55"/>
      <c r="L38" s="55"/>
      <c r="M38" s="55"/>
      <c r="N38" s="56"/>
    </row>
  </sheetData>
  <mergeCells count="43">
    <mergeCell ref="M11:N11"/>
    <mergeCell ref="A11:A12"/>
    <mergeCell ref="B6:N6"/>
    <mergeCell ref="B7:N7"/>
    <mergeCell ref="B8:N8"/>
    <mergeCell ref="B9:N9"/>
    <mergeCell ref="B10:N10"/>
    <mergeCell ref="C11:D11"/>
    <mergeCell ref="E11:F11"/>
    <mergeCell ref="G11:H11"/>
    <mergeCell ref="I11:J11"/>
    <mergeCell ref="K11:L11"/>
    <mergeCell ref="A13:N13"/>
    <mergeCell ref="C16:D16"/>
    <mergeCell ref="E16:F16"/>
    <mergeCell ref="G16:H16"/>
    <mergeCell ref="I16:J16"/>
    <mergeCell ref="K16:L16"/>
    <mergeCell ref="M16:N16"/>
    <mergeCell ref="A16:A17"/>
    <mergeCell ref="A21:N21"/>
    <mergeCell ref="E25:F25"/>
    <mergeCell ref="G25:H25"/>
    <mergeCell ref="I25:J25"/>
    <mergeCell ref="K25:L25"/>
    <mergeCell ref="M25:N25"/>
    <mergeCell ref="A25:C33"/>
    <mergeCell ref="D38:N38"/>
    <mergeCell ref="A2:N2"/>
    <mergeCell ref="A3:N3"/>
    <mergeCell ref="A4:N4"/>
    <mergeCell ref="L1:N1"/>
    <mergeCell ref="D25:D26"/>
    <mergeCell ref="A34:C34"/>
    <mergeCell ref="A35:C35"/>
    <mergeCell ref="A36:C36"/>
    <mergeCell ref="A37:C37"/>
    <mergeCell ref="A38:C38"/>
    <mergeCell ref="D34:N34"/>
    <mergeCell ref="D35:N35"/>
    <mergeCell ref="D36:N36"/>
    <mergeCell ref="D37:N37"/>
    <mergeCell ref="A18:N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view="pageBreakPreview" zoomScale="70" zoomScaleNormal="55" zoomScaleSheetLayoutView="70" zoomScalePageLayoutView="40" workbookViewId="0">
      <selection activeCell="O1" sqref="O1"/>
    </sheetView>
  </sheetViews>
  <sheetFormatPr defaultColWidth="8.85546875" defaultRowHeight="15.75"/>
  <cols>
    <col min="1" max="1" width="6.28515625" style="21" customWidth="1"/>
    <col min="2" max="2" width="24.42578125" style="21" customWidth="1"/>
    <col min="3" max="3" width="19.42578125" style="21" customWidth="1"/>
    <col min="4" max="4" width="11.140625" style="22" customWidth="1"/>
    <col min="5" max="5" width="14.85546875" style="21" customWidth="1"/>
    <col min="6" max="6" width="12.28515625" style="21" customWidth="1"/>
    <col min="7" max="7" width="15.5703125" style="21" customWidth="1"/>
    <col min="8" max="8" width="12.28515625" style="21" customWidth="1"/>
    <col min="9" max="9" width="12.5703125" style="21" customWidth="1"/>
    <col min="10" max="10" width="13" style="21" customWidth="1"/>
    <col min="11" max="11" width="12" style="21" customWidth="1"/>
    <col min="12" max="12" width="10.5703125" style="21" customWidth="1"/>
    <col min="13" max="13" width="11.5703125" style="21" customWidth="1"/>
    <col min="14" max="14" width="10.5703125" style="21" customWidth="1"/>
    <col min="15" max="15" width="36.7109375" style="30" customWidth="1"/>
    <col min="16" max="16384" width="8.85546875" style="21"/>
  </cols>
  <sheetData>
    <row r="1" spans="1:15" ht="47.25">
      <c r="O1" s="23" t="s">
        <v>83</v>
      </c>
    </row>
    <row r="2" spans="1:15" thickBot="1">
      <c r="A2" s="102" t="s">
        <v>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>
      <c r="A3" s="120" t="s">
        <v>0</v>
      </c>
      <c r="B3" s="120" t="s">
        <v>1</v>
      </c>
      <c r="C3" s="120" t="s">
        <v>2</v>
      </c>
      <c r="D3" s="130" t="s">
        <v>31</v>
      </c>
      <c r="E3" s="114" t="s">
        <v>32</v>
      </c>
      <c r="F3" s="116"/>
      <c r="G3" s="114" t="s">
        <v>3</v>
      </c>
      <c r="H3" s="115"/>
      <c r="I3" s="115"/>
      <c r="J3" s="115"/>
      <c r="K3" s="115"/>
      <c r="L3" s="115"/>
      <c r="M3" s="115"/>
      <c r="N3" s="116"/>
      <c r="O3" s="24"/>
    </row>
    <row r="4" spans="1:15" ht="16.5" thickBot="1">
      <c r="A4" s="121"/>
      <c r="B4" s="121"/>
      <c r="C4" s="121"/>
      <c r="D4" s="131"/>
      <c r="E4" s="124"/>
      <c r="F4" s="125"/>
      <c r="G4" s="117"/>
      <c r="H4" s="118"/>
      <c r="I4" s="118"/>
      <c r="J4" s="118"/>
      <c r="K4" s="118"/>
      <c r="L4" s="118"/>
      <c r="M4" s="118"/>
      <c r="N4" s="119"/>
      <c r="O4" s="25" t="s">
        <v>4</v>
      </c>
    </row>
    <row r="5" spans="1:15">
      <c r="A5" s="121"/>
      <c r="B5" s="121"/>
      <c r="C5" s="121"/>
      <c r="D5" s="131"/>
      <c r="E5" s="124"/>
      <c r="F5" s="125"/>
      <c r="G5" s="114" t="s">
        <v>7</v>
      </c>
      <c r="H5" s="116"/>
      <c r="I5" s="114" t="s">
        <v>33</v>
      </c>
      <c r="J5" s="116"/>
      <c r="K5" s="114" t="s">
        <v>8</v>
      </c>
      <c r="L5" s="116"/>
      <c r="M5" s="114" t="s">
        <v>34</v>
      </c>
      <c r="N5" s="116"/>
      <c r="O5" s="25" t="s">
        <v>5</v>
      </c>
    </row>
    <row r="6" spans="1:15" ht="16.5" thickBot="1">
      <c r="A6" s="121"/>
      <c r="B6" s="121"/>
      <c r="C6" s="121"/>
      <c r="D6" s="131"/>
      <c r="E6" s="126"/>
      <c r="F6" s="127"/>
      <c r="G6" s="117"/>
      <c r="H6" s="119"/>
      <c r="I6" s="128"/>
      <c r="J6" s="129"/>
      <c r="K6" s="117"/>
      <c r="L6" s="119"/>
      <c r="M6" s="128"/>
      <c r="N6" s="129"/>
      <c r="O6" s="25" t="s">
        <v>6</v>
      </c>
    </row>
    <row r="7" spans="1:15" ht="16.5" thickBot="1">
      <c r="A7" s="122"/>
      <c r="B7" s="122"/>
      <c r="C7" s="122"/>
      <c r="D7" s="132"/>
      <c r="E7" s="26" t="s">
        <v>9</v>
      </c>
      <c r="F7" s="26" t="s">
        <v>10</v>
      </c>
      <c r="G7" s="26" t="s">
        <v>9</v>
      </c>
      <c r="H7" s="26" t="s">
        <v>10</v>
      </c>
      <c r="I7" s="49" t="s">
        <v>9</v>
      </c>
      <c r="J7" s="49" t="s">
        <v>10</v>
      </c>
      <c r="K7" s="26" t="s">
        <v>9</v>
      </c>
      <c r="L7" s="27" t="s">
        <v>10</v>
      </c>
      <c r="M7" s="27" t="s">
        <v>9</v>
      </c>
      <c r="N7" s="27" t="s">
        <v>11</v>
      </c>
      <c r="O7" s="28"/>
    </row>
    <row r="8" spans="1:15" ht="15" customHeight="1" thickBot="1">
      <c r="A8" s="50">
        <v>1</v>
      </c>
      <c r="B8" s="49">
        <v>2</v>
      </c>
      <c r="C8" s="49">
        <v>3</v>
      </c>
      <c r="D8" s="52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53">
        <v>15</v>
      </c>
    </row>
    <row r="9" spans="1:15" ht="33" customHeight="1">
      <c r="A9" s="104" t="s">
        <v>60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</row>
    <row r="10" spans="1:15" s="30" customFormat="1" ht="24.75" customHeight="1">
      <c r="A10" s="107"/>
      <c r="B10" s="108" t="s">
        <v>66</v>
      </c>
      <c r="C10" s="109"/>
      <c r="D10" s="15" t="s">
        <v>12</v>
      </c>
      <c r="E10" s="37">
        <f>SUM(E11:E13)</f>
        <v>447760.6</v>
      </c>
      <c r="F10" s="37">
        <f>SUM(F11:F13)</f>
        <v>0</v>
      </c>
      <c r="G10" s="37">
        <f>SUM(G11:G13)</f>
        <v>447760.6</v>
      </c>
      <c r="H10" s="37">
        <f>SUM(H11:H13)</f>
        <v>0</v>
      </c>
      <c r="I10" s="37"/>
      <c r="J10" s="37"/>
      <c r="K10" s="29"/>
      <c r="L10" s="29"/>
      <c r="M10" s="29"/>
      <c r="N10" s="29"/>
      <c r="O10" s="123"/>
    </row>
    <row r="11" spans="1:15" s="30" customFormat="1" ht="24.75" customHeight="1">
      <c r="A11" s="95"/>
      <c r="B11" s="110"/>
      <c r="C11" s="111"/>
      <c r="D11" s="17">
        <v>2018</v>
      </c>
      <c r="E11" s="38">
        <f>E53</f>
        <v>156510.79999999999</v>
      </c>
      <c r="F11" s="38"/>
      <c r="G11" s="38">
        <f>G53</f>
        <v>156510.79999999999</v>
      </c>
      <c r="H11" s="38"/>
      <c r="I11" s="38"/>
      <c r="J11" s="38"/>
      <c r="K11" s="36"/>
      <c r="L11" s="36"/>
      <c r="M11" s="36"/>
      <c r="N11" s="36"/>
      <c r="O11" s="95"/>
    </row>
    <row r="12" spans="1:15" s="30" customFormat="1" ht="24.75" customHeight="1">
      <c r="A12" s="95"/>
      <c r="B12" s="110"/>
      <c r="C12" s="111"/>
      <c r="D12" s="17">
        <v>2019</v>
      </c>
      <c r="E12" s="38">
        <f>E54</f>
        <v>149739</v>
      </c>
      <c r="F12" s="38"/>
      <c r="G12" s="38">
        <f>G54</f>
        <v>149739</v>
      </c>
      <c r="H12" s="38"/>
      <c r="I12" s="38"/>
      <c r="J12" s="38"/>
      <c r="K12" s="36"/>
      <c r="L12" s="36"/>
      <c r="M12" s="36"/>
      <c r="N12" s="36"/>
      <c r="O12" s="95"/>
    </row>
    <row r="13" spans="1:15" s="30" customFormat="1" ht="24.75" customHeight="1">
      <c r="A13" s="95"/>
      <c r="B13" s="112"/>
      <c r="C13" s="113"/>
      <c r="D13" s="17">
        <v>2020</v>
      </c>
      <c r="E13" s="38">
        <f>E55</f>
        <v>141510.79999999999</v>
      </c>
      <c r="F13" s="38"/>
      <c r="G13" s="38">
        <f>G55</f>
        <v>141510.79999999999</v>
      </c>
      <c r="H13" s="38"/>
      <c r="I13" s="38"/>
      <c r="J13" s="38"/>
      <c r="K13" s="36"/>
      <c r="L13" s="36"/>
      <c r="M13" s="36"/>
      <c r="N13" s="36"/>
      <c r="O13" s="95"/>
    </row>
    <row r="14" spans="1:15" ht="15.75" customHeight="1">
      <c r="A14" s="51">
        <v>1</v>
      </c>
      <c r="B14" s="82" t="s">
        <v>61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31.5" customHeight="1">
      <c r="A15" s="88" t="s">
        <v>14</v>
      </c>
      <c r="B15" s="96" t="s">
        <v>74</v>
      </c>
      <c r="C15" s="85"/>
      <c r="D15" s="44" t="s">
        <v>12</v>
      </c>
      <c r="E15" s="39">
        <f>SUM(E16:E18)</f>
        <v>387416.69999999995</v>
      </c>
      <c r="F15" s="39">
        <f>SUM(F16:F18)</f>
        <v>0</v>
      </c>
      <c r="G15" s="39">
        <f>SUM(G16:G18)</f>
        <v>387416.69999999995</v>
      </c>
      <c r="H15" s="39">
        <f>SUM(H16:H18)</f>
        <v>0</v>
      </c>
      <c r="I15" s="45"/>
      <c r="J15" s="32"/>
      <c r="K15" s="32"/>
      <c r="L15" s="32"/>
      <c r="M15" s="32"/>
      <c r="N15" s="32"/>
      <c r="O15" s="90" t="s">
        <v>75</v>
      </c>
    </row>
    <row r="16" spans="1:15" ht="31.5" customHeight="1">
      <c r="A16" s="89"/>
      <c r="B16" s="97"/>
      <c r="C16" s="86"/>
      <c r="D16" s="19">
        <v>2018</v>
      </c>
      <c r="E16" s="40">
        <v>139138.9</v>
      </c>
      <c r="F16" s="40"/>
      <c r="G16" s="40">
        <v>139138.9</v>
      </c>
      <c r="H16" s="40"/>
      <c r="I16" s="47"/>
      <c r="J16" s="33"/>
      <c r="K16" s="33"/>
      <c r="L16" s="33"/>
      <c r="M16" s="33"/>
      <c r="N16" s="33"/>
      <c r="O16" s="91"/>
    </row>
    <row r="17" spans="1:15" ht="31.5" customHeight="1">
      <c r="A17" s="89"/>
      <c r="B17" s="97"/>
      <c r="C17" s="86"/>
      <c r="D17" s="19">
        <v>2019</v>
      </c>
      <c r="E17" s="40">
        <v>124138.9</v>
      </c>
      <c r="F17" s="40"/>
      <c r="G17" s="40">
        <v>124138.9</v>
      </c>
      <c r="H17" s="40"/>
      <c r="I17" s="47"/>
      <c r="J17" s="47"/>
      <c r="K17" s="47"/>
      <c r="L17" s="47"/>
      <c r="M17" s="47"/>
      <c r="N17" s="47"/>
      <c r="O17" s="91"/>
    </row>
    <row r="18" spans="1:15" ht="31.5" customHeight="1">
      <c r="A18" s="89"/>
      <c r="B18" s="98"/>
      <c r="C18" s="87"/>
      <c r="D18" s="19">
        <v>2020</v>
      </c>
      <c r="E18" s="40">
        <v>124138.9</v>
      </c>
      <c r="F18" s="40"/>
      <c r="G18" s="40">
        <v>124138.9</v>
      </c>
      <c r="H18" s="40"/>
      <c r="I18" s="47"/>
      <c r="J18" s="47"/>
      <c r="K18" s="47"/>
      <c r="L18" s="47"/>
      <c r="M18" s="47"/>
      <c r="N18" s="47"/>
      <c r="O18" s="92"/>
    </row>
    <row r="19" spans="1:15" ht="30.75" customHeight="1">
      <c r="A19" s="88" t="s">
        <v>82</v>
      </c>
      <c r="B19" s="134" t="s">
        <v>62</v>
      </c>
      <c r="C19" s="47"/>
      <c r="D19" s="15" t="s">
        <v>12</v>
      </c>
      <c r="E19" s="39">
        <f>SUM(E20:E22)</f>
        <v>52115.700000000004</v>
      </c>
      <c r="F19" s="39">
        <f>SUM(F20:F22)</f>
        <v>0</v>
      </c>
      <c r="G19" s="39">
        <f>SUM(G20:G22)</f>
        <v>52115.700000000004</v>
      </c>
      <c r="H19" s="39">
        <f>SUM(H20:H22)</f>
        <v>0</v>
      </c>
      <c r="I19" s="43"/>
      <c r="J19" s="16"/>
      <c r="K19" s="16"/>
      <c r="L19" s="16"/>
      <c r="M19" s="16"/>
      <c r="N19" s="16"/>
      <c r="O19" s="90" t="s">
        <v>75</v>
      </c>
    </row>
    <row r="20" spans="1:15" ht="30.75" customHeight="1">
      <c r="A20" s="89"/>
      <c r="B20" s="135"/>
      <c r="C20" s="133"/>
      <c r="D20" s="19">
        <v>2018</v>
      </c>
      <c r="E20" s="42">
        <v>17371.900000000001</v>
      </c>
      <c r="F20" s="42"/>
      <c r="G20" s="42">
        <v>17371.900000000001</v>
      </c>
      <c r="H20" s="42"/>
      <c r="I20" s="40"/>
      <c r="J20" s="4"/>
      <c r="K20" s="20"/>
      <c r="L20" s="20"/>
      <c r="M20" s="20"/>
      <c r="N20" s="20"/>
      <c r="O20" s="91"/>
    </row>
    <row r="21" spans="1:15" ht="30.75" customHeight="1">
      <c r="A21" s="89"/>
      <c r="B21" s="135"/>
      <c r="C21" s="133"/>
      <c r="D21" s="19">
        <v>2019</v>
      </c>
      <c r="E21" s="42">
        <v>17371.900000000001</v>
      </c>
      <c r="F21" s="42"/>
      <c r="G21" s="42">
        <v>17371.900000000001</v>
      </c>
      <c r="H21" s="42"/>
      <c r="I21" s="40"/>
      <c r="J21" s="4"/>
      <c r="K21" s="4"/>
      <c r="L21" s="4"/>
      <c r="M21" s="4"/>
      <c r="N21" s="4"/>
      <c r="O21" s="91"/>
    </row>
    <row r="22" spans="1:15" ht="33.75" customHeight="1">
      <c r="A22" s="89"/>
      <c r="B22" s="136"/>
      <c r="C22" s="133"/>
      <c r="D22" s="19">
        <v>2020</v>
      </c>
      <c r="E22" s="42">
        <v>17371.900000000001</v>
      </c>
      <c r="F22" s="42"/>
      <c r="G22" s="42">
        <v>17371.900000000001</v>
      </c>
      <c r="H22" s="42"/>
      <c r="I22" s="40"/>
      <c r="J22" s="4"/>
      <c r="K22" s="4"/>
      <c r="L22" s="4"/>
      <c r="M22" s="4"/>
      <c r="N22" s="4"/>
      <c r="O22" s="92"/>
    </row>
    <row r="23" spans="1:15" ht="21.75" customHeight="1">
      <c r="A23" s="99" t="s">
        <v>73</v>
      </c>
      <c r="B23" s="93" t="s">
        <v>13</v>
      </c>
      <c r="C23" s="94"/>
      <c r="D23" s="15" t="s">
        <v>12</v>
      </c>
      <c r="E23" s="41">
        <f>SUM(E24:E26)</f>
        <v>439532.39999999997</v>
      </c>
      <c r="F23" s="41">
        <f>SUM(F24:F26)</f>
        <v>0</v>
      </c>
      <c r="G23" s="41">
        <f>SUM(G24:G26)</f>
        <v>439532.39999999997</v>
      </c>
      <c r="H23" s="41">
        <f>SUM(H24:H26)</f>
        <v>0</v>
      </c>
      <c r="I23" s="31"/>
      <c r="J23" s="32"/>
      <c r="K23" s="32"/>
      <c r="L23" s="32"/>
      <c r="M23" s="32"/>
      <c r="N23" s="32"/>
      <c r="O23" s="95"/>
    </row>
    <row r="24" spans="1:15" ht="21.75" customHeight="1">
      <c r="A24" s="100"/>
      <c r="B24" s="94"/>
      <c r="C24" s="94"/>
      <c r="D24" s="17">
        <v>2018</v>
      </c>
      <c r="E24" s="42">
        <f>E20+E16</f>
        <v>156510.79999999999</v>
      </c>
      <c r="F24" s="42"/>
      <c r="G24" s="42">
        <f>G16+G20</f>
        <v>156510.79999999999</v>
      </c>
      <c r="H24" s="42"/>
      <c r="I24" s="47"/>
      <c r="J24" s="47"/>
      <c r="K24" s="47"/>
      <c r="L24" s="47"/>
      <c r="M24" s="47"/>
      <c r="N24" s="47"/>
      <c r="O24" s="95"/>
    </row>
    <row r="25" spans="1:15" ht="21.75" customHeight="1">
      <c r="A25" s="100"/>
      <c r="B25" s="94"/>
      <c r="C25" s="94"/>
      <c r="D25" s="17">
        <v>2019</v>
      </c>
      <c r="E25" s="42">
        <f t="shared" ref="E25:E26" si="0">E21+E17</f>
        <v>141510.79999999999</v>
      </c>
      <c r="F25" s="42"/>
      <c r="G25" s="42">
        <f t="shared" ref="G25:G26" si="1">G17+G21</f>
        <v>141510.79999999999</v>
      </c>
      <c r="H25" s="42"/>
      <c r="I25" s="47"/>
      <c r="J25" s="47"/>
      <c r="K25" s="47"/>
      <c r="L25" s="47"/>
      <c r="M25" s="47"/>
      <c r="N25" s="47"/>
      <c r="O25" s="95"/>
    </row>
    <row r="26" spans="1:15" ht="21.75" customHeight="1">
      <c r="A26" s="101"/>
      <c r="B26" s="94"/>
      <c r="C26" s="94"/>
      <c r="D26" s="17">
        <v>2020</v>
      </c>
      <c r="E26" s="42">
        <f t="shared" si="0"/>
        <v>141510.79999999999</v>
      </c>
      <c r="F26" s="42"/>
      <c r="G26" s="42">
        <f t="shared" si="1"/>
        <v>141510.79999999999</v>
      </c>
      <c r="H26" s="42"/>
      <c r="I26" s="47"/>
      <c r="J26" s="47"/>
      <c r="K26" s="47"/>
      <c r="L26" s="47"/>
      <c r="M26" s="47"/>
      <c r="N26" s="47"/>
      <c r="O26" s="95"/>
    </row>
    <row r="27" spans="1:15" ht="16.5" customHeight="1">
      <c r="A27" s="51">
        <v>2</v>
      </c>
      <c r="B27" s="82" t="s">
        <v>67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30.75" customHeight="1">
      <c r="A28" s="88" t="s">
        <v>15</v>
      </c>
      <c r="B28" s="137" t="s">
        <v>77</v>
      </c>
      <c r="C28" s="47"/>
      <c r="D28" s="15" t="s">
        <v>12</v>
      </c>
      <c r="E28" s="39">
        <f>SUM(E29:E31)</f>
        <v>3165</v>
      </c>
      <c r="F28" s="39">
        <f>SUM(F29:F31)</f>
        <v>0</v>
      </c>
      <c r="G28" s="39">
        <f>SUM(G29:G31)</f>
        <v>3165</v>
      </c>
      <c r="H28" s="39">
        <f>SUM(H29:H31)</f>
        <v>0</v>
      </c>
      <c r="I28" s="43"/>
      <c r="J28" s="16"/>
      <c r="K28" s="16"/>
      <c r="L28" s="16"/>
      <c r="M28" s="16"/>
      <c r="N28" s="16"/>
      <c r="O28" s="90" t="s">
        <v>76</v>
      </c>
    </row>
    <row r="29" spans="1:15" ht="30.75" customHeight="1">
      <c r="A29" s="89"/>
      <c r="B29" s="138"/>
      <c r="C29" s="133"/>
      <c r="D29" s="19">
        <v>2018</v>
      </c>
      <c r="E29" s="42">
        <v>0</v>
      </c>
      <c r="F29" s="42"/>
      <c r="G29" s="42">
        <v>0</v>
      </c>
      <c r="H29" s="42"/>
      <c r="I29" s="40"/>
      <c r="J29" s="4"/>
      <c r="K29" s="20"/>
      <c r="L29" s="20"/>
      <c r="M29" s="20"/>
      <c r="N29" s="20"/>
      <c r="O29" s="91"/>
    </row>
    <row r="30" spans="1:15" ht="30.75" customHeight="1">
      <c r="A30" s="89"/>
      <c r="B30" s="138"/>
      <c r="C30" s="133"/>
      <c r="D30" s="19">
        <v>2019</v>
      </c>
      <c r="E30" s="42">
        <v>3165</v>
      </c>
      <c r="F30" s="42"/>
      <c r="G30" s="42">
        <v>3165</v>
      </c>
      <c r="H30" s="42"/>
      <c r="I30" s="40"/>
      <c r="J30" s="4"/>
      <c r="K30" s="4"/>
      <c r="L30" s="4"/>
      <c r="M30" s="4"/>
      <c r="N30" s="4"/>
      <c r="O30" s="91"/>
    </row>
    <row r="31" spans="1:15" ht="30.75" customHeight="1">
      <c r="A31" s="89"/>
      <c r="B31" s="139"/>
      <c r="C31" s="133"/>
      <c r="D31" s="19">
        <v>2020</v>
      </c>
      <c r="E31" s="42">
        <v>0</v>
      </c>
      <c r="F31" s="42"/>
      <c r="G31" s="42">
        <v>0</v>
      </c>
      <c r="H31" s="42"/>
      <c r="I31" s="40"/>
      <c r="J31" s="4"/>
      <c r="K31" s="4"/>
      <c r="L31" s="4"/>
      <c r="M31" s="4"/>
      <c r="N31" s="4"/>
      <c r="O31" s="92"/>
    </row>
    <row r="32" spans="1:15" ht="24.75" customHeight="1">
      <c r="A32" s="88" t="s">
        <v>16</v>
      </c>
      <c r="B32" s="137" t="s">
        <v>78</v>
      </c>
      <c r="C32" s="47"/>
      <c r="D32" s="15" t="s">
        <v>12</v>
      </c>
      <c r="E32" s="39">
        <f>SUM(E34:E35)</f>
        <v>2121.1</v>
      </c>
      <c r="F32" s="39">
        <f>SUM(F33:F35)</f>
        <v>0</v>
      </c>
      <c r="G32" s="39">
        <f>SUM(G33:G35)</f>
        <v>2121.1</v>
      </c>
      <c r="H32" s="39">
        <f>SUM(H33:H35)</f>
        <v>0</v>
      </c>
      <c r="I32" s="43"/>
      <c r="J32" s="16"/>
      <c r="K32" s="16"/>
      <c r="L32" s="16"/>
      <c r="M32" s="16"/>
      <c r="N32" s="16"/>
      <c r="O32" s="90" t="s">
        <v>76</v>
      </c>
    </row>
    <row r="33" spans="1:15" ht="24.75" customHeight="1">
      <c r="A33" s="89"/>
      <c r="B33" s="138"/>
      <c r="C33" s="133"/>
      <c r="D33" s="19">
        <v>2018</v>
      </c>
      <c r="E33" s="48">
        <v>0</v>
      </c>
      <c r="F33" s="42"/>
      <c r="G33" s="42">
        <v>0</v>
      </c>
      <c r="H33" s="42"/>
      <c r="I33" s="40"/>
      <c r="J33" s="4"/>
      <c r="K33" s="20"/>
      <c r="L33" s="20"/>
      <c r="M33" s="20"/>
      <c r="N33" s="20"/>
      <c r="O33" s="91"/>
    </row>
    <row r="34" spans="1:15" ht="24.75" customHeight="1">
      <c r="A34" s="89"/>
      <c r="B34" s="138"/>
      <c r="C34" s="133"/>
      <c r="D34" s="19">
        <v>2019</v>
      </c>
      <c r="E34" s="42">
        <v>2121.1</v>
      </c>
      <c r="F34" s="42"/>
      <c r="G34" s="42">
        <v>2121.1</v>
      </c>
      <c r="H34" s="42"/>
      <c r="I34" s="40"/>
      <c r="J34" s="4"/>
      <c r="K34" s="4"/>
      <c r="L34" s="4"/>
      <c r="M34" s="4"/>
      <c r="N34" s="4"/>
      <c r="O34" s="91"/>
    </row>
    <row r="35" spans="1:15" ht="24.75" customHeight="1">
      <c r="A35" s="89"/>
      <c r="B35" s="139"/>
      <c r="C35" s="133"/>
      <c r="D35" s="19">
        <v>2020</v>
      </c>
      <c r="E35" s="42">
        <v>0</v>
      </c>
      <c r="F35" s="42"/>
      <c r="G35" s="42">
        <v>0</v>
      </c>
      <c r="H35" s="42"/>
      <c r="I35" s="40"/>
      <c r="J35" s="4"/>
      <c r="K35" s="4"/>
      <c r="L35" s="4"/>
      <c r="M35" s="4"/>
      <c r="N35" s="4"/>
      <c r="O35" s="92"/>
    </row>
    <row r="36" spans="1:15" ht="23.25" customHeight="1">
      <c r="A36" s="88" t="s">
        <v>68</v>
      </c>
      <c r="B36" s="137" t="s">
        <v>79</v>
      </c>
      <c r="C36" s="47"/>
      <c r="D36" s="15" t="s">
        <v>12</v>
      </c>
      <c r="E36" s="39">
        <f>SUM(E37:E39)</f>
        <v>951.1</v>
      </c>
      <c r="F36" s="39">
        <f>SUM(F37:F39)</f>
        <v>0</v>
      </c>
      <c r="G36" s="39">
        <f>SUM(G37:G39)</f>
        <v>951.1</v>
      </c>
      <c r="H36" s="39">
        <f>SUM(H37:H39)</f>
        <v>0</v>
      </c>
      <c r="I36" s="43"/>
      <c r="J36" s="16"/>
      <c r="K36" s="16"/>
      <c r="L36" s="16"/>
      <c r="M36" s="16"/>
      <c r="N36" s="16"/>
      <c r="O36" s="90" t="s">
        <v>76</v>
      </c>
    </row>
    <row r="37" spans="1:15" ht="23.25" customHeight="1">
      <c r="A37" s="89"/>
      <c r="B37" s="138"/>
      <c r="C37" s="133"/>
      <c r="D37" s="19">
        <v>2018</v>
      </c>
      <c r="E37" s="42">
        <v>0</v>
      </c>
      <c r="F37" s="42"/>
      <c r="G37" s="42">
        <v>0</v>
      </c>
      <c r="H37" s="42"/>
      <c r="I37" s="40"/>
      <c r="J37" s="4"/>
      <c r="K37" s="20"/>
      <c r="L37" s="20"/>
      <c r="M37" s="20"/>
      <c r="N37" s="20"/>
      <c r="O37" s="91"/>
    </row>
    <row r="38" spans="1:15" ht="23.25" customHeight="1">
      <c r="A38" s="89"/>
      <c r="B38" s="138"/>
      <c r="C38" s="133"/>
      <c r="D38" s="19">
        <v>2019</v>
      </c>
      <c r="E38" s="42">
        <v>951.1</v>
      </c>
      <c r="F38" s="42"/>
      <c r="G38" s="42">
        <v>951.1</v>
      </c>
      <c r="H38" s="42"/>
      <c r="I38" s="40"/>
      <c r="J38" s="4"/>
      <c r="K38" s="4"/>
      <c r="L38" s="4"/>
      <c r="M38" s="4"/>
      <c r="N38" s="4"/>
      <c r="O38" s="91"/>
    </row>
    <row r="39" spans="1:15" ht="23.25" customHeight="1">
      <c r="A39" s="89"/>
      <c r="B39" s="139"/>
      <c r="C39" s="133"/>
      <c r="D39" s="19">
        <v>2020</v>
      </c>
      <c r="E39" s="42">
        <v>0</v>
      </c>
      <c r="F39" s="42"/>
      <c r="G39" s="42">
        <v>0</v>
      </c>
      <c r="H39" s="42"/>
      <c r="I39" s="40"/>
      <c r="J39" s="4"/>
      <c r="K39" s="4"/>
      <c r="L39" s="4"/>
      <c r="M39" s="4"/>
      <c r="N39" s="4"/>
      <c r="O39" s="92"/>
    </row>
    <row r="40" spans="1:15" ht="24" customHeight="1">
      <c r="A40" s="88" t="s">
        <v>69</v>
      </c>
      <c r="B40" s="137" t="s">
        <v>80</v>
      </c>
      <c r="C40" s="47"/>
      <c r="D40" s="15" t="s">
        <v>12</v>
      </c>
      <c r="E40" s="39">
        <f>SUM(E41:E43)</f>
        <v>1458.5</v>
      </c>
      <c r="F40" s="39">
        <f>SUM(F41:F43)</f>
        <v>0</v>
      </c>
      <c r="G40" s="39">
        <f>SUM(G41:G43)</f>
        <v>1458.5</v>
      </c>
      <c r="H40" s="39">
        <f>SUM(H41:H43)</f>
        <v>0</v>
      </c>
      <c r="I40" s="43"/>
      <c r="J40" s="16"/>
      <c r="K40" s="16"/>
      <c r="L40" s="16"/>
      <c r="M40" s="16"/>
      <c r="N40" s="16"/>
      <c r="O40" s="90" t="s">
        <v>76</v>
      </c>
    </row>
    <row r="41" spans="1:15" ht="24" customHeight="1">
      <c r="A41" s="89"/>
      <c r="B41" s="138"/>
      <c r="C41" s="133"/>
      <c r="D41" s="19">
        <v>2018</v>
      </c>
      <c r="E41" s="42">
        <v>0</v>
      </c>
      <c r="F41" s="42"/>
      <c r="G41" s="42">
        <v>0</v>
      </c>
      <c r="H41" s="42"/>
      <c r="I41" s="40"/>
      <c r="J41" s="4"/>
      <c r="K41" s="20"/>
      <c r="L41" s="20"/>
      <c r="M41" s="20"/>
      <c r="N41" s="20"/>
      <c r="O41" s="91"/>
    </row>
    <row r="42" spans="1:15" ht="24" customHeight="1">
      <c r="A42" s="89"/>
      <c r="B42" s="138"/>
      <c r="C42" s="133"/>
      <c r="D42" s="19">
        <v>2019</v>
      </c>
      <c r="E42" s="42">
        <v>1458.5</v>
      </c>
      <c r="F42" s="42"/>
      <c r="G42" s="42">
        <v>1458.5</v>
      </c>
      <c r="H42" s="42"/>
      <c r="I42" s="40"/>
      <c r="J42" s="4"/>
      <c r="K42" s="4"/>
      <c r="L42" s="4"/>
      <c r="M42" s="4"/>
      <c r="N42" s="4"/>
      <c r="O42" s="91"/>
    </row>
    <row r="43" spans="1:15" ht="28.5" customHeight="1">
      <c r="A43" s="89"/>
      <c r="B43" s="139"/>
      <c r="C43" s="133"/>
      <c r="D43" s="19">
        <v>2020</v>
      </c>
      <c r="E43" s="42">
        <v>0</v>
      </c>
      <c r="F43" s="42"/>
      <c r="G43" s="42">
        <v>0</v>
      </c>
      <c r="H43" s="42"/>
      <c r="I43" s="40"/>
      <c r="J43" s="4"/>
      <c r="K43" s="4"/>
      <c r="L43" s="4"/>
      <c r="M43" s="4"/>
      <c r="N43" s="4"/>
      <c r="O43" s="92"/>
    </row>
    <row r="44" spans="1:15" ht="25.5" customHeight="1">
      <c r="A44" s="88" t="s">
        <v>70</v>
      </c>
      <c r="B44" s="137" t="s">
        <v>71</v>
      </c>
      <c r="C44" s="47"/>
      <c r="D44" s="15" t="s">
        <v>12</v>
      </c>
      <c r="E44" s="39">
        <f>SUM(E45:E47)</f>
        <v>532.5</v>
      </c>
      <c r="F44" s="39">
        <f>SUM(F45:F47)</f>
        <v>0</v>
      </c>
      <c r="G44" s="39">
        <f>SUM(G45:G47)</f>
        <v>532.5</v>
      </c>
      <c r="H44" s="39">
        <f>SUM(H45:H47)</f>
        <v>0</v>
      </c>
      <c r="I44" s="43"/>
      <c r="J44" s="16"/>
      <c r="K44" s="16"/>
      <c r="L44" s="16"/>
      <c r="M44" s="16"/>
      <c r="N44" s="16"/>
      <c r="O44" s="90" t="s">
        <v>76</v>
      </c>
    </row>
    <row r="45" spans="1:15" ht="25.5" customHeight="1">
      <c r="A45" s="89"/>
      <c r="B45" s="138"/>
      <c r="C45" s="46"/>
      <c r="D45" s="19">
        <v>2018</v>
      </c>
      <c r="E45" s="42">
        <v>0</v>
      </c>
      <c r="F45" s="42"/>
      <c r="G45" s="42">
        <v>0</v>
      </c>
      <c r="H45" s="42"/>
      <c r="I45" s="40"/>
      <c r="J45" s="4"/>
      <c r="K45" s="20"/>
      <c r="L45" s="20"/>
      <c r="M45" s="20"/>
      <c r="N45" s="20"/>
      <c r="O45" s="91"/>
    </row>
    <row r="46" spans="1:15" ht="25.5" customHeight="1">
      <c r="A46" s="89"/>
      <c r="B46" s="138"/>
      <c r="C46" s="46"/>
      <c r="D46" s="19">
        <v>2019</v>
      </c>
      <c r="E46" s="42">
        <v>532.5</v>
      </c>
      <c r="F46" s="42"/>
      <c r="G46" s="42">
        <v>532.5</v>
      </c>
      <c r="H46" s="42"/>
      <c r="I46" s="40"/>
      <c r="J46" s="4"/>
      <c r="K46" s="4"/>
      <c r="L46" s="4"/>
      <c r="M46" s="4"/>
      <c r="N46" s="4"/>
      <c r="O46" s="91"/>
    </row>
    <row r="47" spans="1:15" ht="25.5" customHeight="1">
      <c r="A47" s="89"/>
      <c r="B47" s="139"/>
      <c r="C47" s="46"/>
      <c r="D47" s="19">
        <v>2020</v>
      </c>
      <c r="E47" s="42">
        <v>0</v>
      </c>
      <c r="F47" s="42"/>
      <c r="G47" s="42">
        <v>0</v>
      </c>
      <c r="H47" s="42"/>
      <c r="I47" s="40"/>
      <c r="J47" s="4"/>
      <c r="K47" s="4"/>
      <c r="L47" s="4"/>
      <c r="M47" s="4"/>
      <c r="N47" s="4"/>
      <c r="O47" s="92"/>
    </row>
    <row r="48" spans="1:15" ht="17.45" customHeight="1">
      <c r="A48" s="99"/>
      <c r="B48" s="93" t="s">
        <v>72</v>
      </c>
      <c r="C48" s="94"/>
      <c r="D48" s="15" t="s">
        <v>12</v>
      </c>
      <c r="E48" s="41">
        <f>SUM(E49:E51)</f>
        <v>8228.2000000000007</v>
      </c>
      <c r="F48" s="41">
        <f t="shared" ref="F48:H48" si="2">SUM(F49:F51)</f>
        <v>0</v>
      </c>
      <c r="G48" s="41">
        <f>SUM(G49:G51)</f>
        <v>8228.2000000000007</v>
      </c>
      <c r="H48" s="41">
        <f t="shared" si="2"/>
        <v>0</v>
      </c>
      <c r="I48" s="43"/>
      <c r="J48" s="32"/>
      <c r="K48" s="32"/>
      <c r="L48" s="32"/>
      <c r="M48" s="32"/>
      <c r="N48" s="32"/>
      <c r="O48" s="95"/>
    </row>
    <row r="49" spans="1:15" ht="17.45" customHeight="1">
      <c r="A49" s="100"/>
      <c r="B49" s="94"/>
      <c r="C49" s="94"/>
      <c r="D49" s="17">
        <v>2018</v>
      </c>
      <c r="E49" s="42">
        <f>E29+E33+E37+E41+E45</f>
        <v>0</v>
      </c>
      <c r="F49" s="42">
        <f>F20+F29+F33+F37+F41+F45</f>
        <v>0</v>
      </c>
      <c r="G49" s="42">
        <f>G29+G33+G37+G41+G45</f>
        <v>0</v>
      </c>
      <c r="H49" s="42">
        <f>H20+H29+H33+H37+H41+H45</f>
        <v>0</v>
      </c>
      <c r="I49" s="40"/>
      <c r="J49" s="47"/>
      <c r="K49" s="47"/>
      <c r="L49" s="47"/>
      <c r="M49" s="47"/>
      <c r="N49" s="47"/>
      <c r="O49" s="95"/>
    </row>
    <row r="50" spans="1:15" ht="17.45" customHeight="1">
      <c r="A50" s="100"/>
      <c r="B50" s="94"/>
      <c r="C50" s="94"/>
      <c r="D50" s="17">
        <v>2019</v>
      </c>
      <c r="E50" s="42">
        <f t="shared" ref="E50:G51" si="3">E30+E34+E38+E42+E46</f>
        <v>8228.2000000000007</v>
      </c>
      <c r="F50" s="42">
        <f>F21+F30+F34+F38+F42+F46</f>
        <v>0</v>
      </c>
      <c r="G50" s="42">
        <f t="shared" si="3"/>
        <v>8228.2000000000007</v>
      </c>
      <c r="H50" s="42">
        <f>H21+H30+H34+H38+H42+H46</f>
        <v>0</v>
      </c>
      <c r="I50" s="40"/>
      <c r="J50" s="47"/>
      <c r="K50" s="47"/>
      <c r="L50" s="47"/>
      <c r="M50" s="47"/>
      <c r="N50" s="47"/>
      <c r="O50" s="95"/>
    </row>
    <row r="51" spans="1:15" ht="17.45" customHeight="1">
      <c r="A51" s="101"/>
      <c r="B51" s="94"/>
      <c r="C51" s="94"/>
      <c r="D51" s="17">
        <v>2020</v>
      </c>
      <c r="E51" s="42">
        <f t="shared" si="3"/>
        <v>0</v>
      </c>
      <c r="F51" s="42">
        <f>F22+F31+F35+F39+F43+F47</f>
        <v>0</v>
      </c>
      <c r="G51" s="42">
        <f t="shared" si="3"/>
        <v>0</v>
      </c>
      <c r="H51" s="42">
        <f>H22+H31+H35+H39+H43+H47</f>
        <v>0</v>
      </c>
      <c r="I51" s="40"/>
      <c r="J51" s="47"/>
      <c r="K51" s="47"/>
      <c r="L51" s="47"/>
      <c r="M51" s="47"/>
      <c r="N51" s="47"/>
      <c r="O51" s="95"/>
    </row>
    <row r="52" spans="1:15" ht="17.45" customHeight="1">
      <c r="A52" s="35"/>
      <c r="B52" s="142" t="s">
        <v>18</v>
      </c>
      <c r="C52" s="143"/>
      <c r="D52" s="15" t="s">
        <v>12</v>
      </c>
      <c r="E52" s="41">
        <f>SUM(E53:E55)</f>
        <v>447760.6</v>
      </c>
      <c r="F52" s="41">
        <f>SUM(F53:F55)</f>
        <v>0</v>
      </c>
      <c r="G52" s="41">
        <f>SUM(G53:G55)</f>
        <v>447760.6</v>
      </c>
      <c r="H52" s="41">
        <f>SUM(H53:H55)</f>
        <v>0</v>
      </c>
      <c r="I52" s="41"/>
      <c r="J52" s="34"/>
      <c r="K52" s="34"/>
      <c r="L52" s="34"/>
      <c r="M52" s="34"/>
      <c r="N52" s="34"/>
      <c r="O52" s="95"/>
    </row>
    <row r="53" spans="1:15" ht="17.45" customHeight="1">
      <c r="A53" s="35"/>
      <c r="B53" s="143"/>
      <c r="C53" s="143"/>
      <c r="D53" s="17">
        <v>2018</v>
      </c>
      <c r="E53" s="42">
        <f>SUM(E49+E24)</f>
        <v>156510.79999999999</v>
      </c>
      <c r="F53" s="42">
        <f>SUM(F49+F24)</f>
        <v>0</v>
      </c>
      <c r="G53" s="42">
        <f>SUM(G49+G24)</f>
        <v>156510.79999999999</v>
      </c>
      <c r="H53" s="42">
        <f>SUM(H49+H24)</f>
        <v>0</v>
      </c>
      <c r="I53" s="42"/>
      <c r="J53" s="18"/>
      <c r="K53" s="18"/>
      <c r="L53" s="18"/>
      <c r="M53" s="18"/>
      <c r="N53" s="18"/>
      <c r="O53" s="95"/>
    </row>
    <row r="54" spans="1:15" ht="17.45" customHeight="1">
      <c r="A54" s="35"/>
      <c r="B54" s="143"/>
      <c r="C54" s="143"/>
      <c r="D54" s="17">
        <v>2019</v>
      </c>
      <c r="E54" s="42">
        <f>SUM(E50+E25)</f>
        <v>149739</v>
      </c>
      <c r="F54" s="42"/>
      <c r="G54" s="42">
        <f>SUM(G50+G25)</f>
        <v>149739</v>
      </c>
      <c r="H54" s="42"/>
      <c r="I54" s="42"/>
      <c r="J54" s="18"/>
      <c r="K54" s="18"/>
      <c r="L54" s="18"/>
      <c r="M54" s="18"/>
      <c r="N54" s="18"/>
      <c r="O54" s="95"/>
    </row>
    <row r="55" spans="1:15" ht="17.45" customHeight="1">
      <c r="A55" s="35"/>
      <c r="B55" s="143"/>
      <c r="C55" s="143"/>
      <c r="D55" s="17">
        <v>2020</v>
      </c>
      <c r="E55" s="42">
        <f>SUM(E51+E26)</f>
        <v>141510.79999999999</v>
      </c>
      <c r="F55" s="42"/>
      <c r="G55" s="42">
        <f>SUM(G51+G26)</f>
        <v>141510.79999999999</v>
      </c>
      <c r="H55" s="42"/>
      <c r="I55" s="42"/>
      <c r="J55" s="18"/>
      <c r="K55" s="18"/>
      <c r="L55" s="18"/>
      <c r="M55" s="18"/>
      <c r="N55" s="18"/>
      <c r="O55" s="95"/>
    </row>
    <row r="57" spans="1:15" ht="10.9" customHeight="1">
      <c r="A57" s="140" t="s">
        <v>81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ht="10.9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10.9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ht="10.9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ht="10.9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1:15" ht="10.9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1:15" ht="10.9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0.9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1:15" ht="10.9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15" ht="10.9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1:15" ht="10.9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1:15" ht="10.9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1:15" ht="10.9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1:15" ht="10.9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</sheetData>
  <mergeCells count="53">
    <mergeCell ref="B44:B47"/>
    <mergeCell ref="A57:O70"/>
    <mergeCell ref="C41:C43"/>
    <mergeCell ref="A48:A51"/>
    <mergeCell ref="B48:C51"/>
    <mergeCell ref="O48:O51"/>
    <mergeCell ref="B52:C55"/>
    <mergeCell ref="O52:O55"/>
    <mergeCell ref="A44:A47"/>
    <mergeCell ref="O44:O47"/>
    <mergeCell ref="A36:A39"/>
    <mergeCell ref="B36:B39"/>
    <mergeCell ref="O36:O39"/>
    <mergeCell ref="C37:C39"/>
    <mergeCell ref="A40:A43"/>
    <mergeCell ref="B40:B43"/>
    <mergeCell ref="O40:O43"/>
    <mergeCell ref="O28:O31"/>
    <mergeCell ref="B28:B31"/>
    <mergeCell ref="C29:C31"/>
    <mergeCell ref="B32:B35"/>
    <mergeCell ref="O32:O35"/>
    <mergeCell ref="A32:A35"/>
    <mergeCell ref="C33:C35"/>
    <mergeCell ref="B19:B22"/>
    <mergeCell ref="C20:C22"/>
    <mergeCell ref="A19:A22"/>
    <mergeCell ref="A28:A31"/>
    <mergeCell ref="A2:O2"/>
    <mergeCell ref="A9:O9"/>
    <mergeCell ref="A10:A13"/>
    <mergeCell ref="B10:C13"/>
    <mergeCell ref="B14:O14"/>
    <mergeCell ref="G3:N4"/>
    <mergeCell ref="G5:H6"/>
    <mergeCell ref="K5:L6"/>
    <mergeCell ref="A3:A7"/>
    <mergeCell ref="B3:B7"/>
    <mergeCell ref="C3:C7"/>
    <mergeCell ref="O10:O13"/>
    <mergeCell ref="E3:F6"/>
    <mergeCell ref="I5:J6"/>
    <mergeCell ref="M5:N6"/>
    <mergeCell ref="D3:D7"/>
    <mergeCell ref="B27:O27"/>
    <mergeCell ref="C15:C18"/>
    <mergeCell ref="A15:A18"/>
    <mergeCell ref="O15:O18"/>
    <mergeCell ref="B23:C26"/>
    <mergeCell ref="O23:O26"/>
    <mergeCell ref="B15:B18"/>
    <mergeCell ref="A23:A26"/>
    <mergeCell ref="O19:O22"/>
  </mergeCells>
  <pageMargins left="0.39370078740157483" right="0.39370078740157483" top="0.39370078740157483" bottom="0.39370078740157483" header="0" footer="0"/>
  <pageSetup paperSize="9" scale="62" fitToHeight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подпрограммы</vt:lpstr>
      <vt:lpstr>Перечень мероприятий...</vt:lpstr>
      <vt:lpstr>'Перечень мероприятий...'!Заголовки_для_печати</vt:lpstr>
      <vt:lpstr>'Перечень мероприятий...'!Область_печати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chumarova</dc:creator>
  <cp:lastModifiedBy>chumarova</cp:lastModifiedBy>
  <cp:lastPrinted>2018-03-25T08:42:43Z</cp:lastPrinted>
  <dcterms:created xsi:type="dcterms:W3CDTF">2017-08-09T04:44:01Z</dcterms:created>
  <dcterms:modified xsi:type="dcterms:W3CDTF">2018-03-27T10:21:23Z</dcterms:modified>
</cp:coreProperties>
</file>