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694" activeTab="0"/>
  </bookViews>
  <sheets>
    <sheet name="ПРил. 5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5.1'!$A$1:$J$44</definedName>
  </definedNames>
  <calcPr fullCalcOnLoad="1"/>
</workbook>
</file>

<file path=xl/sharedStrings.xml><?xml version="1.0" encoding="utf-8"?>
<sst xmlns="http://schemas.openxmlformats.org/spreadsheetml/2006/main" count="105" uniqueCount="63">
  <si>
    <t>разработка проектно-сметной документации, прохождение государственной экспертизы и государственной историко-культурной экспертизы, капитальный ремонт и реставрация</t>
  </si>
  <si>
    <t>завершение капитального ремонта и реставрация фасадов</t>
  </si>
  <si>
    <t>ВСЕГО  в 2018 году 2 дома, в т.ч. 1 объект (по Дзержинского ул., 10), по которому меропртия осуществляются с 2017 года</t>
  </si>
  <si>
    <t>Татарская ул., 11/1</t>
  </si>
  <si>
    <t>Трифонова ул., 10</t>
  </si>
  <si>
    <t>ВСЕГО  в 2016 году 6 домов, в т.ч. с учетом 1 объекта (Трифонова ул., 10), по которому мероприятие осуществляется с 2015 года</t>
  </si>
  <si>
    <t>2015 год</t>
  </si>
  <si>
    <t>ИТОГО по Кировскому району 1 дом</t>
  </si>
  <si>
    <t xml:space="preserve">ИТОГО по Октябрьскому району 1 дом </t>
  </si>
  <si>
    <t>Нечевский пер., 19</t>
  </si>
  <si>
    <t>ИТОГО по Ленинскому району 1 дом</t>
  </si>
  <si>
    <t>ИТОГО по Советскому району 2 дома</t>
  </si>
  <si>
    <t>2016 год</t>
  </si>
  <si>
    <t>2017 год</t>
  </si>
  <si>
    <t>ООО «УК Октябрьский массив»</t>
  </si>
  <si>
    <t>2018 год</t>
  </si>
  <si>
    <t>№ п/п</t>
  </si>
  <si>
    <t>статус объекта</t>
  </si>
  <si>
    <t>Форма собственности</t>
  </si>
  <si>
    <t>Год постройки</t>
  </si>
  <si>
    <t>Наименование обслуживающей организации</t>
  </si>
  <si>
    <t>Смешанная</t>
  </si>
  <si>
    <t>ООО "ЖилРемСервис"</t>
  </si>
  <si>
    <t>ООО "УК Громада"</t>
  </si>
  <si>
    <t>Адрес МКД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</si>
  <si>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</si>
  <si>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</si>
  <si>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</si>
  <si>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</si>
  <si>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</si>
  <si>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Кировский район</t>
  </si>
  <si>
    <t>капитальный ремонт и реставрация фасадов</t>
  </si>
  <si>
    <t>Ленинский район</t>
  </si>
  <si>
    <t>Октябрьский район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</si>
  <si>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</si>
  <si>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</si>
  <si>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</si>
  <si>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ЦС</t>
  </si>
  <si>
    <t>ОРЗ</t>
  </si>
  <si>
    <t>Ф</t>
  </si>
  <si>
    <t>ВОКН</t>
  </si>
  <si>
    <t>Бакунина ул., 19/1</t>
  </si>
  <si>
    <t>ООО
 "УК Ремстройбыт"</t>
  </si>
  <si>
    <t>пр. Ленина пр., 58</t>
  </si>
  <si>
    <t>Итого по Советскому району 2 дома</t>
  </si>
  <si>
    <t>Всего в 2015 году 2 дома</t>
  </si>
  <si>
    <t xml:space="preserve">ИТОГО по Ленинскому району 1 дом </t>
  </si>
  <si>
    <t>ОФЗ</t>
  </si>
  <si>
    <t>Войкова ул., 10</t>
  </si>
  <si>
    <t>Дзержинского ул., 10</t>
  </si>
  <si>
    <t>ИТОГО по Советскому району 3 дома</t>
  </si>
  <si>
    <t>Никитина ул., 15</t>
  </si>
  <si>
    <t>ул. Трифонова, 10</t>
  </si>
  <si>
    <t>ВСЕГО  в 2017 году 3 дома, в т.ч. с учетом 1 объекта (Войкова ул., 10), по которому мероприятие осуществляется с 2016 года</t>
  </si>
  <si>
    <t>ООО "УК Прогресс"</t>
  </si>
  <si>
    <t>Студенческая ул., 29</t>
  </si>
  <si>
    <t>Ленина ул., 56</t>
  </si>
  <si>
    <t>ООО "УК"Стройсоюз"</t>
  </si>
  <si>
    <t>Приложение 5.1 к муниципальной программе "Сохранение деревянного зодчества г. Томска" на 2015-2020 гг."</t>
  </si>
  <si>
    <t>ВСЕГО в 2015-2020 гг. 10 домов</t>
  </si>
  <si>
    <t>Приложение к постановлению администрации Города Томска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</si>
  <si>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2015-2020 гг." в соответствии с утверждённым финансированием</t>
  </si>
  <si>
    <t>от 11.09.2018 № 809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</si>
</sst>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7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wrapText="1"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right" wrapText="1"/>
    </xf>
    <xf numFmtId="17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44"/>
  <sheetViews>
    <sheetView tabSelected="1" view="pageBreakPreview" zoomScale="110" zoomScaleNormal="75" zoomScaleSheetLayoutView="110" zoomScalePageLayoutView="0" workbookViewId="0" topLeftCell="C1">
      <selection activeCell="H2" sqref="H2:J2"/>
    </sheetView>
  </sheetViews>
  <sheetFormatPr defaultColWidth="9.140625" defaultRowHeight="12.75"/>
  <cols>
    <col min="1" max="1" width="4.7109375" style="2" customWidth="1"/>
    <col min="2" max="2" width="23.140625" style="17" customWidth="1"/>
    <col min="3" max="3" width="12.421875" style="18" customWidth="1"/>
    <col min="4" max="4" width="9.421875" style="17" customWidth="1"/>
    <col min="5" max="5" width="9.140625" style="17" customWidth="1"/>
    <col min="6" max="6" width="23.57421875" style="17" customWidth="1"/>
    <col min="7" max="7" width="19.140625" style="19" customWidth="1"/>
    <col min="8" max="8" width="17.57421875" style="19" customWidth="1"/>
    <col min="9" max="9" width="19.00390625" style="19" customWidth="1"/>
    <col min="10" max="10" width="22.8515625" style="17" customWidth="1"/>
    <col min="11" max="11" width="12.28125" style="23" bestFit="1" customWidth="1"/>
    <col min="12" max="12" width="16.57421875" style="23" customWidth="1"/>
    <col min="13" max="16384" width="9.140625" style="23" customWidth="1"/>
  </cols>
  <sheetData>
    <row r="1" spans="8:10" ht="35.25" customHeight="1">
      <c r="H1" s="36" t="s">
        <v>60</v>
      </c>
      <c r="I1" s="36"/>
      <c r="J1" s="36"/>
    </row>
    <row r="2" spans="8:10" ht="15.75">
      <c r="H2" s="35" t="s">
        <v>62</v>
      </c>
      <c r="I2" s="35"/>
      <c r="J2" s="35"/>
    </row>
    <row r="3" spans="1:11" s="21" customFormat="1" ht="51.75" customHeight="1">
      <c r="A3" s="1"/>
      <c r="B3" s="3"/>
      <c r="C3" s="1"/>
      <c r="D3" s="3"/>
      <c r="E3" s="3"/>
      <c r="F3" s="3"/>
      <c r="G3" s="13"/>
      <c r="H3" s="32" t="s">
        <v>58</v>
      </c>
      <c r="I3" s="32"/>
      <c r="J3" s="32"/>
      <c r="K3" s="20"/>
    </row>
    <row r="4" spans="1:11" ht="54" customHeight="1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22"/>
    </row>
    <row r="5" spans="1:11" ht="39.75" customHeight="1">
      <c r="A5" s="33" t="s">
        <v>16</v>
      </c>
      <c r="B5" s="33" t="s">
        <v>24</v>
      </c>
      <c r="C5" s="33" t="s">
        <v>17</v>
      </c>
      <c r="D5" s="33" t="s">
        <v>18</v>
      </c>
      <c r="E5" s="33" t="s">
        <v>19</v>
      </c>
      <c r="F5" s="33" t="s">
        <v>34</v>
      </c>
      <c r="G5" s="37" t="s">
        <v>35</v>
      </c>
      <c r="H5" s="37"/>
      <c r="I5" s="37"/>
      <c r="J5" s="33" t="s">
        <v>20</v>
      </c>
      <c r="K5" s="22"/>
    </row>
    <row r="6" spans="1:11" ht="110.25">
      <c r="A6" s="33"/>
      <c r="B6" s="33"/>
      <c r="C6" s="33"/>
      <c r="D6" s="33"/>
      <c r="E6" s="33"/>
      <c r="F6" s="33"/>
      <c r="G6" s="9" t="s">
        <v>25</v>
      </c>
      <c r="H6" s="9" t="s">
        <v>27</v>
      </c>
      <c r="I6" s="9" t="s">
        <v>26</v>
      </c>
      <c r="J6" s="33"/>
      <c r="K6" s="22"/>
    </row>
    <row r="7" spans="1:11" ht="15.75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22"/>
    </row>
    <row r="8" spans="1:11" ht="15.75">
      <c r="A8" s="33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22"/>
    </row>
    <row r="9" spans="1:11" ht="42.75" customHeight="1">
      <c r="A9" s="5">
        <v>1</v>
      </c>
      <c r="B9" s="5" t="s">
        <v>43</v>
      </c>
      <c r="C9" s="5" t="s">
        <v>38</v>
      </c>
      <c r="D9" s="5" t="s">
        <v>21</v>
      </c>
      <c r="E9" s="5">
        <v>1900</v>
      </c>
      <c r="F9" s="5" t="s">
        <v>31</v>
      </c>
      <c r="G9" s="10">
        <v>4848000</v>
      </c>
      <c r="H9" s="10">
        <v>4800000</v>
      </c>
      <c r="I9" s="10">
        <v>48000</v>
      </c>
      <c r="J9" s="5" t="s">
        <v>22</v>
      </c>
      <c r="K9" s="22"/>
    </row>
    <row r="10" spans="1:11" ht="47.25" customHeight="1">
      <c r="A10" s="5">
        <v>2</v>
      </c>
      <c r="B10" s="5" t="s">
        <v>52</v>
      </c>
      <c r="C10" s="5" t="s">
        <v>37</v>
      </c>
      <c r="D10" s="5" t="s">
        <v>21</v>
      </c>
      <c r="E10" s="5">
        <v>1910</v>
      </c>
      <c r="F10" s="5" t="s">
        <v>31</v>
      </c>
      <c r="G10" s="10">
        <v>4040000</v>
      </c>
      <c r="H10" s="10">
        <v>4000000</v>
      </c>
      <c r="I10" s="10">
        <v>40000</v>
      </c>
      <c r="J10" s="5" t="s">
        <v>22</v>
      </c>
      <c r="K10" s="22"/>
    </row>
    <row r="11" spans="1:11" ht="15.75">
      <c r="A11" s="33" t="s">
        <v>44</v>
      </c>
      <c r="B11" s="33"/>
      <c r="C11" s="33"/>
      <c r="D11" s="33"/>
      <c r="E11" s="33"/>
      <c r="F11" s="33"/>
      <c r="G11" s="11">
        <v>8888000</v>
      </c>
      <c r="H11" s="11">
        <v>8800000</v>
      </c>
      <c r="I11" s="11">
        <v>88000</v>
      </c>
      <c r="J11" s="4"/>
      <c r="K11" s="22"/>
    </row>
    <row r="12" spans="1:11" ht="15.75">
      <c r="A12" s="33" t="s">
        <v>45</v>
      </c>
      <c r="B12" s="33"/>
      <c r="C12" s="33"/>
      <c r="D12" s="33"/>
      <c r="E12" s="33"/>
      <c r="F12" s="33"/>
      <c r="G12" s="11">
        <v>8888000</v>
      </c>
      <c r="H12" s="11">
        <v>8800000</v>
      </c>
      <c r="I12" s="11">
        <v>88000</v>
      </c>
      <c r="J12" s="4"/>
      <c r="K12" s="22"/>
    </row>
    <row r="13" spans="1:11" ht="15.7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22"/>
    </row>
    <row r="14" spans="1:11" ht="15.75" customHeight="1">
      <c r="A14" s="33" t="s">
        <v>30</v>
      </c>
      <c r="B14" s="33"/>
      <c r="C14" s="33"/>
      <c r="D14" s="33"/>
      <c r="E14" s="33"/>
      <c r="F14" s="33"/>
      <c r="G14" s="33"/>
      <c r="H14" s="33"/>
      <c r="I14" s="33"/>
      <c r="J14" s="33"/>
      <c r="K14" s="22"/>
    </row>
    <row r="15" spans="1:11" ht="31.5">
      <c r="A15" s="4">
        <v>3</v>
      </c>
      <c r="B15" s="15" t="s">
        <v>55</v>
      </c>
      <c r="C15" s="5" t="s">
        <v>39</v>
      </c>
      <c r="D15" s="5" t="s">
        <v>21</v>
      </c>
      <c r="E15" s="5">
        <v>1905</v>
      </c>
      <c r="F15" s="5" t="s">
        <v>31</v>
      </c>
      <c r="G15" s="8">
        <f>H15+I15</f>
        <v>1644411.3</v>
      </c>
      <c r="H15" s="8">
        <v>1628130</v>
      </c>
      <c r="I15" s="8">
        <f>H15*0.01</f>
        <v>16281.300000000001</v>
      </c>
      <c r="J15" s="5" t="s">
        <v>23</v>
      </c>
      <c r="K15" s="22"/>
    </row>
    <row r="16" spans="1:11" ht="15.75">
      <c r="A16" s="33" t="s">
        <v>7</v>
      </c>
      <c r="B16" s="33"/>
      <c r="C16" s="33"/>
      <c r="D16" s="33"/>
      <c r="E16" s="33"/>
      <c r="F16" s="33"/>
      <c r="G16" s="9">
        <f>G15</f>
        <v>1644411.3</v>
      </c>
      <c r="H16" s="9">
        <f>H15</f>
        <v>1628130</v>
      </c>
      <c r="I16" s="9">
        <f>I15</f>
        <v>16281.300000000001</v>
      </c>
      <c r="J16" s="6"/>
      <c r="K16" s="22"/>
    </row>
    <row r="17" spans="1:11" ht="15.75">
      <c r="A17" s="33" t="s">
        <v>33</v>
      </c>
      <c r="B17" s="33"/>
      <c r="C17" s="33"/>
      <c r="D17" s="33"/>
      <c r="E17" s="33"/>
      <c r="F17" s="33"/>
      <c r="G17" s="33"/>
      <c r="H17" s="33"/>
      <c r="I17" s="33"/>
      <c r="J17" s="33"/>
      <c r="K17" s="22"/>
    </row>
    <row r="18" spans="1:11" ht="31.5" customHeight="1">
      <c r="A18" s="5">
        <v>4</v>
      </c>
      <c r="B18" s="5" t="s">
        <v>41</v>
      </c>
      <c r="C18" s="5" t="s">
        <v>39</v>
      </c>
      <c r="D18" s="5" t="s">
        <v>21</v>
      </c>
      <c r="E18" s="5">
        <v>1905</v>
      </c>
      <c r="F18" s="5" t="s">
        <v>31</v>
      </c>
      <c r="G18" s="8">
        <f>H18+I18</f>
        <v>2318898.39</v>
      </c>
      <c r="H18" s="8">
        <v>2295939</v>
      </c>
      <c r="I18" s="8">
        <f>H18*0.01</f>
        <v>22959.39</v>
      </c>
      <c r="J18" s="16" t="s">
        <v>14</v>
      </c>
      <c r="K18" s="22"/>
    </row>
    <row r="19" spans="1:12" ht="16.5" customHeight="1">
      <c r="A19" s="33" t="s">
        <v>8</v>
      </c>
      <c r="B19" s="33"/>
      <c r="C19" s="33"/>
      <c r="D19" s="33"/>
      <c r="E19" s="33"/>
      <c r="F19" s="33"/>
      <c r="G19" s="9">
        <f>G18</f>
        <v>2318898.39</v>
      </c>
      <c r="H19" s="9">
        <f>H18</f>
        <v>2295939</v>
      </c>
      <c r="I19" s="9">
        <f>I18</f>
        <v>22959.39</v>
      </c>
      <c r="J19" s="6"/>
      <c r="K19" s="25"/>
      <c r="L19" s="25"/>
    </row>
    <row r="20" spans="1:13" ht="16.5" customHeight="1">
      <c r="A20" s="33" t="s">
        <v>28</v>
      </c>
      <c r="B20" s="33"/>
      <c r="C20" s="33"/>
      <c r="D20" s="33"/>
      <c r="E20" s="33"/>
      <c r="F20" s="33"/>
      <c r="G20" s="33"/>
      <c r="H20" s="33"/>
      <c r="I20" s="33"/>
      <c r="J20" s="33"/>
      <c r="K20" s="22"/>
      <c r="L20" s="22"/>
      <c r="M20" s="22"/>
    </row>
    <row r="21" spans="1:13" ht="45.75" customHeight="1">
      <c r="A21" s="5">
        <v>5</v>
      </c>
      <c r="B21" s="5" t="s">
        <v>9</v>
      </c>
      <c r="C21" s="5" t="s">
        <v>37</v>
      </c>
      <c r="D21" s="5" t="s">
        <v>21</v>
      </c>
      <c r="E21" s="5">
        <v>1902</v>
      </c>
      <c r="F21" s="5" t="s">
        <v>31</v>
      </c>
      <c r="G21" s="8">
        <f>H21+I21</f>
        <v>2626000</v>
      </c>
      <c r="H21" s="8">
        <v>2600000</v>
      </c>
      <c r="I21" s="8">
        <f>H21*0.01</f>
        <v>26000</v>
      </c>
      <c r="J21" s="5" t="s">
        <v>36</v>
      </c>
      <c r="K21" s="14"/>
      <c r="L21" s="22"/>
      <c r="M21" s="24"/>
    </row>
    <row r="22" spans="1:13" ht="44.25" customHeight="1">
      <c r="A22" s="5">
        <v>6</v>
      </c>
      <c r="B22" s="5" t="s">
        <v>3</v>
      </c>
      <c r="C22" s="5" t="s">
        <v>40</v>
      </c>
      <c r="D22" s="5" t="s">
        <v>21</v>
      </c>
      <c r="E22" s="5">
        <v>1895</v>
      </c>
      <c r="F22" s="5" t="s">
        <v>31</v>
      </c>
      <c r="G22" s="8">
        <f>H22+I22</f>
        <v>1261919.25</v>
      </c>
      <c r="H22" s="8">
        <v>1249425</v>
      </c>
      <c r="I22" s="8">
        <f>H22*0.01</f>
        <v>12494.25</v>
      </c>
      <c r="J22" s="5" t="s">
        <v>22</v>
      </c>
      <c r="K22" s="14"/>
      <c r="L22" s="22"/>
      <c r="M22" s="24"/>
    </row>
    <row r="23" spans="1:13" ht="47.25" customHeight="1">
      <c r="A23" s="5">
        <v>7</v>
      </c>
      <c r="B23" s="5" t="s">
        <v>4</v>
      </c>
      <c r="C23" s="5" t="s">
        <v>37</v>
      </c>
      <c r="D23" s="5" t="s">
        <v>21</v>
      </c>
      <c r="E23" s="5">
        <v>1910</v>
      </c>
      <c r="F23" s="5" t="s">
        <v>31</v>
      </c>
      <c r="G23" s="8">
        <f>H23+I23</f>
        <v>1238771.06</v>
      </c>
      <c r="H23" s="8">
        <v>1226506</v>
      </c>
      <c r="I23" s="8">
        <f>H23*0.01</f>
        <v>12265.06</v>
      </c>
      <c r="J23" s="5" t="s">
        <v>22</v>
      </c>
      <c r="K23" s="14"/>
      <c r="L23" s="29"/>
      <c r="M23" s="24"/>
    </row>
    <row r="24" spans="1:13" ht="35.25" customHeight="1">
      <c r="A24" s="33" t="s">
        <v>50</v>
      </c>
      <c r="B24" s="33"/>
      <c r="C24" s="33"/>
      <c r="D24" s="33"/>
      <c r="E24" s="33"/>
      <c r="F24" s="33"/>
      <c r="G24" s="9">
        <f>SUM(G21:G23)</f>
        <v>5126690.3100000005</v>
      </c>
      <c r="H24" s="9">
        <f>SUM(H21:H23)</f>
        <v>5075931</v>
      </c>
      <c r="I24" s="9">
        <f>SUM(I21:I23)</f>
        <v>50759.31</v>
      </c>
      <c r="J24" s="6"/>
      <c r="K24" s="14"/>
      <c r="L24" s="22"/>
      <c r="M24" s="24"/>
    </row>
    <row r="25" spans="1:13" ht="16.5" customHeight="1">
      <c r="A25" s="3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14"/>
      <c r="L25" s="22"/>
      <c r="M25" s="24"/>
    </row>
    <row r="26" spans="1:13" s="30" customFormat="1" ht="43.5" customHeight="1">
      <c r="A26" s="5">
        <v>8</v>
      </c>
      <c r="B26" s="5" t="s">
        <v>48</v>
      </c>
      <c r="C26" s="5" t="s">
        <v>39</v>
      </c>
      <c r="D26" s="5" t="s">
        <v>21</v>
      </c>
      <c r="E26" s="5">
        <v>1917</v>
      </c>
      <c r="F26" s="5" t="s">
        <v>31</v>
      </c>
      <c r="G26" s="8">
        <f>H26+I26</f>
        <v>3639261.9162000003</v>
      </c>
      <c r="H26" s="8">
        <v>3603229.62</v>
      </c>
      <c r="I26" s="8">
        <f>H26*0.01</f>
        <v>36032.296200000004</v>
      </c>
      <c r="J26" s="16" t="s">
        <v>42</v>
      </c>
      <c r="K26" s="12"/>
      <c r="L26" s="12"/>
      <c r="M26" s="26"/>
    </row>
    <row r="27" spans="1:13" ht="27.75" customHeight="1">
      <c r="A27" s="33" t="s">
        <v>10</v>
      </c>
      <c r="B27" s="33"/>
      <c r="C27" s="33"/>
      <c r="D27" s="33"/>
      <c r="E27" s="33"/>
      <c r="F27" s="33"/>
      <c r="G27" s="8">
        <f>G26</f>
        <v>3639261.9162000003</v>
      </c>
      <c r="H27" s="8">
        <f>H26</f>
        <v>3603229.62</v>
      </c>
      <c r="I27" s="8">
        <f>I26</f>
        <v>36032.296200000004</v>
      </c>
      <c r="J27" s="6"/>
      <c r="K27" s="28"/>
      <c r="L27" s="27"/>
      <c r="M27" s="24"/>
    </row>
    <row r="28" spans="1:13" ht="33.75" customHeight="1">
      <c r="A28" s="33" t="s">
        <v>5</v>
      </c>
      <c r="B28" s="33"/>
      <c r="C28" s="33"/>
      <c r="D28" s="33"/>
      <c r="E28" s="33"/>
      <c r="F28" s="33"/>
      <c r="G28" s="9">
        <f>H28+I28</f>
        <v>12729261.9162</v>
      </c>
      <c r="H28" s="9">
        <f>H27+H24+H19+H16</f>
        <v>12603229.620000001</v>
      </c>
      <c r="I28" s="9">
        <f>I27+I24+I19+I16</f>
        <v>126032.29620000001</v>
      </c>
      <c r="J28" s="6"/>
      <c r="K28" s="28"/>
      <c r="L28" s="27"/>
      <c r="M28" s="24"/>
    </row>
    <row r="29" spans="1:13" ht="16.5" customHeight="1">
      <c r="A29" s="33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28"/>
      <c r="L29" s="27"/>
      <c r="M29" s="24"/>
    </row>
    <row r="30" spans="1:13" ht="16.5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28"/>
      <c r="L30" s="27"/>
      <c r="M30" s="24"/>
    </row>
    <row r="31" spans="1:13" ht="33.75" customHeight="1">
      <c r="A31" s="7">
        <v>9</v>
      </c>
      <c r="B31" s="7" t="s">
        <v>49</v>
      </c>
      <c r="C31" s="7" t="s">
        <v>37</v>
      </c>
      <c r="D31" s="7" t="s">
        <v>21</v>
      </c>
      <c r="E31" s="7">
        <v>1910</v>
      </c>
      <c r="F31" s="7" t="s">
        <v>31</v>
      </c>
      <c r="G31" s="10">
        <f>H31+I31</f>
        <v>10788517</v>
      </c>
      <c r="H31" s="10">
        <v>10681700</v>
      </c>
      <c r="I31" s="10">
        <f>H31*0.01</f>
        <v>106817</v>
      </c>
      <c r="J31" s="7" t="s">
        <v>22</v>
      </c>
      <c r="K31" s="28"/>
      <c r="L31" s="27"/>
      <c r="M31" s="24"/>
    </row>
    <row r="32" spans="1:13" ht="33.75" customHeight="1">
      <c r="A32" s="7">
        <v>10</v>
      </c>
      <c r="B32" s="7" t="s">
        <v>51</v>
      </c>
      <c r="C32" s="7" t="s">
        <v>37</v>
      </c>
      <c r="D32" s="7" t="s">
        <v>21</v>
      </c>
      <c r="E32" s="7"/>
      <c r="F32" s="7" t="s">
        <v>29</v>
      </c>
      <c r="G32" s="10">
        <f>I32+H32</f>
        <v>488108.36000000004</v>
      </c>
      <c r="H32" s="10">
        <v>483227.28</v>
      </c>
      <c r="I32" s="10">
        <v>4881.08</v>
      </c>
      <c r="J32" s="7" t="s">
        <v>54</v>
      </c>
      <c r="K32" s="28"/>
      <c r="L32" s="27"/>
      <c r="M32" s="24"/>
    </row>
    <row r="33" spans="1:13" ht="19.5" customHeight="1">
      <c r="A33" s="33" t="s">
        <v>11</v>
      </c>
      <c r="B33" s="33"/>
      <c r="C33" s="33"/>
      <c r="D33" s="33"/>
      <c r="E33" s="33"/>
      <c r="F33" s="33"/>
      <c r="G33" s="9">
        <f>SUM(G31:G32)</f>
        <v>11276625.36</v>
      </c>
      <c r="H33" s="9">
        <f>SUM(H31:H32)</f>
        <v>11164927.28</v>
      </c>
      <c r="I33" s="9">
        <f>SUM(I31:I32)</f>
        <v>111698.08</v>
      </c>
      <c r="J33" s="6"/>
      <c r="K33" s="28"/>
      <c r="L33" s="27"/>
      <c r="M33" s="24"/>
    </row>
    <row r="34" spans="1:13" ht="19.5" customHeight="1">
      <c r="A34" s="33" t="s">
        <v>32</v>
      </c>
      <c r="B34" s="33"/>
      <c r="C34" s="33"/>
      <c r="D34" s="33"/>
      <c r="E34" s="33"/>
      <c r="F34" s="33"/>
      <c r="G34" s="33"/>
      <c r="H34" s="33"/>
      <c r="I34" s="33"/>
      <c r="J34" s="33"/>
      <c r="K34" s="28"/>
      <c r="L34" s="27"/>
      <c r="M34" s="24"/>
    </row>
    <row r="35" spans="1:13" ht="30.75" customHeight="1">
      <c r="A35" s="7">
        <v>11</v>
      </c>
      <c r="B35" s="7" t="s">
        <v>48</v>
      </c>
      <c r="C35" s="5" t="s">
        <v>39</v>
      </c>
      <c r="D35" s="7" t="s">
        <v>21</v>
      </c>
      <c r="E35" s="7">
        <v>1917</v>
      </c>
      <c r="F35" s="7" t="s">
        <v>31</v>
      </c>
      <c r="G35" s="10">
        <f>H35+I35</f>
        <v>8754377</v>
      </c>
      <c r="H35" s="10">
        <v>8667700</v>
      </c>
      <c r="I35" s="10">
        <f>H35*0.01</f>
        <v>86677</v>
      </c>
      <c r="J35" s="31" t="s">
        <v>42</v>
      </c>
      <c r="K35" s="28"/>
      <c r="L35" s="27"/>
      <c r="M35" s="24"/>
    </row>
    <row r="36" spans="1:13" ht="18.75" customHeight="1">
      <c r="A36" s="33" t="s">
        <v>46</v>
      </c>
      <c r="B36" s="33"/>
      <c r="C36" s="33"/>
      <c r="D36" s="33"/>
      <c r="E36" s="33"/>
      <c r="F36" s="33"/>
      <c r="G36" s="9">
        <f>G35</f>
        <v>8754377</v>
      </c>
      <c r="H36" s="9">
        <f>H35</f>
        <v>8667700</v>
      </c>
      <c r="I36" s="9">
        <f>I35</f>
        <v>86677</v>
      </c>
      <c r="J36" s="6"/>
      <c r="K36" s="28"/>
      <c r="L36" s="27"/>
      <c r="M36" s="24"/>
    </row>
    <row r="37" spans="1:13" ht="29.25" customHeight="1">
      <c r="A37" s="33" t="s">
        <v>53</v>
      </c>
      <c r="B37" s="33"/>
      <c r="C37" s="33"/>
      <c r="D37" s="33"/>
      <c r="E37" s="33"/>
      <c r="F37" s="33"/>
      <c r="G37" s="9">
        <f>G36+G33</f>
        <v>20031002.36</v>
      </c>
      <c r="H37" s="9">
        <f>H36+H33</f>
        <v>19832627.28</v>
      </c>
      <c r="I37" s="9">
        <f>I36+I33</f>
        <v>198375.08000000002</v>
      </c>
      <c r="J37" s="6"/>
      <c r="K37" s="28"/>
      <c r="L37" s="27"/>
      <c r="M37" s="24"/>
    </row>
    <row r="38" spans="1:13" ht="16.5" customHeight="1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3"/>
      <c r="K38" s="28"/>
      <c r="L38" s="27"/>
      <c r="M38" s="24"/>
    </row>
    <row r="39" spans="1:10" ht="15.75">
      <c r="A39" s="33" t="s">
        <v>28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50">
      <c r="A40" s="7">
        <v>12</v>
      </c>
      <c r="B40" s="7" t="s">
        <v>56</v>
      </c>
      <c r="C40" s="7" t="s">
        <v>47</v>
      </c>
      <c r="D40" s="7" t="s">
        <v>21</v>
      </c>
      <c r="E40" s="7">
        <v>1900</v>
      </c>
      <c r="F40" s="7" t="s">
        <v>0</v>
      </c>
      <c r="G40" s="10">
        <f>H40+I40</f>
        <v>19765800</v>
      </c>
      <c r="H40" s="10">
        <v>19765800</v>
      </c>
      <c r="I40" s="10">
        <v>0</v>
      </c>
      <c r="J40" s="7" t="s">
        <v>57</v>
      </c>
    </row>
    <row r="41" spans="1:10" ht="45">
      <c r="A41" s="7">
        <v>13</v>
      </c>
      <c r="B41" s="7" t="s">
        <v>49</v>
      </c>
      <c r="C41" s="7" t="s">
        <v>37</v>
      </c>
      <c r="D41" s="7" t="s">
        <v>21</v>
      </c>
      <c r="E41" s="7">
        <v>1910</v>
      </c>
      <c r="F41" s="7" t="s">
        <v>1</v>
      </c>
      <c r="G41" s="10">
        <v>4500000</v>
      </c>
      <c r="H41" s="10">
        <v>4500000</v>
      </c>
      <c r="I41" s="10">
        <v>0</v>
      </c>
      <c r="J41" s="7" t="s">
        <v>22</v>
      </c>
    </row>
    <row r="42" spans="1:10" ht="15.75">
      <c r="A42" s="33" t="s">
        <v>11</v>
      </c>
      <c r="B42" s="33"/>
      <c r="C42" s="33"/>
      <c r="D42" s="33"/>
      <c r="E42" s="33"/>
      <c r="F42" s="33"/>
      <c r="G42" s="9">
        <f>SUM(G40:G41)</f>
        <v>24265800</v>
      </c>
      <c r="H42" s="9">
        <f>SUM(H40:H41)</f>
        <v>24265800</v>
      </c>
      <c r="I42" s="9">
        <v>0</v>
      </c>
      <c r="J42" s="6"/>
    </row>
    <row r="43" spans="1:10" ht="30" customHeight="1">
      <c r="A43" s="33" t="s">
        <v>2</v>
      </c>
      <c r="B43" s="33"/>
      <c r="C43" s="33"/>
      <c r="D43" s="33"/>
      <c r="E43" s="33"/>
      <c r="F43" s="33"/>
      <c r="G43" s="9">
        <f>G42</f>
        <v>24265800</v>
      </c>
      <c r="H43" s="9">
        <v>24265800</v>
      </c>
      <c r="I43" s="9">
        <v>0</v>
      </c>
      <c r="J43" s="6"/>
    </row>
    <row r="44" spans="1:10" ht="15.75">
      <c r="A44" s="33" t="s">
        <v>59</v>
      </c>
      <c r="B44" s="33"/>
      <c r="C44" s="33"/>
      <c r="D44" s="33"/>
      <c r="E44" s="33"/>
      <c r="F44" s="33"/>
      <c r="G44" s="9">
        <f>G43+G37+G28+G12</f>
        <v>65914064.2762</v>
      </c>
      <c r="H44" s="9">
        <f>H37+H28+H12+H43</f>
        <v>65501656.900000006</v>
      </c>
      <c r="I44" s="9">
        <f>I37+I28+I12</f>
        <v>412407.37620000006</v>
      </c>
      <c r="J44" s="8"/>
    </row>
    <row r="45" ht="15.75" customHeight="1"/>
  </sheetData>
  <sheetProtection/>
  <mergeCells count="37">
    <mergeCell ref="H2:J2"/>
    <mergeCell ref="H1:J1"/>
    <mergeCell ref="A43:F43"/>
    <mergeCell ref="A7:J7"/>
    <mergeCell ref="G5:I5"/>
    <mergeCell ref="A13:J13"/>
    <mergeCell ref="A14:J14"/>
    <mergeCell ref="A11:F11"/>
    <mergeCell ref="A12:F12"/>
    <mergeCell ref="J5:J6"/>
    <mergeCell ref="A16:F16"/>
    <mergeCell ref="A8:J8"/>
    <mergeCell ref="A28:F28"/>
    <mergeCell ref="A19:F19"/>
    <mergeCell ref="A17:J17"/>
    <mergeCell ref="A20:J20"/>
    <mergeCell ref="A24:F24"/>
    <mergeCell ref="A27:F27"/>
    <mergeCell ref="A25:J25"/>
    <mergeCell ref="A36:F36"/>
    <mergeCell ref="A37:F37"/>
    <mergeCell ref="A44:F44"/>
    <mergeCell ref="A29:J29"/>
    <mergeCell ref="A34:J34"/>
    <mergeCell ref="A30:J30"/>
    <mergeCell ref="A33:F33"/>
    <mergeCell ref="A39:J39"/>
    <mergeCell ref="A42:F42"/>
    <mergeCell ref="A38:J38"/>
    <mergeCell ref="H3:J3"/>
    <mergeCell ref="E5:E6"/>
    <mergeCell ref="F5:F6"/>
    <mergeCell ref="A5:A6"/>
    <mergeCell ref="A4:J4"/>
    <mergeCell ref="C5:C6"/>
    <mergeCell ref="D5:D6"/>
    <mergeCell ref="B5:B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2018-09-11T07:05:18Z</cp:lastPrinted>
  <dcterms:created xsi:type="dcterms:W3CDTF">2014-09-22T08:41:39Z</dcterms:created>
  <dcterms:modified xsi:type="dcterms:W3CDTF">2018-09-12T07:36:55Z</dcterms:modified>
  <cp:category/>
  <cp:version/>
  <cp:contentType/>
  <cp:contentStatus/>
</cp:coreProperties>
</file>