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<sst xmlns="http://schemas.openxmlformats.org/spreadsheetml/2006/main" count="204" uniqueCount="70">
  <si>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</si>
  <si>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</si>
  <si>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</si>
  <si>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</si>
  <si>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</si>
  <si>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</si>
  <si>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</si>
  <si>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</si>
  <si>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</si>
  <si>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</si>
  <si>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</si>
  <si>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</si>
  <si>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</si>
  <si>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</si>
  <si>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</si>
  <si>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</si>
  <si>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</si>
  <si>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</si>
  <si>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</si>
  <si>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</si>
  <si>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</si>
  <si>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</si>
  <si>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</si>
  <si>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</si>
  <si>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</si>
  <si>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</si>
  <si>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</si>
  <si>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</si>
  <si>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</si>
  <si>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</si>
  <si>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</si>
  <si>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</si>
  <si>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</si>
  <si>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</si>
  <si>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</si>
  <si>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</si>
  <si>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</si>
  <si>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</si>
  <si>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</si>
  <si>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</si>
  <si>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</si>
  <si>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</si>
  <si>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</si>
  <si>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</si>
  <si>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</si>
  <si>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</si>
  <si>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</si>
  <si>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</si>
  <si>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</si>
  <si>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</si>
  <si>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</si>
  <si>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</si>
  <si>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</si>
  <si>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</si>
  <si>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</si>
  <si>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</si>
  <si>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</si>
  <si>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</si>
  <si>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</si>
  <si>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</si>
  <si>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</si>
  <si>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</si>
  <si>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</si>
  <si>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</si>
  <si>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</si>
  <si>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</si>
  <si>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</si>
  <si>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 xml:space="preserve">Приложение 16
к постановлению
администрации Города Томска от    №
</t>
  </si>
  <si>
    <t>«Развитие культуры и туризма»  муниципального образования «Город Томск» на 2015-2025 годы</t>
  </si>
  <si>
    <t>администрации Города Томска от 09.10.2018 № 908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</si>
</sst>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4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2858005.146</v>
          </cell>
          <cell r="F285">
            <v>2405427.6560000004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-2020"/>
    </sheetNames>
    <sheetDataSet>
      <sheetData sheetId="0">
        <row r="69">
          <cell r="D69">
            <v>196307.27</v>
          </cell>
          <cell r="E69">
            <v>185676.6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tabSelected="1" zoomScale="90" zoomScaleNormal="90" zoomScalePageLayoutView="0" workbookViewId="0" topLeftCell="A1">
      <selection activeCell="A9" sqref="A9:O9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8.50390625" style="7" customWidth="1"/>
    <col min="10" max="10" width="7.50390625" style="7" customWidth="1"/>
    <col min="11" max="11" width="11.25390625" style="7" customWidth="1"/>
    <col min="12" max="13" width="10.625" style="7" customWidth="1"/>
    <col min="14" max="14" width="10.5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60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5.75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5.75">
      <c r="A7" s="57" t="s">
        <v>66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15.75">
      <c r="A10" s="5"/>
    </row>
    <row r="11" spans="1:15" ht="18.75">
      <c r="A11" s="59" t="s">
        <v>68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ht="15.75">
      <c r="A12" s="5"/>
    </row>
    <row r="13" ht="15.75">
      <c r="A13" s="5"/>
    </row>
    <row r="14" spans="1:16" ht="33.75" customHeight="1">
      <c r="A14" s="51" t="s">
        <v>0</v>
      </c>
      <c r="B14" s="52" t="s">
        <v>49</v>
      </c>
      <c r="C14" s="52" t="s">
        <v>42</v>
      </c>
      <c r="D14" s="51" t="s">
        <v>1</v>
      </c>
      <c r="E14" s="41" t="s">
        <v>23</v>
      </c>
      <c r="F14" s="41"/>
      <c r="G14" s="51" t="s">
        <v>50</v>
      </c>
      <c r="H14" s="51"/>
      <c r="I14" s="51"/>
      <c r="J14" s="51"/>
      <c r="K14" s="51"/>
      <c r="L14" s="51"/>
      <c r="M14" s="51"/>
      <c r="N14" s="51"/>
      <c r="O14" s="51" t="s">
        <v>2</v>
      </c>
      <c r="P14" s="10"/>
    </row>
    <row r="15" spans="1:16" ht="59.25" customHeight="1">
      <c r="A15" s="51"/>
      <c r="B15" s="53"/>
      <c r="C15" s="53"/>
      <c r="D15" s="51"/>
      <c r="E15" s="41"/>
      <c r="F15" s="41"/>
      <c r="G15" s="51" t="s">
        <v>3</v>
      </c>
      <c r="H15" s="51"/>
      <c r="I15" s="51" t="s">
        <v>4</v>
      </c>
      <c r="J15" s="51"/>
      <c r="K15" s="51" t="s">
        <v>5</v>
      </c>
      <c r="L15" s="51"/>
      <c r="M15" s="51" t="s">
        <v>6</v>
      </c>
      <c r="N15" s="51"/>
      <c r="O15" s="51"/>
      <c r="P15" s="10"/>
    </row>
    <row r="16" spans="1:16" s="13" customFormat="1" ht="25.5">
      <c r="A16" s="51"/>
      <c r="B16" s="54"/>
      <c r="C16" s="54"/>
      <c r="D16" s="51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47" t="s">
        <v>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10"/>
    </row>
    <row r="19" spans="1:16" ht="16.5" customHeight="1">
      <c r="A19" s="47" t="s">
        <v>10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0"/>
    </row>
    <row r="20" spans="1:16" ht="15.75">
      <c r="A20" s="47" t="s">
        <v>11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0"/>
    </row>
    <row r="21" spans="1:17" s="19" customFormat="1" ht="15.75">
      <c r="A21" s="41"/>
      <c r="B21" s="41" t="s">
        <v>57</v>
      </c>
      <c r="C21" s="15"/>
      <c r="D21" s="16" t="s">
        <v>12</v>
      </c>
      <c r="E21" s="2">
        <v>5422307.434</v>
      </c>
      <c r="F21" s="2">
        <v>2910804.257</v>
      </c>
      <c r="G21" s="2">
        <v>3272234.91</v>
      </c>
      <c r="H21" s="2">
        <v>2100791.66</v>
      </c>
      <c r="I21" s="2">
        <v>10176.3</v>
      </c>
      <c r="J21" s="2">
        <v>518.5</v>
      </c>
      <c r="K21" s="2">
        <v>1427001.5840000005</v>
      </c>
      <c r="L21" s="2">
        <v>397301.45700000005</v>
      </c>
      <c r="M21" s="2">
        <v>712894.6400000001</v>
      </c>
      <c r="N21" s="2">
        <v>412192.64</v>
      </c>
      <c r="O21" s="55" t="s">
        <v>54</v>
      </c>
      <c r="P21" s="17"/>
      <c r="Q21" s="18"/>
    </row>
    <row r="22" spans="1:18" s="19" customFormat="1" ht="35.25" customHeight="1">
      <c r="A22" s="41"/>
      <c r="B22" s="41"/>
      <c r="C22" s="16" t="s">
        <v>46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55"/>
      <c r="P22" s="17"/>
      <c r="Q22" s="18"/>
      <c r="R22" s="18"/>
    </row>
    <row r="23" spans="1:18" s="19" customFormat="1" ht="15.75">
      <c r="A23" s="41"/>
      <c r="B23" s="41"/>
      <c r="C23" s="48" t="s">
        <v>55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55"/>
      <c r="P23" s="17"/>
      <c r="Q23" s="18"/>
      <c r="R23" s="18"/>
    </row>
    <row r="24" spans="1:23" s="19" customFormat="1" ht="15.75">
      <c r="A24" s="41"/>
      <c r="B24" s="41"/>
      <c r="C24" s="49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55"/>
      <c r="P24" s="17"/>
      <c r="Q24" s="18"/>
      <c r="R24" s="18"/>
      <c r="W24" s="18">
        <f>G24-H24</f>
        <v>10246.699999999953</v>
      </c>
    </row>
    <row r="25" spans="1:16" s="19" customFormat="1" ht="15.75">
      <c r="A25" s="41"/>
      <c r="B25" s="41"/>
      <c r="C25" s="49"/>
      <c r="D25" s="16" t="s">
        <v>16</v>
      </c>
      <c r="E25" s="2">
        <v>517929.24100000004</v>
      </c>
      <c r="F25" s="2">
        <v>501382.641</v>
      </c>
      <c r="G25" s="2">
        <v>299092.64</v>
      </c>
      <c r="H25" s="2">
        <v>282546.04</v>
      </c>
      <c r="I25" s="2">
        <v>518.5</v>
      </c>
      <c r="J25" s="2">
        <v>518.5</v>
      </c>
      <c r="K25" s="2">
        <v>146907.16100000002</v>
      </c>
      <c r="L25" s="2">
        <v>146907.16100000002</v>
      </c>
      <c r="M25" s="2">
        <v>71410.94</v>
      </c>
      <c r="N25" s="2">
        <v>71410.94</v>
      </c>
      <c r="O25" s="55"/>
      <c r="P25" s="17"/>
    </row>
    <row r="26" spans="1:17" s="19" customFormat="1" ht="15.75">
      <c r="A26" s="41"/>
      <c r="B26" s="41"/>
      <c r="C26" s="49"/>
      <c r="D26" s="16" t="s">
        <v>17</v>
      </c>
      <c r="E26" s="2">
        <v>512755.30100000004</v>
      </c>
      <c r="F26" s="2">
        <v>344442.92000000004</v>
      </c>
      <c r="G26" s="2">
        <v>305707.74</v>
      </c>
      <c r="H26" s="2">
        <v>276242.52</v>
      </c>
      <c r="I26" s="2">
        <v>0</v>
      </c>
      <c r="J26" s="2">
        <v>0</v>
      </c>
      <c r="K26" s="2">
        <v>146907.16100000002</v>
      </c>
      <c r="L26" s="2">
        <v>8060</v>
      </c>
      <c r="M26" s="2">
        <v>60140.4</v>
      </c>
      <c r="N26" s="2">
        <v>60140.4</v>
      </c>
      <c r="O26" s="55"/>
      <c r="P26" s="17"/>
      <c r="Q26" s="18"/>
    </row>
    <row r="27" spans="1:17" s="19" customFormat="1" ht="15.75">
      <c r="A27" s="41"/>
      <c r="B27" s="41"/>
      <c r="C27" s="49"/>
      <c r="D27" s="16" t="s">
        <v>18</v>
      </c>
      <c r="E27" s="2">
        <v>512755.30100000004</v>
      </c>
      <c r="F27" s="2">
        <v>344414.82000000007</v>
      </c>
      <c r="G27" s="2">
        <v>305707.74</v>
      </c>
      <c r="H27" s="2">
        <v>276242.52</v>
      </c>
      <c r="I27" s="2">
        <v>0</v>
      </c>
      <c r="J27" s="2">
        <v>0</v>
      </c>
      <c r="K27" s="2">
        <v>146907.16100000002</v>
      </c>
      <c r="L27" s="2">
        <v>8031.9</v>
      </c>
      <c r="M27" s="2">
        <v>60140.4</v>
      </c>
      <c r="N27" s="2">
        <v>60140.4</v>
      </c>
      <c r="O27" s="55"/>
      <c r="P27" s="17"/>
      <c r="Q27" s="18"/>
    </row>
    <row r="28" spans="1:17" s="19" customFormat="1" ht="15.75">
      <c r="A28" s="41"/>
      <c r="B28" s="41"/>
      <c r="C28" s="49"/>
      <c r="D28" s="16" t="s">
        <v>61</v>
      </c>
      <c r="E28" s="2">
        <v>512755.30100000004</v>
      </c>
      <c r="F28" s="2">
        <v>243113.32</v>
      </c>
      <c r="G28" s="2">
        <v>305707.74</v>
      </c>
      <c r="H28" s="2">
        <v>243113.32</v>
      </c>
      <c r="I28" s="2">
        <v>0</v>
      </c>
      <c r="J28" s="2">
        <v>0</v>
      </c>
      <c r="K28" s="2">
        <v>146907.16100000002</v>
      </c>
      <c r="L28" s="2">
        <v>0</v>
      </c>
      <c r="M28" s="2">
        <v>60140.4</v>
      </c>
      <c r="N28" s="2">
        <v>0</v>
      </c>
      <c r="O28" s="55"/>
      <c r="P28" s="17"/>
      <c r="Q28" s="18"/>
    </row>
    <row r="29" spans="1:17" s="19" customFormat="1" ht="15.75">
      <c r="A29" s="41"/>
      <c r="B29" s="41"/>
      <c r="C29" s="49"/>
      <c r="D29" s="16" t="s">
        <v>62</v>
      </c>
      <c r="E29" s="2">
        <v>512755.30100000004</v>
      </c>
      <c r="F29" s="2">
        <v>256313.32</v>
      </c>
      <c r="G29" s="2">
        <v>305707.74</v>
      </c>
      <c r="H29" s="2">
        <v>256313.32</v>
      </c>
      <c r="I29" s="2">
        <v>0</v>
      </c>
      <c r="J29" s="2">
        <v>0</v>
      </c>
      <c r="K29" s="2">
        <v>146907.16100000002</v>
      </c>
      <c r="L29" s="2">
        <v>0</v>
      </c>
      <c r="M29" s="2">
        <v>60140.4</v>
      </c>
      <c r="N29" s="2">
        <v>0</v>
      </c>
      <c r="O29" s="55"/>
      <c r="P29" s="17"/>
      <c r="Q29" s="18"/>
    </row>
    <row r="30" spans="1:17" s="19" customFormat="1" ht="15.75">
      <c r="A30" s="41"/>
      <c r="B30" s="41"/>
      <c r="C30" s="49"/>
      <c r="D30" s="16" t="s">
        <v>63</v>
      </c>
      <c r="E30" s="2">
        <v>512755.30100000004</v>
      </c>
      <c r="F30" s="2">
        <v>0</v>
      </c>
      <c r="G30" s="2">
        <v>305707.74</v>
      </c>
      <c r="H30" s="2">
        <v>0</v>
      </c>
      <c r="I30" s="2">
        <v>0</v>
      </c>
      <c r="J30" s="2">
        <v>0</v>
      </c>
      <c r="K30" s="2">
        <v>146907.16100000002</v>
      </c>
      <c r="L30" s="2">
        <v>0</v>
      </c>
      <c r="M30" s="2">
        <v>60140.4</v>
      </c>
      <c r="N30" s="2">
        <v>0</v>
      </c>
      <c r="O30" s="55"/>
      <c r="P30" s="17"/>
      <c r="Q30" s="18"/>
    </row>
    <row r="31" spans="1:17" s="19" customFormat="1" ht="15.75">
      <c r="A31" s="41"/>
      <c r="B31" s="41"/>
      <c r="C31" s="49"/>
      <c r="D31" s="16" t="s">
        <v>64</v>
      </c>
      <c r="E31" s="2">
        <v>512755.30100000004</v>
      </c>
      <c r="F31" s="2">
        <v>0</v>
      </c>
      <c r="G31" s="2">
        <v>305707.74</v>
      </c>
      <c r="H31" s="2">
        <v>0</v>
      </c>
      <c r="I31" s="2">
        <v>0</v>
      </c>
      <c r="J31" s="2">
        <v>0</v>
      </c>
      <c r="K31" s="2">
        <v>146907.16100000002</v>
      </c>
      <c r="L31" s="2">
        <v>0</v>
      </c>
      <c r="M31" s="2">
        <v>60140.4</v>
      </c>
      <c r="N31" s="2">
        <v>0</v>
      </c>
      <c r="O31" s="55"/>
      <c r="P31" s="17"/>
      <c r="Q31" s="18"/>
    </row>
    <row r="32" spans="1:16" s="19" customFormat="1" ht="15.75">
      <c r="A32" s="41"/>
      <c r="B32" s="41"/>
      <c r="C32" s="50"/>
      <c r="D32" s="16" t="s">
        <v>65</v>
      </c>
      <c r="E32" s="2">
        <v>512755.30100000004</v>
      </c>
      <c r="F32" s="2">
        <v>0</v>
      </c>
      <c r="G32" s="2">
        <v>305707.74</v>
      </c>
      <c r="H32" s="2">
        <v>0</v>
      </c>
      <c r="I32" s="2">
        <v>0</v>
      </c>
      <c r="J32" s="2">
        <v>0</v>
      </c>
      <c r="K32" s="2">
        <v>146907.16100000002</v>
      </c>
      <c r="L32" s="2">
        <v>0</v>
      </c>
      <c r="M32" s="2">
        <v>60140.4</v>
      </c>
      <c r="N32" s="2">
        <v>0</v>
      </c>
      <c r="O32" s="56"/>
      <c r="P32" s="17"/>
    </row>
    <row r="33" spans="1:16" ht="15.75">
      <c r="A33" s="42" t="s">
        <v>19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17"/>
    </row>
    <row r="34" spans="1:16" ht="15.75">
      <c r="A34" s="42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17"/>
    </row>
    <row r="35" spans="1:16" s="19" customFormat="1" ht="20.25" customHeight="1" hidden="1">
      <c r="A35" s="65"/>
      <c r="B35" s="63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55"/>
      <c r="P35" s="17"/>
    </row>
    <row r="36" spans="1:16" s="19" customFormat="1" ht="20.25" customHeight="1" hidden="1">
      <c r="A36" s="65"/>
      <c r="B36" s="63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55"/>
      <c r="P36" s="17"/>
    </row>
    <row r="37" spans="1:16" s="19" customFormat="1" ht="20.25" customHeight="1" hidden="1">
      <c r="A37" s="65"/>
      <c r="B37" s="63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55"/>
      <c r="P37" s="17"/>
    </row>
    <row r="38" spans="1:16" s="19" customFormat="1" ht="20.25" customHeight="1" hidden="1">
      <c r="A38" s="65"/>
      <c r="B38" s="63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55"/>
      <c r="P38" s="17"/>
    </row>
    <row r="39" spans="1:16" s="19" customFormat="1" ht="20.25" customHeight="1" hidden="1">
      <c r="A39" s="65"/>
      <c r="B39" s="63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55"/>
      <c r="P39" s="17"/>
    </row>
    <row r="40" spans="1:16" s="19" customFormat="1" ht="20.25" customHeight="1" hidden="1">
      <c r="A40" s="65"/>
      <c r="B40" s="63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55"/>
      <c r="P40" s="17"/>
    </row>
    <row r="41" spans="1:16" s="19" customFormat="1" ht="20.25" customHeight="1" hidden="1">
      <c r="A41" s="65"/>
      <c r="B41" s="63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55"/>
      <c r="P41" s="17"/>
    </row>
    <row r="42" spans="1:16" s="19" customFormat="1" ht="15.75" hidden="1">
      <c r="A42" s="65"/>
      <c r="B42" s="63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55"/>
      <c r="P42" s="17"/>
    </row>
    <row r="43" spans="1:16" s="19" customFormat="1" ht="15.75" hidden="1">
      <c r="A43" s="65"/>
      <c r="B43" s="63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55"/>
      <c r="P43" s="17"/>
    </row>
    <row r="44" spans="1:16" s="19" customFormat="1" ht="15.75" hidden="1">
      <c r="A44" s="65"/>
      <c r="B44" s="63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55"/>
      <c r="P44" s="17"/>
    </row>
    <row r="45" spans="1:16" s="19" customFormat="1" ht="15.75" hidden="1">
      <c r="A45" s="65"/>
      <c r="B45" s="63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55"/>
      <c r="P45" s="17"/>
    </row>
    <row r="46" spans="1:16" s="19" customFormat="1" ht="15.75" hidden="1">
      <c r="A46" s="65"/>
      <c r="B46" s="63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55"/>
      <c r="P46" s="17"/>
    </row>
    <row r="47" spans="1:16" s="19" customFormat="1" ht="15.75" hidden="1">
      <c r="A47" s="65"/>
      <c r="B47" s="63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55"/>
      <c r="P47" s="17"/>
    </row>
    <row r="48" spans="1:16" s="19" customFormat="1" ht="15.75" hidden="1">
      <c r="A48" s="65"/>
      <c r="B48" s="63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55"/>
      <c r="P48" s="17"/>
    </row>
    <row r="49" spans="1:16" s="19" customFormat="1" ht="15.75" hidden="1">
      <c r="A49" s="65"/>
      <c r="B49" s="63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55"/>
      <c r="P49" s="17"/>
    </row>
    <row r="50" spans="1:16" s="19" customFormat="1" ht="15.75" hidden="1">
      <c r="A50" s="65"/>
      <c r="B50" s="63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55"/>
      <c r="P50" s="17"/>
    </row>
    <row r="51" spans="1:16" s="19" customFormat="1" ht="15.75" hidden="1">
      <c r="A51" s="65"/>
      <c r="B51" s="63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55"/>
      <c r="P51" s="17"/>
    </row>
    <row r="52" spans="1:16" s="19" customFormat="1" ht="15.75" hidden="1">
      <c r="A52" s="65"/>
      <c r="B52" s="63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55"/>
      <c r="P52" s="17"/>
    </row>
    <row r="53" spans="1:16" s="19" customFormat="1" ht="15.75" hidden="1">
      <c r="A53" s="65"/>
      <c r="B53" s="63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55"/>
      <c r="P53" s="17"/>
    </row>
    <row r="54" spans="1:16" s="19" customFormat="1" ht="15.75" hidden="1">
      <c r="A54" s="65"/>
      <c r="B54" s="63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55"/>
      <c r="P54" s="17"/>
    </row>
    <row r="55" spans="1:16" s="19" customFormat="1" ht="15.75" hidden="1">
      <c r="A55" s="65"/>
      <c r="B55" s="63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56"/>
      <c r="P55" s="17"/>
    </row>
    <row r="56" spans="1:16" ht="23.25" customHeight="1" hidden="1">
      <c r="A56" s="65"/>
      <c r="B56" s="45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64" t="s">
        <v>51</v>
      </c>
      <c r="P56" s="17"/>
    </row>
    <row r="57" spans="1:16" ht="23.25" customHeight="1" hidden="1">
      <c r="A57" s="65"/>
      <c r="B57" s="45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55"/>
      <c r="P57" s="17"/>
    </row>
    <row r="58" spans="1:16" ht="23.25" customHeight="1" hidden="1">
      <c r="A58" s="65"/>
      <c r="B58" s="45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55"/>
      <c r="P58" s="17"/>
    </row>
    <row r="59" spans="1:16" ht="23.25" customHeight="1" hidden="1">
      <c r="A59" s="65"/>
      <c r="B59" s="45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55"/>
      <c r="P59" s="17"/>
    </row>
    <row r="60" spans="1:16" ht="23.25" customHeight="1" hidden="1">
      <c r="A60" s="65"/>
      <c r="B60" s="45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55"/>
      <c r="P60" s="17"/>
    </row>
    <row r="61" spans="1:16" ht="23.25" customHeight="1" hidden="1">
      <c r="A61" s="65"/>
      <c r="B61" s="45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55"/>
      <c r="P61" s="17"/>
    </row>
    <row r="62" spans="1:16" s="27" customFormat="1" ht="23.25" customHeight="1" hidden="1">
      <c r="A62" s="65"/>
      <c r="B62" s="45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55"/>
      <c r="P62" s="17"/>
    </row>
    <row r="63" spans="1:16" ht="23.25" customHeight="1" hidden="1">
      <c r="A63" s="65"/>
      <c r="B63" s="45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55"/>
      <c r="P63" s="17"/>
    </row>
    <row r="64" spans="1:16" ht="23.25" customHeight="1" hidden="1">
      <c r="A64" s="65"/>
      <c r="B64" s="45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55"/>
      <c r="P64" s="17"/>
    </row>
    <row r="65" spans="1:16" ht="23.25" customHeight="1" hidden="1">
      <c r="A65" s="65"/>
      <c r="B65" s="45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55"/>
      <c r="P65" s="17"/>
    </row>
    <row r="66" spans="1:16" ht="23.25" customHeight="1" hidden="1">
      <c r="A66" s="65"/>
      <c r="B66" s="45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55"/>
      <c r="P66" s="17"/>
    </row>
    <row r="67" spans="1:16" ht="23.25" customHeight="1" hidden="1">
      <c r="A67" s="65"/>
      <c r="B67" s="45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55"/>
      <c r="P67" s="17"/>
    </row>
    <row r="68" spans="1:16" ht="23.25" customHeight="1" hidden="1">
      <c r="A68" s="65"/>
      <c r="B68" s="45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55"/>
      <c r="P68" s="17"/>
    </row>
    <row r="69" spans="1:16" s="27" customFormat="1" ht="23.25" customHeight="1" hidden="1">
      <c r="A69" s="66"/>
      <c r="B69" s="45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55"/>
      <c r="P69" s="17"/>
    </row>
    <row r="70" spans="1:17" ht="15.75">
      <c r="A70" s="41"/>
      <c r="B70" s="41" t="s">
        <v>22</v>
      </c>
      <c r="C70" s="15"/>
      <c r="D70" s="16" t="s">
        <v>12</v>
      </c>
      <c r="E70" s="2">
        <v>99390</v>
      </c>
      <c r="F70" s="2">
        <v>2000</v>
      </c>
      <c r="G70" s="2">
        <v>35890</v>
      </c>
      <c r="H70" s="2">
        <v>2000</v>
      </c>
      <c r="I70" s="2">
        <v>50000</v>
      </c>
      <c r="J70" s="2">
        <v>0</v>
      </c>
      <c r="K70" s="2">
        <v>13500</v>
      </c>
      <c r="L70" s="2">
        <v>0</v>
      </c>
      <c r="M70" s="2">
        <v>0</v>
      </c>
      <c r="N70" s="2">
        <v>0</v>
      </c>
      <c r="O70" s="55"/>
      <c r="P70" s="17"/>
      <c r="Q70" s="28"/>
    </row>
    <row r="71" spans="1:16" ht="15.75">
      <c r="A71" s="41"/>
      <c r="B71" s="41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55"/>
      <c r="P71" s="17"/>
    </row>
    <row r="72" spans="1:16" ht="15.75">
      <c r="A72" s="41"/>
      <c r="B72" s="41"/>
      <c r="C72" s="46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55"/>
      <c r="P72" s="17"/>
    </row>
    <row r="73" spans="1:16" ht="15.75">
      <c r="A73" s="41"/>
      <c r="B73" s="41"/>
      <c r="C73" s="46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55"/>
      <c r="P73" s="17"/>
    </row>
    <row r="74" spans="1:16" ht="15.75">
      <c r="A74" s="41"/>
      <c r="B74" s="41"/>
      <c r="C74" s="46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55"/>
      <c r="P74" s="17"/>
    </row>
    <row r="75" spans="1:16" ht="15.75">
      <c r="A75" s="41"/>
      <c r="B75" s="41"/>
      <c r="C75" s="46"/>
      <c r="D75" s="16" t="s">
        <v>17</v>
      </c>
      <c r="E75" s="2">
        <v>250</v>
      </c>
      <c r="F75" s="2">
        <v>250</v>
      </c>
      <c r="G75" s="2">
        <v>250</v>
      </c>
      <c r="H75" s="2">
        <v>250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55"/>
      <c r="P75" s="17"/>
    </row>
    <row r="76" spans="1:16" ht="15.75">
      <c r="A76" s="41"/>
      <c r="B76" s="41"/>
      <c r="C76" s="46"/>
      <c r="D76" s="16" t="s">
        <v>18</v>
      </c>
      <c r="E76" s="2">
        <v>80550</v>
      </c>
      <c r="F76" s="2">
        <v>250</v>
      </c>
      <c r="G76" s="2">
        <v>20050</v>
      </c>
      <c r="H76" s="2">
        <v>250</v>
      </c>
      <c r="I76" s="2">
        <v>50000</v>
      </c>
      <c r="J76" s="2">
        <v>0</v>
      </c>
      <c r="K76" s="2">
        <v>10500</v>
      </c>
      <c r="L76" s="2"/>
      <c r="M76" s="2"/>
      <c r="N76" s="2"/>
      <c r="O76" s="55"/>
      <c r="P76" s="17"/>
    </row>
    <row r="77" spans="1:16" ht="15.75">
      <c r="A77" s="41"/>
      <c r="B77" s="41"/>
      <c r="C77" s="46"/>
      <c r="D77" s="16" t="s">
        <v>61</v>
      </c>
      <c r="E77" s="2">
        <v>750</v>
      </c>
      <c r="F77" s="2">
        <v>250</v>
      </c>
      <c r="G77" s="2">
        <v>750</v>
      </c>
      <c r="H77" s="2">
        <v>250</v>
      </c>
      <c r="I77" s="2">
        <v>0</v>
      </c>
      <c r="J77" s="2">
        <v>0</v>
      </c>
      <c r="K77" s="2">
        <v>0</v>
      </c>
      <c r="L77" s="2"/>
      <c r="M77" s="2"/>
      <c r="N77" s="2"/>
      <c r="O77" s="55"/>
      <c r="P77" s="17"/>
    </row>
    <row r="78" spans="1:16" ht="15.75">
      <c r="A78" s="41"/>
      <c r="B78" s="41"/>
      <c r="C78" s="46"/>
      <c r="D78" s="16" t="s">
        <v>62</v>
      </c>
      <c r="E78" s="2">
        <v>750</v>
      </c>
      <c r="F78" s="2">
        <v>250</v>
      </c>
      <c r="G78" s="2">
        <v>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55"/>
      <c r="P78" s="17"/>
    </row>
    <row r="79" spans="1:16" ht="15.75">
      <c r="A79" s="41"/>
      <c r="B79" s="41"/>
      <c r="C79" s="46"/>
      <c r="D79" s="16" t="s">
        <v>63</v>
      </c>
      <c r="E79" s="2">
        <v>750</v>
      </c>
      <c r="F79" s="2">
        <v>0</v>
      </c>
      <c r="G79" s="2">
        <v>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55"/>
      <c r="P79" s="17"/>
    </row>
    <row r="80" spans="1:16" ht="15.75">
      <c r="A80" s="41"/>
      <c r="B80" s="41"/>
      <c r="C80" s="46"/>
      <c r="D80" s="16" t="s">
        <v>64</v>
      </c>
      <c r="E80" s="2">
        <v>750</v>
      </c>
      <c r="F80" s="2">
        <v>0</v>
      </c>
      <c r="G80" s="2">
        <v>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55"/>
      <c r="P80" s="17"/>
    </row>
    <row r="81" spans="1:16" ht="15.75">
      <c r="A81" s="41"/>
      <c r="B81" s="41"/>
      <c r="C81" s="46"/>
      <c r="D81" s="16" t="s">
        <v>65</v>
      </c>
      <c r="E81" s="2">
        <v>750</v>
      </c>
      <c r="F81" s="2">
        <v>0</v>
      </c>
      <c r="G81" s="2">
        <v>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56"/>
      <c r="P81" s="17"/>
    </row>
    <row r="82" spans="1:16" ht="15.75">
      <c r="A82" s="42" t="s">
        <v>30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  <c r="O82" s="11"/>
      <c r="P82" s="17"/>
    </row>
    <row r="83" spans="1:16" ht="15.75">
      <c r="A83" s="42" t="s">
        <v>31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  <c r="O83" s="11"/>
      <c r="P83" s="17"/>
    </row>
    <row r="84" spans="1:16" s="13" customFormat="1" ht="15.75" hidden="1">
      <c r="A84" s="53"/>
      <c r="B84" s="45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55" t="s">
        <v>51</v>
      </c>
      <c r="P84" s="17"/>
    </row>
    <row r="85" spans="1:17" ht="15.75" hidden="1">
      <c r="A85" s="53"/>
      <c r="B85" s="45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55"/>
      <c r="P85" s="17"/>
      <c r="Q85" s="28"/>
    </row>
    <row r="86" spans="1:17" ht="15.75" hidden="1">
      <c r="A86" s="53"/>
      <c r="B86" s="45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55"/>
      <c r="P86" s="17"/>
      <c r="Q86" s="28"/>
    </row>
    <row r="87" spans="1:17" ht="15.75" hidden="1">
      <c r="A87" s="53"/>
      <c r="B87" s="45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55"/>
      <c r="P87" s="17"/>
      <c r="Q87" s="28"/>
    </row>
    <row r="88" spans="1:16" ht="15.75" hidden="1">
      <c r="A88" s="53"/>
      <c r="B88" s="45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55"/>
      <c r="P88" s="17"/>
    </row>
    <row r="89" spans="1:16" ht="15.75" hidden="1">
      <c r="A89" s="53"/>
      <c r="B89" s="45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55"/>
      <c r="P89" s="17"/>
    </row>
    <row r="90" spans="1:16" ht="15.75" hidden="1">
      <c r="A90" s="53"/>
      <c r="B90" s="45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55"/>
      <c r="P90" s="17"/>
    </row>
    <row r="91" spans="1:16" s="13" customFormat="1" ht="21" customHeight="1" hidden="1">
      <c r="A91" s="53"/>
      <c r="B91" s="45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55"/>
      <c r="P91" s="17"/>
    </row>
    <row r="92" spans="1:16" ht="21" customHeight="1" hidden="1">
      <c r="A92" s="53"/>
      <c r="B92" s="45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55"/>
      <c r="P92" s="17"/>
    </row>
    <row r="93" spans="1:16" ht="21" customHeight="1" hidden="1">
      <c r="A93" s="53"/>
      <c r="B93" s="45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55"/>
      <c r="P93" s="17"/>
    </row>
    <row r="94" spans="1:16" ht="21" customHeight="1" hidden="1">
      <c r="A94" s="53"/>
      <c r="B94" s="45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55"/>
      <c r="P94" s="17"/>
    </row>
    <row r="95" spans="1:16" ht="21" customHeight="1" hidden="1">
      <c r="A95" s="53"/>
      <c r="B95" s="45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55"/>
      <c r="P95" s="17"/>
    </row>
    <row r="96" spans="1:16" ht="21" customHeight="1" hidden="1">
      <c r="A96" s="53"/>
      <c r="B96" s="45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55"/>
      <c r="P96" s="17"/>
    </row>
    <row r="97" spans="1:16" ht="21" customHeight="1" hidden="1">
      <c r="A97" s="53"/>
      <c r="B97" s="45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55"/>
      <c r="P97" s="17"/>
    </row>
    <row r="98" spans="1:16" ht="15.75" hidden="1">
      <c r="A98" s="53"/>
      <c r="B98" s="45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55"/>
      <c r="P98" s="17"/>
    </row>
    <row r="99" spans="1:16" ht="15.75" hidden="1">
      <c r="A99" s="53"/>
      <c r="B99" s="45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55"/>
      <c r="P99" s="17"/>
    </row>
    <row r="100" spans="1:16" ht="15.75" hidden="1">
      <c r="A100" s="53"/>
      <c r="B100" s="45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55"/>
      <c r="P100" s="17"/>
    </row>
    <row r="101" spans="1:16" ht="15.75" hidden="1">
      <c r="A101" s="53"/>
      <c r="B101" s="45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55"/>
      <c r="P101" s="17"/>
    </row>
    <row r="102" spans="1:16" ht="15.75" hidden="1">
      <c r="A102" s="53"/>
      <c r="B102" s="45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55"/>
      <c r="P102" s="17"/>
    </row>
    <row r="103" spans="1:16" ht="15.75" hidden="1">
      <c r="A103" s="53"/>
      <c r="B103" s="45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55"/>
      <c r="P103" s="17"/>
    </row>
    <row r="104" spans="1:16" ht="15.75" hidden="1">
      <c r="A104" s="54"/>
      <c r="B104" s="45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55"/>
      <c r="P104" s="17"/>
    </row>
    <row r="105" spans="1:16" ht="15.75">
      <c r="A105" s="41"/>
      <c r="B105" s="41" t="s">
        <v>21</v>
      </c>
      <c r="C105" s="15"/>
      <c r="D105" s="16" t="s">
        <v>12</v>
      </c>
      <c r="E105" s="2">
        <v>367750.97</v>
      </c>
      <c r="F105" s="2">
        <v>243560.6</v>
      </c>
      <c r="G105" s="2">
        <v>367750.97</v>
      </c>
      <c r="H105" s="2">
        <v>243560.6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55"/>
      <c r="P105" s="17"/>
    </row>
    <row r="106" spans="1:17" ht="15.75">
      <c r="A106" s="41"/>
      <c r="B106" s="41"/>
      <c r="C106" s="17"/>
      <c r="D106" s="16" t="s">
        <v>13</v>
      </c>
      <c r="E106" s="2">
        <v>29059.4</v>
      </c>
      <c r="F106" s="2">
        <v>28919.4</v>
      </c>
      <c r="G106" s="2">
        <v>29059.4</v>
      </c>
      <c r="H106" s="2">
        <v>28919.4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55"/>
      <c r="P106" s="17"/>
      <c r="Q106" s="28"/>
    </row>
    <row r="107" spans="1:17" ht="15.75">
      <c r="A107" s="41"/>
      <c r="B107" s="41"/>
      <c r="C107" s="41" t="s">
        <v>56</v>
      </c>
      <c r="D107" s="16" t="s">
        <v>14</v>
      </c>
      <c r="E107" s="2">
        <v>30828.17</v>
      </c>
      <c r="F107" s="2">
        <v>30212.1</v>
      </c>
      <c r="G107" s="2">
        <v>30828.17</v>
      </c>
      <c r="H107" s="2">
        <v>30212.1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55"/>
      <c r="P107" s="17"/>
      <c r="Q107" s="28"/>
    </row>
    <row r="108" spans="1:17" ht="15.75">
      <c r="A108" s="41"/>
      <c r="B108" s="41"/>
      <c r="C108" s="41"/>
      <c r="D108" s="16" t="s">
        <v>15</v>
      </c>
      <c r="E108" s="2">
        <v>30745</v>
      </c>
      <c r="F108" s="2">
        <v>30217.6</v>
      </c>
      <c r="G108" s="2">
        <v>30745</v>
      </c>
      <c r="H108" s="2">
        <v>30217.6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55"/>
      <c r="P108" s="17"/>
      <c r="Q108" s="28"/>
    </row>
    <row r="109" spans="1:16" ht="15.75">
      <c r="A109" s="41"/>
      <c r="B109" s="41"/>
      <c r="C109" s="41"/>
      <c r="D109" s="16" t="s">
        <v>16</v>
      </c>
      <c r="E109" s="2">
        <v>34639.8</v>
      </c>
      <c r="F109" s="2">
        <v>32973.5</v>
      </c>
      <c r="G109" s="2">
        <v>34639.8</v>
      </c>
      <c r="H109" s="2">
        <v>32973.5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55"/>
      <c r="P109" s="17"/>
    </row>
    <row r="110" spans="1:16" ht="15.75">
      <c r="A110" s="41"/>
      <c r="B110" s="41"/>
      <c r="C110" s="41"/>
      <c r="D110" s="16" t="s">
        <v>17</v>
      </c>
      <c r="E110" s="2">
        <v>34639.8</v>
      </c>
      <c r="F110" s="2">
        <v>31677</v>
      </c>
      <c r="G110" s="2">
        <v>34639.8</v>
      </c>
      <c r="H110" s="2">
        <v>31677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55"/>
      <c r="P110" s="17"/>
    </row>
    <row r="111" spans="1:16" ht="15.75">
      <c r="A111" s="41"/>
      <c r="B111" s="41"/>
      <c r="C111" s="41"/>
      <c r="D111" s="16" t="s">
        <v>18</v>
      </c>
      <c r="E111" s="2">
        <v>34639.8</v>
      </c>
      <c r="F111" s="2">
        <v>31677</v>
      </c>
      <c r="G111" s="2">
        <v>34639.8</v>
      </c>
      <c r="H111" s="2">
        <v>31677</v>
      </c>
      <c r="I111" s="2">
        <v>0</v>
      </c>
      <c r="J111" s="2">
        <v>0</v>
      </c>
      <c r="K111" s="2">
        <v>0</v>
      </c>
      <c r="L111" s="2">
        <v>0</v>
      </c>
      <c r="M111" s="2"/>
      <c r="N111" s="2"/>
      <c r="O111" s="55"/>
      <c r="P111" s="17"/>
    </row>
    <row r="112" spans="1:16" ht="15.75">
      <c r="A112" s="41"/>
      <c r="B112" s="41"/>
      <c r="C112" s="41"/>
      <c r="D112" s="16" t="s">
        <v>61</v>
      </c>
      <c r="E112" s="2">
        <v>34639.8</v>
      </c>
      <c r="F112" s="2">
        <v>28942</v>
      </c>
      <c r="G112" s="2">
        <v>34639.8</v>
      </c>
      <c r="H112" s="2">
        <v>28942</v>
      </c>
      <c r="I112" s="2"/>
      <c r="J112" s="2"/>
      <c r="K112" s="2"/>
      <c r="L112" s="2"/>
      <c r="M112" s="2"/>
      <c r="N112" s="2"/>
      <c r="O112" s="55"/>
      <c r="P112" s="17"/>
    </row>
    <row r="113" spans="1:16" ht="15.75">
      <c r="A113" s="41"/>
      <c r="B113" s="41"/>
      <c r="C113" s="41"/>
      <c r="D113" s="16" t="s">
        <v>62</v>
      </c>
      <c r="E113" s="2">
        <v>34639.8</v>
      </c>
      <c r="F113" s="2">
        <v>28942</v>
      </c>
      <c r="G113" s="2">
        <v>34639.8</v>
      </c>
      <c r="H113" s="2">
        <v>28942</v>
      </c>
      <c r="I113" s="2"/>
      <c r="J113" s="2"/>
      <c r="K113" s="2"/>
      <c r="L113" s="2"/>
      <c r="M113" s="2"/>
      <c r="N113" s="2"/>
      <c r="O113" s="55"/>
      <c r="P113" s="17"/>
    </row>
    <row r="114" spans="1:16" ht="15.75">
      <c r="A114" s="41"/>
      <c r="B114" s="41"/>
      <c r="C114" s="41"/>
      <c r="D114" s="16" t="s">
        <v>63</v>
      </c>
      <c r="E114" s="2">
        <v>34639.8</v>
      </c>
      <c r="F114" s="2">
        <v>0</v>
      </c>
      <c r="G114" s="2">
        <v>34639.8</v>
      </c>
      <c r="H114" s="2">
        <v>0</v>
      </c>
      <c r="I114" s="2"/>
      <c r="J114" s="2"/>
      <c r="K114" s="2"/>
      <c r="L114" s="2"/>
      <c r="M114" s="2"/>
      <c r="N114" s="2"/>
      <c r="O114" s="55"/>
      <c r="P114" s="17"/>
    </row>
    <row r="115" spans="1:16" ht="15.75">
      <c r="A115" s="41"/>
      <c r="B115" s="41"/>
      <c r="C115" s="41"/>
      <c r="D115" s="16" t="s">
        <v>64</v>
      </c>
      <c r="E115" s="2">
        <v>34639.8</v>
      </c>
      <c r="F115" s="2">
        <v>0</v>
      </c>
      <c r="G115" s="2">
        <v>34639.8</v>
      </c>
      <c r="H115" s="2">
        <v>0</v>
      </c>
      <c r="I115" s="2"/>
      <c r="J115" s="2"/>
      <c r="K115" s="2"/>
      <c r="L115" s="2"/>
      <c r="M115" s="2"/>
      <c r="N115" s="2"/>
      <c r="O115" s="55"/>
      <c r="P115" s="17"/>
    </row>
    <row r="116" spans="1:16" ht="15.75">
      <c r="A116" s="41"/>
      <c r="B116" s="41"/>
      <c r="C116" s="41"/>
      <c r="D116" s="16" t="s">
        <v>65</v>
      </c>
      <c r="E116" s="2">
        <v>34639.8</v>
      </c>
      <c r="F116" s="2">
        <v>0</v>
      </c>
      <c r="G116" s="2">
        <v>34639.8</v>
      </c>
      <c r="H116" s="2">
        <v>0</v>
      </c>
      <c r="I116" s="2"/>
      <c r="J116" s="2"/>
      <c r="K116" s="2"/>
      <c r="L116" s="2"/>
      <c r="M116" s="2">
        <v>0</v>
      </c>
      <c r="N116" s="2">
        <v>0</v>
      </c>
      <c r="O116" s="56"/>
      <c r="P116" s="17"/>
    </row>
    <row r="117" spans="1:16" ht="15.75">
      <c r="A117" s="42" t="s">
        <v>24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4"/>
      <c r="O117" s="11"/>
      <c r="P117" s="17"/>
    </row>
    <row r="118" spans="1:16" ht="15.75">
      <c r="A118" s="42" t="s">
        <v>25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4"/>
      <c r="O118" s="11"/>
      <c r="P118" s="17"/>
    </row>
    <row r="119" spans="1:16" ht="15.75" customHeight="1" hidden="1">
      <c r="A119" s="53"/>
      <c r="B119" s="45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55" t="s">
        <v>53</v>
      </c>
      <c r="P119" s="17"/>
    </row>
    <row r="120" spans="1:16" ht="15.75" customHeight="1" hidden="1">
      <c r="A120" s="53"/>
      <c r="B120" s="45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55"/>
      <c r="P120" s="17"/>
    </row>
    <row r="121" spans="1:16" ht="15.75" customHeight="1" hidden="1">
      <c r="A121" s="53"/>
      <c r="B121" s="45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55"/>
      <c r="P121" s="17"/>
    </row>
    <row r="122" spans="1:16" ht="15.75" customHeight="1" hidden="1">
      <c r="A122" s="53"/>
      <c r="B122" s="45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55"/>
      <c r="P122" s="17"/>
    </row>
    <row r="123" spans="1:16" ht="15.75" customHeight="1" hidden="1">
      <c r="A123" s="53"/>
      <c r="B123" s="45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55"/>
      <c r="P123" s="17"/>
    </row>
    <row r="124" spans="1:16" ht="15.75" customHeight="1" hidden="1">
      <c r="A124" s="53"/>
      <c r="B124" s="45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55"/>
      <c r="P124" s="17"/>
    </row>
    <row r="125" spans="1:16" ht="15.75" customHeight="1" hidden="1">
      <c r="A125" s="53"/>
      <c r="B125" s="45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55"/>
      <c r="P125" s="17"/>
    </row>
    <row r="126" spans="1:16" s="19" customFormat="1" ht="15.75" customHeight="1" hidden="1">
      <c r="A126" s="53"/>
      <c r="B126" s="45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55"/>
      <c r="P126" s="17"/>
    </row>
    <row r="127" spans="1:16" ht="15.75" customHeight="1" hidden="1">
      <c r="A127" s="53"/>
      <c r="B127" s="45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55"/>
      <c r="P127" s="17"/>
    </row>
    <row r="128" spans="1:16" ht="15.75" customHeight="1" hidden="1">
      <c r="A128" s="53"/>
      <c r="B128" s="45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55"/>
      <c r="P128" s="17"/>
    </row>
    <row r="129" spans="1:16" ht="15.75" customHeight="1" hidden="1">
      <c r="A129" s="53"/>
      <c r="B129" s="45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55"/>
      <c r="P129" s="17"/>
    </row>
    <row r="130" spans="1:16" ht="15.75" customHeight="1" hidden="1">
      <c r="A130" s="53"/>
      <c r="B130" s="45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55"/>
      <c r="P130" s="17"/>
    </row>
    <row r="131" spans="1:16" ht="15.75" customHeight="1" hidden="1">
      <c r="A131" s="53"/>
      <c r="B131" s="45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55"/>
      <c r="P131" s="17"/>
    </row>
    <row r="132" spans="1:16" ht="15.75" customHeight="1" hidden="1">
      <c r="A132" s="53"/>
      <c r="B132" s="45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55"/>
      <c r="P132" s="17"/>
    </row>
    <row r="133" spans="1:16" ht="15.75" customHeight="1" hidden="1">
      <c r="A133" s="53"/>
      <c r="B133" s="45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55"/>
      <c r="P133" s="17"/>
    </row>
    <row r="134" spans="1:16" ht="15.75" customHeight="1" hidden="1">
      <c r="A134" s="53"/>
      <c r="B134" s="45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55"/>
      <c r="P134" s="17"/>
    </row>
    <row r="135" spans="1:16" ht="15.75" customHeight="1" hidden="1">
      <c r="A135" s="53"/>
      <c r="B135" s="45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55"/>
      <c r="P135" s="17"/>
    </row>
    <row r="136" spans="1:16" ht="15.75" customHeight="1" hidden="1">
      <c r="A136" s="53"/>
      <c r="B136" s="45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55"/>
      <c r="P136" s="17"/>
    </row>
    <row r="137" spans="1:16" ht="15.75" customHeight="1" hidden="1">
      <c r="A137" s="53"/>
      <c r="B137" s="45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55"/>
      <c r="P137" s="17"/>
    </row>
    <row r="138" spans="1:16" ht="15.75" customHeight="1" hidden="1">
      <c r="A138" s="53"/>
      <c r="B138" s="45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55"/>
      <c r="P138" s="17"/>
    </row>
    <row r="139" spans="1:16" ht="15.75" customHeight="1" hidden="1">
      <c r="A139" s="54"/>
      <c r="B139" s="45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55"/>
      <c r="P139" s="17"/>
    </row>
    <row r="140" spans="1:17" ht="15.75">
      <c r="A140" s="41"/>
      <c r="B140" s="41" t="s">
        <v>26</v>
      </c>
      <c r="C140" s="15"/>
      <c r="D140" s="16" t="s">
        <v>12</v>
      </c>
      <c r="E140" s="2">
        <v>91620.79999999999</v>
      </c>
      <c r="F140" s="2">
        <v>21566.9</v>
      </c>
      <c r="G140" s="2">
        <v>71415.79999999999</v>
      </c>
      <c r="H140" s="2">
        <v>21566.9</v>
      </c>
      <c r="I140" s="2">
        <v>0</v>
      </c>
      <c r="J140" s="2">
        <v>0</v>
      </c>
      <c r="K140" s="2">
        <v>20205</v>
      </c>
      <c r="L140" s="2">
        <v>0</v>
      </c>
      <c r="M140" s="2">
        <v>0</v>
      </c>
      <c r="N140" s="2">
        <v>0</v>
      </c>
      <c r="O140" s="55"/>
      <c r="P140" s="17"/>
      <c r="Q140" s="28"/>
    </row>
    <row r="141" spans="1:17" ht="25.5">
      <c r="A141" s="41"/>
      <c r="B141" s="41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55"/>
      <c r="P141" s="17"/>
      <c r="Q141" s="28"/>
    </row>
    <row r="142" spans="1:16" ht="39" customHeight="1">
      <c r="A142" s="41"/>
      <c r="B142" s="41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55"/>
      <c r="P142" s="17"/>
    </row>
    <row r="143" spans="1:16" ht="38.25">
      <c r="A143" s="41"/>
      <c r="B143" s="41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55"/>
      <c r="P143" s="17"/>
    </row>
    <row r="144" spans="1:16" ht="26.25" customHeight="1">
      <c r="A144" s="41"/>
      <c r="B144" s="41"/>
      <c r="C144" s="68" t="s">
        <v>60</v>
      </c>
      <c r="D144" s="16" t="s">
        <v>16</v>
      </c>
      <c r="E144" s="2">
        <v>13960.3</v>
      </c>
      <c r="F144" s="2">
        <v>13960.3</v>
      </c>
      <c r="G144" s="2">
        <v>13960.3</v>
      </c>
      <c r="H144" s="2">
        <v>13960.3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55"/>
      <c r="P144" s="17"/>
    </row>
    <row r="145" spans="1:16" ht="15.75">
      <c r="A145" s="41"/>
      <c r="B145" s="41"/>
      <c r="C145" s="69"/>
      <c r="D145" s="16" t="s">
        <v>17</v>
      </c>
      <c r="E145" s="2">
        <v>66053.9</v>
      </c>
      <c r="F145" s="2">
        <v>0</v>
      </c>
      <c r="G145" s="2">
        <v>45848.899999999994</v>
      </c>
      <c r="H145" s="2">
        <v>0</v>
      </c>
      <c r="I145" s="2">
        <v>0</v>
      </c>
      <c r="J145" s="2">
        <v>0</v>
      </c>
      <c r="K145" s="2">
        <v>20205</v>
      </c>
      <c r="L145" s="2">
        <v>0</v>
      </c>
      <c r="M145" s="2">
        <v>0</v>
      </c>
      <c r="N145" s="2">
        <v>0</v>
      </c>
      <c r="O145" s="55"/>
      <c r="P145" s="17"/>
    </row>
    <row r="146" spans="1:16" ht="15.75">
      <c r="A146" s="41"/>
      <c r="B146" s="41"/>
      <c r="C146" s="69"/>
      <c r="D146" s="16" t="s">
        <v>18</v>
      </c>
      <c r="E146" s="2">
        <v>4000</v>
      </c>
      <c r="F146" s="2">
        <v>0</v>
      </c>
      <c r="G146" s="2">
        <v>4000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55"/>
      <c r="P146" s="17"/>
    </row>
    <row r="147" spans="1:16" ht="15.75">
      <c r="A147" s="41"/>
      <c r="B147" s="41"/>
      <c r="C147" s="69"/>
      <c r="D147" s="16" t="s">
        <v>61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55"/>
      <c r="P147" s="17"/>
    </row>
    <row r="148" spans="1:16" ht="15.75">
      <c r="A148" s="41"/>
      <c r="B148" s="41"/>
      <c r="C148" s="69"/>
      <c r="D148" s="16" t="s">
        <v>62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55"/>
      <c r="P148" s="17"/>
    </row>
    <row r="149" spans="1:16" ht="15.75">
      <c r="A149" s="41"/>
      <c r="B149" s="41"/>
      <c r="C149" s="69"/>
      <c r="D149" s="16" t="s">
        <v>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55"/>
      <c r="P149" s="17"/>
    </row>
    <row r="150" spans="1:16" ht="15.75">
      <c r="A150" s="41"/>
      <c r="B150" s="41"/>
      <c r="C150" s="69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55"/>
      <c r="P150" s="17"/>
    </row>
    <row r="151" spans="1:16" ht="15.75">
      <c r="A151" s="41"/>
      <c r="B151" s="41"/>
      <c r="C151" s="70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56"/>
      <c r="P151" s="17"/>
    </row>
    <row r="152" spans="1:17" ht="15" customHeight="1">
      <c r="A152" s="41"/>
      <c r="B152" s="67" t="s">
        <v>52</v>
      </c>
      <c r="C152" s="36"/>
      <c r="D152" s="16" t="s">
        <v>12</v>
      </c>
      <c r="E152" s="2">
        <f>SUM(E153:E163)</f>
        <v>5981069.203999999</v>
      </c>
      <c r="F152" s="2">
        <f>SUM(F153:F163)</f>
        <v>3177931.7569999993</v>
      </c>
      <c r="G152" s="2">
        <f>SUM(G153:G163)</f>
        <v>3747291.68</v>
      </c>
      <c r="H152" s="2">
        <f>SUM(H153:H163)</f>
        <v>2367919.16</v>
      </c>
      <c r="I152" s="2">
        <f aca="true" t="shared" si="33" ref="I152:N152">SUM(I153:I163)</f>
        <v>60176.3</v>
      </c>
      <c r="J152" s="2">
        <f t="shared" si="33"/>
        <v>518.5</v>
      </c>
      <c r="K152" s="2">
        <f t="shared" si="33"/>
        <v>1460706.5840000005</v>
      </c>
      <c r="L152" s="2">
        <f t="shared" si="33"/>
        <v>397301.45700000005</v>
      </c>
      <c r="M152" s="2">
        <f>SUM(M153:M163)</f>
        <v>712894.6400000001</v>
      </c>
      <c r="N152" s="2">
        <f t="shared" si="33"/>
        <v>412192.64</v>
      </c>
      <c r="O152" s="52"/>
      <c r="P152" s="17"/>
      <c r="Q152" s="28"/>
    </row>
    <row r="153" spans="1:16" ht="15.75">
      <c r="A153" s="41"/>
      <c r="B153" s="37"/>
      <c r="C153" s="38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53"/>
      <c r="P153" s="17"/>
    </row>
    <row r="154" spans="1:16" ht="15.75">
      <c r="A154" s="41"/>
      <c r="B154" s="37"/>
      <c r="C154" s="38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53"/>
      <c r="P154" s="17"/>
    </row>
    <row r="155" spans="1:16" ht="15.75">
      <c r="A155" s="41"/>
      <c r="B155" s="37"/>
      <c r="C155" s="38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53"/>
      <c r="P155" s="17"/>
    </row>
    <row r="156" spans="1:24" ht="15.75">
      <c r="A156" s="41"/>
      <c r="B156" s="37"/>
      <c r="C156" s="38"/>
      <c r="D156" s="16" t="s">
        <v>16</v>
      </c>
      <c r="E156" s="2">
        <f t="shared" si="34"/>
        <v>566779.341</v>
      </c>
      <c r="F156" s="2">
        <f t="shared" si="34"/>
        <v>548566.441</v>
      </c>
      <c r="G156" s="2">
        <f t="shared" si="35"/>
        <v>347942.74</v>
      </c>
      <c r="H156" s="2">
        <f t="shared" si="35"/>
        <v>329729.83999999997</v>
      </c>
      <c r="I156" s="2">
        <f t="shared" si="35"/>
        <v>518.5</v>
      </c>
      <c r="J156" s="2">
        <f t="shared" si="35"/>
        <v>518.5</v>
      </c>
      <c r="K156" s="2">
        <f t="shared" si="35"/>
        <v>146907.16100000002</v>
      </c>
      <c r="L156" s="2">
        <f t="shared" si="35"/>
        <v>146907.16100000002</v>
      </c>
      <c r="M156" s="2">
        <f t="shared" si="35"/>
        <v>71410.94</v>
      </c>
      <c r="N156" s="2">
        <f t="shared" si="35"/>
        <v>71410.94</v>
      </c>
      <c r="O156" s="53"/>
      <c r="P156" s="17"/>
      <c r="W156" s="3">
        <v>280069.7</v>
      </c>
      <c r="X156" s="28">
        <f>W156-H156</f>
        <v>-49660.139999999956</v>
      </c>
    </row>
    <row r="157" spans="1:24" ht="15.75">
      <c r="A157" s="41"/>
      <c r="B157" s="37"/>
      <c r="C157" s="38"/>
      <c r="D157" s="16" t="s">
        <v>17</v>
      </c>
      <c r="E157" s="2">
        <f aca="true" t="shared" si="36" ref="E157:E162">G157+I157+K157+M157</f>
        <v>613699.001</v>
      </c>
      <c r="F157" s="2">
        <f aca="true" t="shared" si="37" ref="F157:F163">H157+J157+L157+N157</f>
        <v>376369.92000000004</v>
      </c>
      <c r="G157" s="2">
        <f aca="true" t="shared" si="38" ref="G157:N157">G110+G75+G26+G145</f>
        <v>386446.43999999994</v>
      </c>
      <c r="H157" s="2">
        <f t="shared" si="38"/>
        <v>308169.52</v>
      </c>
      <c r="I157" s="2">
        <f t="shared" si="38"/>
        <v>0</v>
      </c>
      <c r="J157" s="2">
        <f t="shared" si="38"/>
        <v>0</v>
      </c>
      <c r="K157" s="2">
        <f t="shared" si="38"/>
        <v>167112.16100000002</v>
      </c>
      <c r="L157" s="2">
        <f t="shared" si="38"/>
        <v>8060</v>
      </c>
      <c r="M157" s="2">
        <f t="shared" si="38"/>
        <v>60140.4</v>
      </c>
      <c r="N157" s="2">
        <f t="shared" si="38"/>
        <v>60140.4</v>
      </c>
      <c r="O157" s="53"/>
      <c r="P157" s="17"/>
      <c r="X157" s="28"/>
    </row>
    <row r="158" spans="1:24" ht="15.75">
      <c r="A158" s="41"/>
      <c r="B158" s="37"/>
      <c r="C158" s="38"/>
      <c r="D158" s="16" t="s">
        <v>18</v>
      </c>
      <c r="E158" s="2">
        <f t="shared" si="36"/>
        <v>631945.101</v>
      </c>
      <c r="F158" s="2">
        <f t="shared" si="37"/>
        <v>376341.82000000007</v>
      </c>
      <c r="G158" s="2">
        <f aca="true" t="shared" si="39" ref="G158:N158">G111+G76+G27+G146</f>
        <v>364397.54</v>
      </c>
      <c r="H158" s="2">
        <f t="shared" si="39"/>
        <v>308169.52</v>
      </c>
      <c r="I158" s="2">
        <f t="shared" si="39"/>
        <v>50000</v>
      </c>
      <c r="J158" s="2">
        <f t="shared" si="39"/>
        <v>0</v>
      </c>
      <c r="K158" s="2">
        <f t="shared" si="39"/>
        <v>157407.16100000002</v>
      </c>
      <c r="L158" s="2">
        <f t="shared" si="39"/>
        <v>8031.9</v>
      </c>
      <c r="M158" s="2">
        <f t="shared" si="39"/>
        <v>60140.4</v>
      </c>
      <c r="N158" s="2">
        <f t="shared" si="39"/>
        <v>60140.4</v>
      </c>
      <c r="O158" s="53"/>
      <c r="P158" s="17"/>
      <c r="X158" s="28"/>
    </row>
    <row r="159" spans="1:24" ht="15.75">
      <c r="A159" s="41"/>
      <c r="B159" s="37"/>
      <c r="C159" s="38"/>
      <c r="D159" s="16" t="s">
        <v>61</v>
      </c>
      <c r="E159" s="2">
        <f t="shared" si="36"/>
        <v>548145.101</v>
      </c>
      <c r="F159" s="2">
        <f t="shared" si="37"/>
        <v>272305.32</v>
      </c>
      <c r="G159" s="2">
        <f aca="true" t="shared" si="40" ref="G159:N159">G112+G77+G28+G147</f>
        <v>341097.54</v>
      </c>
      <c r="H159" s="2">
        <f t="shared" si="40"/>
        <v>272305.32</v>
      </c>
      <c r="I159" s="2">
        <f t="shared" si="40"/>
        <v>0</v>
      </c>
      <c r="J159" s="2">
        <f t="shared" si="40"/>
        <v>0</v>
      </c>
      <c r="K159" s="2">
        <f t="shared" si="40"/>
        <v>146907.16100000002</v>
      </c>
      <c r="L159" s="2">
        <f t="shared" si="40"/>
        <v>0</v>
      </c>
      <c r="M159" s="2">
        <f t="shared" si="40"/>
        <v>60140.4</v>
      </c>
      <c r="N159" s="2">
        <f t="shared" si="40"/>
        <v>0</v>
      </c>
      <c r="O159" s="53"/>
      <c r="P159" s="17"/>
      <c r="X159" s="28"/>
    </row>
    <row r="160" spans="1:24" ht="15.75">
      <c r="A160" s="41"/>
      <c r="B160" s="37"/>
      <c r="C160" s="38"/>
      <c r="D160" s="16" t="s">
        <v>62</v>
      </c>
      <c r="E160" s="2">
        <f t="shared" si="36"/>
        <v>548145.101</v>
      </c>
      <c r="F160" s="2">
        <f t="shared" si="37"/>
        <v>285505.32</v>
      </c>
      <c r="G160" s="2">
        <f aca="true" t="shared" si="41" ref="G160:N160">G113+G78+G29+G148</f>
        <v>341097.54</v>
      </c>
      <c r="H160" s="2">
        <f t="shared" si="41"/>
        <v>285505.32</v>
      </c>
      <c r="I160" s="2">
        <f t="shared" si="41"/>
        <v>0</v>
      </c>
      <c r="J160" s="2">
        <f t="shared" si="41"/>
        <v>0</v>
      </c>
      <c r="K160" s="2">
        <f t="shared" si="41"/>
        <v>146907.16100000002</v>
      </c>
      <c r="L160" s="2">
        <f t="shared" si="41"/>
        <v>0</v>
      </c>
      <c r="M160" s="2">
        <f t="shared" si="41"/>
        <v>60140.4</v>
      </c>
      <c r="N160" s="2">
        <f t="shared" si="41"/>
        <v>0</v>
      </c>
      <c r="O160" s="53"/>
      <c r="P160" s="17"/>
      <c r="X160" s="28"/>
    </row>
    <row r="161" spans="1:24" ht="15.75">
      <c r="A161" s="41"/>
      <c r="B161" s="37"/>
      <c r="C161" s="38"/>
      <c r="D161" s="16" t="s">
        <v>63</v>
      </c>
      <c r="E161" s="2">
        <f t="shared" si="36"/>
        <v>548145.101</v>
      </c>
      <c r="F161" s="2">
        <f t="shared" si="37"/>
        <v>0</v>
      </c>
      <c r="G161" s="2">
        <f aca="true" t="shared" si="42" ref="G161:N161">G114+G79+G30+G149</f>
        <v>341097.54</v>
      </c>
      <c r="H161" s="2">
        <f t="shared" si="42"/>
        <v>0</v>
      </c>
      <c r="I161" s="2">
        <f t="shared" si="42"/>
        <v>0</v>
      </c>
      <c r="J161" s="2">
        <f t="shared" si="42"/>
        <v>0</v>
      </c>
      <c r="K161" s="2">
        <f t="shared" si="42"/>
        <v>146907.16100000002</v>
      </c>
      <c r="L161" s="2">
        <f t="shared" si="42"/>
        <v>0</v>
      </c>
      <c r="M161" s="2">
        <f t="shared" si="42"/>
        <v>60140.4</v>
      </c>
      <c r="N161" s="2">
        <f t="shared" si="42"/>
        <v>0</v>
      </c>
      <c r="O161" s="53"/>
      <c r="P161" s="17"/>
      <c r="X161" s="28"/>
    </row>
    <row r="162" spans="1:16" ht="15.75">
      <c r="A162" s="41"/>
      <c r="B162" s="37"/>
      <c r="C162" s="38"/>
      <c r="D162" s="16" t="s">
        <v>64</v>
      </c>
      <c r="E162" s="2">
        <f t="shared" si="36"/>
        <v>548145.101</v>
      </c>
      <c r="F162" s="2">
        <f t="shared" si="37"/>
        <v>0</v>
      </c>
      <c r="G162" s="2">
        <f aca="true" t="shared" si="43" ref="G162:N162">G115+G80+G31+G150</f>
        <v>341097.54</v>
      </c>
      <c r="H162" s="2">
        <f t="shared" si="43"/>
        <v>0</v>
      </c>
      <c r="I162" s="2">
        <f t="shared" si="43"/>
        <v>0</v>
      </c>
      <c r="J162" s="2">
        <f t="shared" si="43"/>
        <v>0</v>
      </c>
      <c r="K162" s="2">
        <f t="shared" si="43"/>
        <v>146907.16100000002</v>
      </c>
      <c r="L162" s="2">
        <f t="shared" si="43"/>
        <v>0</v>
      </c>
      <c r="M162" s="2">
        <f t="shared" si="43"/>
        <v>60140.4</v>
      </c>
      <c r="N162" s="2">
        <f t="shared" si="43"/>
        <v>0</v>
      </c>
      <c r="O162" s="53"/>
      <c r="P162" s="17"/>
    </row>
    <row r="163" spans="1:16" s="19" customFormat="1" ht="15.75">
      <c r="A163" s="41"/>
      <c r="B163" s="39"/>
      <c r="C163" s="40"/>
      <c r="D163" s="16" t="s">
        <v>65</v>
      </c>
      <c r="E163" s="2">
        <f>G163+I163+K163+M163</f>
        <v>548145.101</v>
      </c>
      <c r="F163" s="2">
        <f t="shared" si="37"/>
        <v>0</v>
      </c>
      <c r="G163" s="2">
        <f>G116+G81+G32+G151</f>
        <v>341097.54</v>
      </c>
      <c r="H163" s="2">
        <f aca="true" t="shared" si="44" ref="H163:N163">H116+H81+H32+H151</f>
        <v>0</v>
      </c>
      <c r="I163" s="2">
        <f t="shared" si="44"/>
        <v>0</v>
      </c>
      <c r="J163" s="2">
        <f t="shared" si="44"/>
        <v>0</v>
      </c>
      <c r="K163" s="2">
        <f t="shared" si="44"/>
        <v>146907.16100000002</v>
      </c>
      <c r="L163" s="2">
        <f t="shared" si="44"/>
        <v>0</v>
      </c>
      <c r="M163" s="2">
        <f t="shared" si="44"/>
        <v>60140.4</v>
      </c>
      <c r="N163" s="2">
        <f t="shared" si="44"/>
        <v>0</v>
      </c>
      <c r="O163" s="54"/>
      <c r="P163" s="29"/>
    </row>
    <row r="164" ht="15.75">
      <c r="G164" s="30"/>
    </row>
    <row r="165" spans="5:12" ht="15.75" hidden="1">
      <c r="E165" s="21">
        <f>'[3]Лист1'!$E$285+'[4]Лист1'!$E$173+'[5]2018-2020'!$D$69+'[6]Лист1'!$E$202</f>
        <v>3242759.0160000003</v>
      </c>
      <c r="F165" s="21">
        <f>'[3]Лист1'!$F$285+'[4]Лист1'!$F$173+'[5]2018-2020'!$E$69+'[6]Лист1'!$F$202</f>
        <v>2614651.4560000007</v>
      </c>
      <c r="G165" s="31">
        <v>2018</v>
      </c>
      <c r="H165" s="2">
        <v>324241.5</v>
      </c>
      <c r="I165" s="2"/>
      <c r="J165" s="21"/>
      <c r="K165" s="31">
        <v>2018</v>
      </c>
      <c r="L165" s="2"/>
    </row>
    <row r="166" spans="5:12" ht="15.75" hidden="1">
      <c r="E166" s="32">
        <f>E152-E165</f>
        <v>2738310.1879999987</v>
      </c>
      <c r="F166" s="32">
        <f>F152-F165</f>
        <v>563280.3009999986</v>
      </c>
      <c r="G166" s="31"/>
      <c r="H166" s="2">
        <f>H165-H156</f>
        <v>-5488.339999999967</v>
      </c>
      <c r="I166" s="33"/>
      <c r="K166" s="31"/>
      <c r="L166" s="2"/>
    </row>
    <row r="167" spans="7:14" ht="15.75" hidden="1">
      <c r="G167" s="31">
        <v>2019</v>
      </c>
      <c r="H167" s="2">
        <v>308169.5</v>
      </c>
      <c r="I167" s="71"/>
      <c r="J167" s="72"/>
      <c r="K167" s="31">
        <v>2019</v>
      </c>
      <c r="L167" s="2">
        <v>8060</v>
      </c>
      <c r="M167" s="73"/>
      <c r="N167" s="73"/>
    </row>
    <row r="168" spans="5:12" ht="15.75" hidden="1">
      <c r="E168" s="34"/>
      <c r="G168" s="31"/>
      <c r="H168" s="2">
        <f>H167-H162</f>
        <v>308169.5</v>
      </c>
      <c r="K168" s="31"/>
      <c r="L168" s="2">
        <f>L167-L162</f>
        <v>8060</v>
      </c>
    </row>
    <row r="169" spans="7:12" ht="15.75" hidden="1">
      <c r="G169" s="31">
        <v>2020</v>
      </c>
      <c r="H169" s="2">
        <v>308169.5</v>
      </c>
      <c r="K169" s="31">
        <v>2020</v>
      </c>
      <c r="L169" s="2">
        <v>8031</v>
      </c>
    </row>
    <row r="170" spans="7:12" ht="15.75" hidden="1">
      <c r="G170" s="31"/>
      <c r="H170" s="2">
        <f>H169-H163</f>
        <v>308169.5</v>
      </c>
      <c r="K170" s="14"/>
      <c r="L170" s="2">
        <f>L169-L163</f>
        <v>8031</v>
      </c>
    </row>
    <row r="171" ht="15.75">
      <c r="I171" s="30"/>
    </row>
    <row r="172" spans="8:9" ht="15.75">
      <c r="H172" s="30"/>
      <c r="I172" s="35"/>
    </row>
    <row r="255" ht="15.75"/>
    <row r="256" ht="15.75"/>
    <row r="257" ht="15.75"/>
  </sheetData>
  <sheetProtection/>
  <mergeCells count="65">
    <mergeCell ref="I167:J167"/>
    <mergeCell ref="A152:A163"/>
    <mergeCell ref="A119:A139"/>
    <mergeCell ref="M167:N167"/>
    <mergeCell ref="O119:O151"/>
    <mergeCell ref="O152:O163"/>
    <mergeCell ref="B152:C163"/>
    <mergeCell ref="C144:C151"/>
    <mergeCell ref="A70:A81"/>
    <mergeCell ref="A35:A69"/>
    <mergeCell ref="A84:A104"/>
    <mergeCell ref="B35:B41"/>
    <mergeCell ref="O35:O55"/>
    <mergeCell ref="B42:B48"/>
    <mergeCell ref="B49:B55"/>
    <mergeCell ref="B91:B97"/>
    <mergeCell ref="B84:B90"/>
    <mergeCell ref="A82:N82"/>
    <mergeCell ref="A83:N83"/>
    <mergeCell ref="O56:O81"/>
    <mergeCell ref="O84:O116"/>
    <mergeCell ref="B70:B81"/>
    <mergeCell ref="A1:O1"/>
    <mergeCell ref="A2:O2"/>
    <mergeCell ref="A3:O3"/>
    <mergeCell ref="G15:H15"/>
    <mergeCell ref="I15:J15"/>
    <mergeCell ref="K15:L15"/>
    <mergeCell ref="M15:N15"/>
    <mergeCell ref="A4:O4"/>
    <mergeCell ref="A5:O5"/>
    <mergeCell ref="A6:O6"/>
    <mergeCell ref="A7:O7"/>
    <mergeCell ref="A9:O9"/>
    <mergeCell ref="A11:O11"/>
    <mergeCell ref="A19:O19"/>
    <mergeCell ref="A14:A16"/>
    <mergeCell ref="B14:B16"/>
    <mergeCell ref="A33:O33"/>
    <mergeCell ref="D14:D16"/>
    <mergeCell ref="E14:F15"/>
    <mergeCell ref="G14:N14"/>
    <mergeCell ref="O14:O15"/>
    <mergeCell ref="C14:C16"/>
    <mergeCell ref="O21:O32"/>
    <mergeCell ref="A18:O18"/>
    <mergeCell ref="A21:A32"/>
    <mergeCell ref="C23:C32"/>
    <mergeCell ref="A20:O20"/>
    <mergeCell ref="C72:C81"/>
    <mergeCell ref="C107:C116"/>
    <mergeCell ref="B98:B104"/>
    <mergeCell ref="B21:B32"/>
    <mergeCell ref="B63:B69"/>
    <mergeCell ref="B56:B62"/>
    <mergeCell ref="A105:A116"/>
    <mergeCell ref="A140:A151"/>
    <mergeCell ref="B105:B116"/>
    <mergeCell ref="A34:O34"/>
    <mergeCell ref="A117:N117"/>
    <mergeCell ref="A118:N118"/>
    <mergeCell ref="B140:B151"/>
    <mergeCell ref="B119:B125"/>
    <mergeCell ref="B126:B132"/>
    <mergeCell ref="B133:B139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2018-09-13T10:56:45Z</cp:lastPrinted>
  <dcterms:created xsi:type="dcterms:W3CDTF">2014-06-24T05:35:40Z</dcterms:created>
  <dcterms:modified xsi:type="dcterms:W3CDTF">2018-10-10T05:09:54Z</dcterms:modified>
  <cp:category/>
  <cp:version/>
  <cp:contentType/>
  <cp:contentStatus/>
</cp:coreProperties>
</file>