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 (показатели МП)" sheetId="1" r:id="rId1"/>
  </sheets>
  <definedNames>
    <definedName name="Par200" localSheetId="0">'Приложение 3 (показатели МП)'!$Y$22</definedName>
    <definedName name="_xlnm.Print_Area" localSheetId="0">'Приложение 3 (показатели МП)'!$A$1:$X$76</definedName>
  </definedNames>
  <calcPr fullCalcOnLoad="1"/>
</workbook>
</file>

<file path=xl/sharedStrings.xml><?xml version="1.0" encoding="utf-8"?>
<sst xmlns="http://schemas.openxmlformats.org/spreadsheetml/2006/main" count="117" uniqueCount="90">
  <si>
    <t>на 2020 год общая площадь – 6696,15 кв.м., в нормативном состоянии – 4527,55 кв.м. (при условии, что в 2020 году будут проведены работы по ремонту жилых помещений маневренного жилищного фонда).</t>
  </si>
  <si>
    <t>на 2025 год: площадь жилых помещений в аварийных домах – 290,713 тыс. кв.м. и общая площадь жилищного фонда - 14 947,3 тыс. кв.м. (прогнозные значения, которые планируется достичь к концу 2025 года).</t>
  </si>
  <si>
    <t>ПОКАЗАТЕЛИ</t>
  </si>
  <si>
    <t>ЦЕЛИ, ЗАДАЧ, МЕРОПРИЯТИЙ МУНИЦИПАЛЬНОЙ ПРОГРАММЫ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</si>
  <si>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</si>
  <si>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</si>
  <si>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</si>
  <si>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</si>
  <si>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</si>
  <si>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</si>
  <si>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</si>
  <si>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</si>
  <si>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</si>
  <si>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</si>
  <si>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</si>
  <si>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</si>
  <si>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Показатель цели 3. Доля площади помещений маневренного жилищного фонда в нормативном состоянии от общей площади помещений маневренного жилищного фонда, %</t>
  </si>
  <si>
    <t>Единовременное обследование (учет)</t>
  </si>
  <si>
    <t>Задача 1. Расселение аварийного жилищного фонда</t>
  </si>
  <si>
    <t>Показатель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</si>
  <si>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</si>
  <si>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</si>
  <si>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</si>
  <si>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</si>
  <si>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</si>
  <si>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>Показатель 1. Дефицит маневренного жилищного фонда в Городе Томске, кв. м</t>
  </si>
  <si>
    <t xml:space="preserve">- Показатель цели 2 рассчитывался следующим образом: </t>
  </si>
  <si>
    <t xml:space="preserve">в столбце «в соответствии с потребностью» рассчитан исходя из показателя «Доля аварийного жилья в общей площади жилищного фонда, %» Стратегии социально-экономического развития муниципального образования «Город Томск» до 2030 года, утвержденной решением Думы Города Томска от 27.06.2006 № 224,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780;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</si>
  <si>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</si>
  <si>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</si>
  <si>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r>
      <t xml:space="preserve"> - Показатель цели 3</t>
    </r>
    <r>
      <rPr>
        <sz val="8"/>
        <rFont val="Times New Roman"/>
        <family val="1"/>
      </rPr>
      <t xml:space="preserve">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  </r>
  </si>
  <si>
    <t>на 2017 год общая площадь жилых помещений маневренного жилищного фонда – 6081,5 кв.м., из них в нормативном состоянии 3473,1 кв.м.;</t>
  </si>
  <si>
    <r>
      <t>- Показатель 2 Задачи 1</t>
    </r>
    <r>
      <rPr>
        <sz val="8"/>
        <rFont val="Times New Roman"/>
        <family val="1"/>
      </rPr>
      <t xml:space="preserve"> муниципальной программы </t>
    </r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</si>
  <si>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</si>
  <si>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2017 год: количество не 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</si>
  <si>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Приложение1 к муниципальной программе «Расселение аварийного жилья и создание маневренного жилищного фонда» на 2017-2025 годы</t>
  </si>
  <si>
    <t>№</t>
  </si>
  <si>
    <t>«РАССЕЛЕНИЕ АВАРИЙНОГО ЖИЛЬЯ И СОЗДАНИЕ МАНЕВРЕННОГО ЖИЛИЩНОГО ФОНДА» НА 2017 - 2025 ГОДЫ</t>
  </si>
  <si>
    <t>1.1.</t>
  </si>
  <si>
    <t>1.1.1.</t>
  </si>
  <si>
    <t>Подпрограмма «Расселение аварийного жилья»  на 2017-2025 годы</t>
  </si>
  <si>
    <t>1.2.</t>
  </si>
  <si>
    <t>1.2.1.</t>
  </si>
  <si>
    <t>Подпрограмма «Создание маневренного жилищного фонда»  на 2017-2025 годы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</si>
  <si>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</si>
  <si>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в том числе за счет средств бюджета муниципального образования «Город Томск»</t>
  </si>
  <si>
    <t>1 &lt;**&gt;</t>
  </si>
  <si>
    <t>1&lt;*&gt;</t>
  </si>
  <si>
    <t>на 2018 год: площадь жилых помещений в аварийных домах – 189,43 тыс. кв.м. и общая площадь жилищного фонда - 13 897,3 тыс. кв.м. (прогнозные значения, которые планируется достичь к концу 2018 года);</t>
  </si>
  <si>
    <t>на 2020 год: площадь жилых помещений в аварийных домах – 209,73 тыс. кв.м. и общая площадь жилищного фонда - 14 197,3 тыс. кв.м. (прогнозные значения, которые планируется достичь к концу 2020 года);</t>
  </si>
  <si>
    <t>на 2019 год: площадь жилых помещений в аварийных домах – 202,73 тыс. кв.м. и общая площадь жилищного фонда - 14 047,3 тыс. кв.м. прогнозные значения, которые планируется достичь к концу 2019 года);</t>
  </si>
  <si>
    <t xml:space="preserve">в столбце «в соответствии с потребностью»: </t>
  </si>
  <si>
    <t xml:space="preserve">В столбце «в соответствии с утвержденным финансированием» </t>
  </si>
  <si>
    <t>в столбце «в соответствии с потребностью»:</t>
  </si>
  <si>
    <t>В столбце «в соответствии с утвержденным финансированием»</t>
  </si>
  <si>
    <t>на 2018 год общая площадь – 6696,15 кв.м., в нормативном состоянии – 4289,75  кв.м. (при условии, что в 2018 году будут проведены работы по ремонту жилых помещений маневренного жилищного фонда и жилых помещений, которые планируется отнести 
к маневренному жилищному фонду);</t>
  </si>
  <si>
    <t>на 2019 год общая площадь – 6696,15 кв.м., в нормативном состоянии – 4478,85 кв.м. (при условии, что в 2019 году будут проведены работы по ремонту жилых помещений маневренного жилищного фонда);</t>
  </si>
  <si>
    <t>&lt;**&gt; В 2018 году в рамках подпрограммы «Расселение аварийного жилья» на 2017 - 2025 годы планируется исполнить 37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расселить 1 муниципальную квартиру, расположенную в многоквартирном доме по ул. Лебедева, 102а, г. Томск (при наличии экономии средств от проведенных конкурентными способами закупок в размере 1665,71 тыс.руб.). Кроме этого, в 2018 году завершены мероприятия по расселению многоквартирного дома, расположенного по адресу: г. Томск, ул. Ангарская, д. 85</t>
  </si>
  <si>
    <t>на 2018 год: прогнозное количество не расселенных аварийных домов на конец отчетного периода (всего)  – 520 шт., потребность в расселении аварийных домов за счет бюджета муниципального образования «Город Томск» - 25 многоквартирных домов;</t>
  </si>
  <si>
    <t>на 2018 год: прогнозное количество не расселенных аварийных домов на конец отчетного периода (всего)  – 520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</si>
  <si>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2023 год: площадь жилых помещений в аварийных домах – 254,713 тыс. кв.м.  и общая площадь жилищного фонда - 14 647,3 тыс. кв.м. (прогнозные значения, которые планируется достичь к концу 2023 года);</t>
  </si>
  <si>
    <t>на 2024 год: площадь жилых помещений в аварийных домах – 272,713 тыс. кв.м. и общая площадь жилищного фонда - 14 797,3 тыс. кв.м. (прогнозные значения, которые планируется достичь к концу 2024 года);</t>
  </si>
  <si>
    <t>на 2021 год: площадь жилых помещений в аварийных домах – 219,73 тыс. кв.м. и общая площадь жилищного фонда  - 14 347,3 тыс. кв.м. (прогнозные значения, которые планируется достичь к концу 2021 года);</t>
  </si>
  <si>
    <t>на 2022 год: площадь жилых помещений в аварийных домах – 236,713 тыс. кв.м.  и общая площадь жилищного фонда - 14 497,3 тыс. кв.м. (прогнозные значения, которые планируется достичь к концу 2022 года);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</si>
  <si>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</t>
  </si>
  <si>
    <t>на 2019 год: прогнозное количество не расселенных аварийных домов на конец отчетного периода (всего)  – 556 шт. (при условии, что в 2019 году будет расселено 14 домов, а признанно аварийными 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</si>
  <si>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2020 год: прогнозное количество не расселенных аварийных домов на конец отчетного периода (всего)  – 570 шт. (при условии, что в 2020 году будет расселено 36 домов, а признанно аварийными в течение 2019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</si>
  <si>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2021 год: прогнозное количество не расселенных аварийных домов на конец отчетного периода (всего)  – 591 шт. (при условии, что в 2021 году будет расселено 29 домов, а признано аварийными 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территории (итого 150 шт.);</t>
  </si>
  <si>
    <t>на 2022 год: прогнозное количество не расселенных аварийных домов на конец отчетного периода (всего)  – 635 шт.  (при условии, что в 2022 году будет расселено 6 домов, и 50 домов будет признано аварийными в течение 2022 года),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территории (итого 150 шт.);</t>
  </si>
  <si>
    <t>на 2023 год: прогнозное количество не расселенных аварийных домов на конец отчетного периода (всего)  – 685 шт.  (при условии, что мероприятия по расселению не будут проводиться, в связи с  отсутствием финансирования, и 50 домов будет признано аварийными в течение 2023 года),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территории (итого 150 шт.);</t>
  </si>
  <si>
    <t>на 2024 год: прогнозное количество не расселенных аварийных домов на конец отчетного периода (всего)  – 735 шт.  (при условии, что мероприятия по расселению не будут проводиться, в связи с  отсутствием финансирования, и 50 домов будет признано аварийными в течение 2024 года),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территории (итого 150 шт.);</t>
  </si>
  <si>
    <t>на 2025 год: прогнозное количество не расселенных аварийных домов на конец отчетного периода (всего)  – 785 шт.  (при условии, что мероприятия по расселению не будут проводиться, в связи с  отсутствием финансирования, и 50 домов будет признано аварийными в течение 2025 года),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территории (итого 150 шт.).</t>
  </si>
  <si>
    <t>на 2018 год: прогнозное количество не расселенных аварийных домов на конец 2018 года (всего) - 520 шт., планируется исполнить 48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 и расселить 1 муниципальную квартиру, расположенную в многоквартирном доме по ул. Лебедева, 102а, г. Томск. Также  в 2018 году завершены мероприятия по расселению многоквартирного дома по адресу: г. Томск, ул. Ангарская, 85. В связи с реализацией проекта благоустройства территории сквера "Парк Победы"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 были расселены за счет инвестора. В рамках договора о развитии застроенной территории, заключенном в 2017 году, планируется расселить  1 дом.</t>
  </si>
  <si>
    <t>на 2019 год: прогнозное количество не расселенных аварийных домов на конец отчетного периода - 556 шт. (при условии, что в 2019 году будет расселено 14 домов, а признанно аварийными в течение 2019 года - 50 домов), планируется расселить 5 домов за счет средств муниципального образования «Город Томск» и  9 многоквартирных домов за счет инвесторов в рамках договоров о развитии застроенной территории, заключенными в 2017 году;</t>
  </si>
  <si>
    <t>на 2020 год: прогнозное количество не расселенных аварийных домов на конец отчетного периода - 570 шт. (при условии, что в 2020 году будет расселено 36 домов, а признанно аварийными в течение 2020 года - 50 домов), планируется расселить 6 домов  за счет средств муниципального образования «Город Томск» и  30 многоквартирных домов за счет инвесторов в рамках договоров о развитии застроенной территории, которые планируется заключить в 2018.</t>
  </si>
  <si>
    <t>на 2021 год: прогнозное количество не расселенных аварийных домов на конец отчетного периода - 591 шт. (при условии, что в 2021 году будет расселено 29 домов, а признанно аварийными в течение 2020 года - 50 домов), планируется расселить 4 дома за счет средств муниципального образования "Город Томск" и 25 многоквартирных домов за счет инвесторов в рамках договоров о развитии застроенной территории, которые планируется заключить в 2019;</t>
  </si>
  <si>
    <t>на 2022 год: прогнозное количество не расселенных аварийных домов на конец отчетного периода (всего)  – 635 шт.  (при условии, что в 2022 году будет расселено 6 домов и 50 домов будет признано аварийными в течение 2022 года), планируется расселить 6 домов за счет средств муниципального образования "Город Томск".</t>
  </si>
  <si>
    <t>на 2019 год: прогнозное количество не расселенных аварийных домов на конец отчетного периода (всего)  – 556 шт. (при условии, что в 2019 году будет расселено 14 домов, а признано аварийными в течение 2019 года - 50 домов), потребность в расселении аварийных домов за счет бюджета муниципального образования «Город Томск» - 50 многоквартирных домов;</t>
  </si>
  <si>
    <t xml:space="preserve">на 2020 год: прогнозное количество не расселенных аварийных домов на конец отчетного периода (всего)  – 570 шт. (при условии, что в 2020 году будет расселено 36 домов, а признано аварийными в течение 2020 года - 50 домов), потребность в расселении аварийных домов за счет бюджета муниципального образования «Город Томск» - 50 многоквартирных домов; </t>
  </si>
  <si>
    <t>на 2021 год: прогнозное количество не расселенных аварийных домов на конец отчетного периода (всего)  – 591 шт. (при условии, что в 2021 году будет расселено 29 домов, в признано аварийными в течение 2021 года - 50 домов), потребность в расселении аварийных домов за счет бюджета муниципального образования «Город Томск» - 50 многоквартирных домов;</t>
  </si>
  <si>
    <t>на 2022 год: прогнозное количество не расселенных аварийных домов на конец отчетного периода  (всего)  – 635 шт.  (при условии, что в 2022 году будет расселено 6 домов и 50 домов будет признано аварийными в течение 2022 года), потребность в расселении аварийных домов за счет бюджета муниципального образования «Город Томск» - 50 многоквартирных домов;</t>
  </si>
  <si>
    <r>
      <t>на 2023 год: прогнозное количество не расселенных аварийных домов на конец отчетного периода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(всего)  – 685 шт.  (при условии, что мероприятия по расселению не будут проводиться, в связи с отсутствием  финансирования, и 50 домов будет признано аварийными в течение 2023 года), потребность в расселении аварийных домов за счет бюджета муниципального образования «Город Томск» - 50 многоквартирных домов;</t>
    </r>
  </si>
  <si>
    <t>на 2024 год: прогнозное количество не расселенных аварийных домов на конец отчетного периода (всего)  – 735 шт.  (при условии, что мероприятия по расселению не будут проводиться, в связи с отсутствием  финансирования, и 50 домов будет признано аварийными в течение 2024 года), потребность в расселении аварийных домов за счет бюджета муниципального образования «Город Томск» - 50 многоквартирных домов;</t>
  </si>
  <si>
    <t>на 2025 год: прогнозное количество не расселенных аварийных домов на конец отчетного периода (всего)  – 785 шт.  (при условии, что мероприятия по расселению не будут проводиться, в связи с отсутствием  финансирования, и 50 домов будет признано аварийными в течение 2025 года), потребность в расселении аварийных домов за счет бюджета муниципального образования «Город Томск» - 50 многоквартирных домов.</t>
  </si>
  <si>
    <t>на 2018 год: прогнозное количество не расселенных аварийных домов на конец отчетного периода (всего) - 520 шт., планируется исполнить 48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расселить 1 муниципальную квартиру, расположенную в многоквартирном доме по ул. Лебедева, 102а, г. Томск. Кроме этого, планируется завершить мероприятия по расселению многоквартирного дома по адресу: г. Томск, ул. Ангарская, 85.</t>
  </si>
  <si>
    <t xml:space="preserve">на 2019 год: прогнозное количество не расселенных аварийных домов на конец отчетного периода  (всего)  - 556 шт.  (при условии, что в 2019 году будет расселено 14 домов, а в признано аварийными в течение 2019 года - 50), планируется расселить 5 домов за счет средств муниципального образования «Город Томск»; </t>
  </si>
  <si>
    <t xml:space="preserve">на 2020 год: прогнозное количество не расселенных аварийных домов на конец отчетного периода (всего) - 583 шт. (при условии, что в 2020 году будет расселено 36 домов, а в признано аварийными в течение 2020 года - 50), планируется расселить 6 домов  за счет средств муниципального образования «Город Томск». </t>
  </si>
  <si>
    <t>на 2021 год: прогнозное количество не расселенных аварийных домов на конец отчетного периода - 591 шт. (при условии, что в 2021 году будет расселено 29 домов, а признанно аварийными в течение 2020 года - 50 домов), планируется расселить 4 дома за счет средств муниципального образования "Город Томск";</t>
  </si>
  <si>
    <t>на 2022 год: прогнозное количество не расселенных аварийных домов на конец отчетного периода  (всего)  – 635 шт.  (при условии, что в 2022 году будет расселено 6 домов и 50 домов будет признано аварийными в течение 2022 года), планируется расселить 6 домов за счет средств муниципального образования "Город Томск".</t>
  </si>
  <si>
    <t>Приложение 3 к постановлению администрации Города Томска от 12.10.2018 № 933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</si>
</sst>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000000"/>
  </numFmts>
  <fonts count="27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42" applyBorder="1" applyAlignment="1" applyProtection="1">
      <alignment vertical="top" wrapText="1"/>
      <protection/>
    </xf>
    <xf numFmtId="0" fontId="6" fillId="0" borderId="0" xfId="42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0" xfId="42" applyFill="1" applyBorder="1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42" applyFill="1" applyBorder="1" applyAlignment="1" applyProtection="1">
      <alignment horizontal="justify"/>
      <protection/>
    </xf>
    <xf numFmtId="0" fontId="6" fillId="0" borderId="0" xfId="42" applyBorder="1" applyAlignment="1" applyProtection="1">
      <alignment horizontal="justify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194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3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shrinkToFit="1"/>
    </xf>
    <xf numFmtId="0" fontId="0" fillId="0" borderId="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6"/>
  <sheetViews>
    <sheetView tabSelected="1" view="pageBreakPreview" zoomScale="80" zoomScaleSheetLayoutView="80" zoomScalePageLayoutView="0" workbookViewId="0" topLeftCell="A1">
      <selection activeCell="M1" sqref="M1:X1"/>
    </sheetView>
  </sheetViews>
  <sheetFormatPr defaultColWidth="9.140625" defaultRowHeight="12.75"/>
  <cols>
    <col min="1" max="1" width="6.7109375" style="0" customWidth="1"/>
    <col min="2" max="2" width="19.28125" style="0" customWidth="1"/>
    <col min="3" max="3" width="26.421875" style="0" customWidth="1"/>
    <col min="4" max="4" width="12.28125" style="0" customWidth="1"/>
    <col min="5" max="5" width="13.00390625" style="0" customWidth="1"/>
    <col min="6" max="6" width="6.140625" style="0" customWidth="1"/>
    <col min="7" max="7" width="5.8515625" style="0" customWidth="1"/>
    <col min="8" max="8" width="6.7109375" style="0" customWidth="1"/>
    <col min="9" max="9" width="5.7109375" style="0" customWidth="1"/>
    <col min="10" max="10" width="6.8515625" style="0" customWidth="1"/>
    <col min="11" max="11" width="7.00390625" style="0" customWidth="1"/>
    <col min="12" max="12" width="6.8515625" style="0" customWidth="1"/>
    <col min="13" max="13" width="5.57421875" style="0" customWidth="1"/>
    <col min="14" max="14" width="6.8515625" style="0" customWidth="1"/>
    <col min="15" max="15" width="5.57421875" style="0" customWidth="1"/>
    <col min="16" max="16" width="7.00390625" style="0" customWidth="1"/>
    <col min="17" max="17" width="6.421875" style="0" customWidth="1"/>
    <col min="18" max="18" width="7.7109375" style="0" customWidth="1"/>
    <col min="19" max="19" width="6.421875" style="0" customWidth="1"/>
    <col min="20" max="20" width="7.00390625" style="0" customWidth="1"/>
    <col min="21" max="21" width="6.57421875" style="0" customWidth="1"/>
    <col min="22" max="22" width="7.00390625" style="0" customWidth="1"/>
    <col min="23" max="23" width="6.57421875" style="0" customWidth="1"/>
    <col min="24" max="24" width="7.28125" style="0" customWidth="1"/>
  </cols>
  <sheetData>
    <row r="1" spans="13:24" ht="12.75">
      <c r="M1" s="54" t="s">
        <v>89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3:24" ht="21" customHeight="1">
      <c r="M2" s="56" t="s">
        <v>35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ht="9" customHeight="1">
      <c r="A3" s="1"/>
    </row>
    <row r="4" spans="1:24" ht="15.75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5.75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5.75">
      <c r="A6" s="45" t="s">
        <v>37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9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21" customHeight="1">
      <c r="A8" s="43" t="s">
        <v>36</v>
      </c>
      <c r="B8" s="43" t="s">
        <v>4</v>
      </c>
      <c r="C8" s="43" t="s">
        <v>5</v>
      </c>
      <c r="D8" s="43" t="s">
        <v>6</v>
      </c>
      <c r="E8" s="43" t="s">
        <v>7</v>
      </c>
      <c r="F8" s="43">
        <v>2016</v>
      </c>
      <c r="G8" s="58" t="s">
        <v>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  <c r="V8" s="59"/>
      <c r="W8" s="59"/>
      <c r="X8" s="59"/>
    </row>
    <row r="9" spans="1:24" ht="12.75">
      <c r="A9" s="43"/>
      <c r="B9" s="43"/>
      <c r="C9" s="43"/>
      <c r="D9" s="43"/>
      <c r="E9" s="43"/>
      <c r="F9" s="43"/>
      <c r="G9" s="43">
        <v>2017</v>
      </c>
      <c r="H9" s="43"/>
      <c r="I9" s="43">
        <v>2018</v>
      </c>
      <c r="J9" s="43"/>
      <c r="K9" s="43">
        <v>2019</v>
      </c>
      <c r="L9" s="43"/>
      <c r="M9" s="43">
        <v>2020</v>
      </c>
      <c r="N9" s="43"/>
      <c r="O9" s="43">
        <v>2021</v>
      </c>
      <c r="P9" s="43"/>
      <c r="Q9" s="43">
        <v>2022</v>
      </c>
      <c r="R9" s="43"/>
      <c r="S9" s="43">
        <v>2023</v>
      </c>
      <c r="T9" s="43"/>
      <c r="U9" s="43">
        <v>2024</v>
      </c>
      <c r="V9" s="43"/>
      <c r="W9" s="43">
        <v>2025</v>
      </c>
      <c r="X9" s="43"/>
    </row>
    <row r="10" spans="1:24" ht="57.75" customHeight="1">
      <c r="A10" s="43"/>
      <c r="B10" s="43"/>
      <c r="C10" s="43"/>
      <c r="D10" s="43"/>
      <c r="E10" s="43"/>
      <c r="F10" s="43"/>
      <c r="G10" s="21" t="s">
        <v>9</v>
      </c>
      <c r="H10" s="21" t="s">
        <v>10</v>
      </c>
      <c r="I10" s="21" t="s">
        <v>9</v>
      </c>
      <c r="J10" s="21" t="s">
        <v>10</v>
      </c>
      <c r="K10" s="21" t="s">
        <v>9</v>
      </c>
      <c r="L10" s="21" t="s">
        <v>10</v>
      </c>
      <c r="M10" s="21" t="s">
        <v>9</v>
      </c>
      <c r="N10" s="21" t="s">
        <v>10</v>
      </c>
      <c r="O10" s="21" t="s">
        <v>9</v>
      </c>
      <c r="P10" s="21" t="s">
        <v>10</v>
      </c>
      <c r="Q10" s="21" t="s">
        <v>9</v>
      </c>
      <c r="R10" s="21" t="s">
        <v>10</v>
      </c>
      <c r="S10" s="21" t="s">
        <v>9</v>
      </c>
      <c r="T10" s="21" t="s">
        <v>10</v>
      </c>
      <c r="U10" s="21" t="s">
        <v>9</v>
      </c>
      <c r="V10" s="21" t="s">
        <v>10</v>
      </c>
      <c r="W10" s="21" t="s">
        <v>9</v>
      </c>
      <c r="X10" s="21" t="s">
        <v>10</v>
      </c>
    </row>
    <row r="11" spans="1:24" ht="12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22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</row>
    <row r="12" spans="1:24" ht="58.5" customHeight="1">
      <c r="A12" s="43">
        <v>1</v>
      </c>
      <c r="B12" s="43" t="s">
        <v>11</v>
      </c>
      <c r="C12" s="6" t="s">
        <v>12</v>
      </c>
      <c r="D12" s="5" t="s">
        <v>13</v>
      </c>
      <c r="E12" s="5" t="s">
        <v>14</v>
      </c>
      <c r="F12" s="5">
        <v>22.35</v>
      </c>
      <c r="G12" s="5">
        <v>23.5</v>
      </c>
      <c r="H12" s="5">
        <v>23.5</v>
      </c>
      <c r="I12" s="5">
        <v>23.7</v>
      </c>
      <c r="J12" s="5">
        <v>23.7</v>
      </c>
      <c r="K12" s="5">
        <v>24.2</v>
      </c>
      <c r="L12" s="5">
        <v>23.9</v>
      </c>
      <c r="M12" s="5">
        <v>27</v>
      </c>
      <c r="N12" s="5">
        <v>24.2</v>
      </c>
      <c r="O12" s="5">
        <v>27.1</v>
      </c>
      <c r="P12" s="14">
        <v>24.4</v>
      </c>
      <c r="Q12" s="5">
        <v>27.2</v>
      </c>
      <c r="R12" s="14">
        <v>24.7</v>
      </c>
      <c r="S12" s="5">
        <v>27.3</v>
      </c>
      <c r="T12" s="14">
        <v>24.9</v>
      </c>
      <c r="U12" s="5">
        <v>27.4</v>
      </c>
      <c r="V12" s="14">
        <v>25.2</v>
      </c>
      <c r="W12" s="14">
        <v>27.6</v>
      </c>
      <c r="X12" s="14">
        <v>25.4</v>
      </c>
    </row>
    <row r="13" spans="1:24" ht="56.25" customHeight="1">
      <c r="A13" s="43"/>
      <c r="B13" s="43"/>
      <c r="C13" s="6" t="s">
        <v>15</v>
      </c>
      <c r="D13" s="5" t="s">
        <v>13</v>
      </c>
      <c r="E13" s="5" t="s">
        <v>14</v>
      </c>
      <c r="F13" s="5">
        <v>1.2</v>
      </c>
      <c r="G13" s="5">
        <v>1.23</v>
      </c>
      <c r="H13" s="5">
        <v>1.28</v>
      </c>
      <c r="I13" s="5">
        <v>1.4</v>
      </c>
      <c r="J13" s="5">
        <v>1.4</v>
      </c>
      <c r="K13" s="5">
        <v>1.4</v>
      </c>
      <c r="L13" s="5">
        <v>1.4</v>
      </c>
      <c r="M13" s="5">
        <v>1.5</v>
      </c>
      <c r="N13" s="5">
        <v>1.5</v>
      </c>
      <c r="O13" s="15">
        <f>215*100/15467.6</f>
        <v>1.3900023274457576</v>
      </c>
      <c r="P13" s="17">
        <v>1.5</v>
      </c>
      <c r="Q13" s="15">
        <f>221*100/15897.6</f>
        <v>1.3901469404186795</v>
      </c>
      <c r="R13" s="17">
        <v>1.6</v>
      </c>
      <c r="S13" s="15">
        <f>227*100/16342.6</f>
        <v>1.389007869004932</v>
      </c>
      <c r="T13" s="17">
        <v>1.7</v>
      </c>
      <c r="U13" s="15">
        <f>232*100/16797.6</f>
        <v>1.381149688050674</v>
      </c>
      <c r="V13" s="17">
        <v>1.8</v>
      </c>
      <c r="W13" s="14">
        <v>1.75</v>
      </c>
      <c r="X13" s="17">
        <v>1.9</v>
      </c>
    </row>
    <row r="14" spans="1:24" ht="76.5" customHeight="1">
      <c r="A14" s="43"/>
      <c r="B14" s="43"/>
      <c r="C14" s="6" t="s">
        <v>16</v>
      </c>
      <c r="D14" s="5" t="s">
        <v>17</v>
      </c>
      <c r="E14" s="5" t="s">
        <v>14</v>
      </c>
      <c r="F14" s="5">
        <v>54.3</v>
      </c>
      <c r="G14" s="5">
        <v>100</v>
      </c>
      <c r="H14" s="5">
        <v>57.11</v>
      </c>
      <c r="I14" s="5">
        <v>100</v>
      </c>
      <c r="J14" s="19">
        <v>64.1</v>
      </c>
      <c r="K14" s="5">
        <v>100</v>
      </c>
      <c r="L14" s="20">
        <v>66.9</v>
      </c>
      <c r="M14" s="5">
        <v>100</v>
      </c>
      <c r="N14" s="20">
        <v>67.6</v>
      </c>
      <c r="O14" s="5">
        <v>100</v>
      </c>
      <c r="P14" s="20">
        <v>67.6</v>
      </c>
      <c r="Q14" s="5">
        <v>100</v>
      </c>
      <c r="R14" s="20">
        <v>67.6</v>
      </c>
      <c r="S14" s="5">
        <v>100</v>
      </c>
      <c r="T14" s="20">
        <v>67.6</v>
      </c>
      <c r="U14" s="5">
        <v>100</v>
      </c>
      <c r="V14" s="20">
        <v>67.6</v>
      </c>
      <c r="W14" s="5">
        <v>100</v>
      </c>
      <c r="X14" s="20">
        <v>67.6</v>
      </c>
    </row>
    <row r="15" spans="1:24" ht="36" customHeight="1">
      <c r="A15" s="44" t="s">
        <v>38</v>
      </c>
      <c r="B15" s="43" t="s">
        <v>18</v>
      </c>
      <c r="C15" s="6" t="s">
        <v>19</v>
      </c>
      <c r="D15" s="5" t="s">
        <v>17</v>
      </c>
      <c r="E15" s="43" t="s">
        <v>14</v>
      </c>
      <c r="F15" s="5">
        <v>3</v>
      </c>
      <c r="G15" s="5">
        <v>56</v>
      </c>
      <c r="H15" s="5">
        <v>2</v>
      </c>
      <c r="I15" s="5">
        <f>25+1</f>
        <v>26</v>
      </c>
      <c r="J15" s="5">
        <v>6</v>
      </c>
      <c r="K15" s="5">
        <v>150</v>
      </c>
      <c r="L15" s="18">
        <v>14</v>
      </c>
      <c r="M15" s="5">
        <v>150</v>
      </c>
      <c r="N15" s="18">
        <v>36</v>
      </c>
      <c r="O15" s="5">
        <v>150</v>
      </c>
      <c r="P15" s="5">
        <v>29</v>
      </c>
      <c r="Q15" s="5">
        <v>150</v>
      </c>
      <c r="R15" s="5">
        <v>6</v>
      </c>
      <c r="S15" s="5">
        <v>150</v>
      </c>
      <c r="T15" s="18">
        <v>0</v>
      </c>
      <c r="U15" s="5">
        <v>150</v>
      </c>
      <c r="V15" s="18">
        <v>0</v>
      </c>
      <c r="W15" s="5">
        <v>150</v>
      </c>
      <c r="X15" s="18">
        <v>0</v>
      </c>
    </row>
    <row r="16" spans="1:24" ht="38.25" customHeight="1">
      <c r="A16" s="44"/>
      <c r="B16" s="43"/>
      <c r="C16" s="6" t="s">
        <v>20</v>
      </c>
      <c r="D16" s="5" t="s">
        <v>17</v>
      </c>
      <c r="E16" s="43"/>
      <c r="F16" s="5">
        <v>3</v>
      </c>
      <c r="G16" s="5">
        <v>33</v>
      </c>
      <c r="H16" s="5" t="s">
        <v>47</v>
      </c>
      <c r="I16" s="5">
        <v>25</v>
      </c>
      <c r="J16" s="5" t="s">
        <v>46</v>
      </c>
      <c r="K16" s="5">
        <v>50</v>
      </c>
      <c r="L16" s="5">
        <v>5</v>
      </c>
      <c r="M16" s="5">
        <v>50</v>
      </c>
      <c r="N16" s="5">
        <v>6</v>
      </c>
      <c r="O16" s="5">
        <v>50</v>
      </c>
      <c r="P16" s="5">
        <v>4</v>
      </c>
      <c r="Q16" s="5">
        <v>50</v>
      </c>
      <c r="R16" s="5">
        <v>6</v>
      </c>
      <c r="S16" s="5">
        <v>50</v>
      </c>
      <c r="T16" s="5">
        <v>0</v>
      </c>
      <c r="U16" s="5">
        <v>50</v>
      </c>
      <c r="V16" s="18">
        <v>0</v>
      </c>
      <c r="W16" s="5">
        <v>50</v>
      </c>
      <c r="X16" s="18">
        <v>0</v>
      </c>
    </row>
    <row r="17" spans="1:52" ht="39" customHeight="1">
      <c r="A17" s="44"/>
      <c r="B17" s="43"/>
      <c r="C17" s="6" t="s">
        <v>21</v>
      </c>
      <c r="D17" s="5" t="s">
        <v>22</v>
      </c>
      <c r="E17" s="43" t="s">
        <v>14</v>
      </c>
      <c r="F17" s="5">
        <v>0.64</v>
      </c>
      <c r="G17" s="5">
        <v>12.15</v>
      </c>
      <c r="H17" s="5">
        <v>0.43</v>
      </c>
      <c r="I17" s="5">
        <f>26*100/520</f>
        <v>5</v>
      </c>
      <c r="J17" s="19">
        <f>6*100/520</f>
        <v>1.1538461538461537</v>
      </c>
      <c r="K17" s="5">
        <v>27</v>
      </c>
      <c r="L17" s="5">
        <v>2.5</v>
      </c>
      <c r="M17" s="5">
        <v>26.3</v>
      </c>
      <c r="N17" s="5">
        <v>6.3</v>
      </c>
      <c r="O17" s="24">
        <v>25.4</v>
      </c>
      <c r="P17" s="16">
        <v>4.9</v>
      </c>
      <c r="Q17" s="24">
        <v>23.6</v>
      </c>
      <c r="R17" s="16">
        <v>0.9</v>
      </c>
      <c r="S17" s="24">
        <v>21.9</v>
      </c>
      <c r="T17" s="16">
        <v>0</v>
      </c>
      <c r="U17" s="24">
        <v>20.4</v>
      </c>
      <c r="V17" s="16">
        <v>0</v>
      </c>
      <c r="W17" s="24">
        <v>19.1</v>
      </c>
      <c r="X17" s="16"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39" customHeight="1">
      <c r="A18" s="44"/>
      <c r="B18" s="43"/>
      <c r="C18" s="6" t="s">
        <v>23</v>
      </c>
      <c r="D18" s="5" t="s">
        <v>22</v>
      </c>
      <c r="E18" s="43"/>
      <c r="F18" s="5">
        <v>0.64</v>
      </c>
      <c r="G18" s="5">
        <v>7.16</v>
      </c>
      <c r="H18" s="5">
        <v>0.22</v>
      </c>
      <c r="I18" s="19">
        <f>25*100/520</f>
        <v>4.8076923076923075</v>
      </c>
      <c r="J18" s="19">
        <f>1*100/520</f>
        <v>0.19230769230769232</v>
      </c>
      <c r="K18" s="5">
        <v>9</v>
      </c>
      <c r="L18" s="5">
        <v>0.9</v>
      </c>
      <c r="M18" s="5">
        <v>8.8</v>
      </c>
      <c r="N18" s="5">
        <v>1.1</v>
      </c>
      <c r="O18" s="24">
        <v>8.5</v>
      </c>
      <c r="P18" s="16">
        <v>0.7</v>
      </c>
      <c r="Q18" s="24">
        <v>7.9</v>
      </c>
      <c r="R18" s="16">
        <v>0.9</v>
      </c>
      <c r="S18" s="24">
        <v>7.3</v>
      </c>
      <c r="T18" s="16">
        <v>0</v>
      </c>
      <c r="U18" s="24">
        <v>6.8</v>
      </c>
      <c r="V18" s="16">
        <v>0</v>
      </c>
      <c r="W18" s="24">
        <v>6.4</v>
      </c>
      <c r="X18" s="16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5" customHeight="1">
      <c r="A19" s="25" t="s">
        <v>39</v>
      </c>
      <c r="B19" s="49" t="s">
        <v>40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93" customHeight="1">
      <c r="A20" s="23" t="s">
        <v>41</v>
      </c>
      <c r="B20" s="6" t="s">
        <v>24</v>
      </c>
      <c r="C20" s="6" t="s">
        <v>25</v>
      </c>
      <c r="D20" s="5" t="s">
        <v>17</v>
      </c>
      <c r="E20" s="5" t="s">
        <v>14</v>
      </c>
      <c r="F20" s="26">
        <v>3403.5</v>
      </c>
      <c r="G20" s="26">
        <v>1606.8</v>
      </c>
      <c r="H20" s="26">
        <v>2837.7</v>
      </c>
      <c r="I20" s="26">
        <v>371.8</v>
      </c>
      <c r="J20" s="17">
        <f>2428.7-190.9-442.9</f>
        <v>1794.8999999999996</v>
      </c>
      <c r="K20" s="17">
        <v>371.8</v>
      </c>
      <c r="L20" s="17">
        <f>J20-189.1</f>
        <v>1605.7999999999997</v>
      </c>
      <c r="M20" s="17">
        <v>371.8</v>
      </c>
      <c r="N20" s="27">
        <f>L20-48.7</f>
        <v>1557.0999999999997</v>
      </c>
      <c r="O20" s="17">
        <v>371.8</v>
      </c>
      <c r="P20" s="27">
        <v>1557.1</v>
      </c>
      <c r="Q20" s="17">
        <v>371.8</v>
      </c>
      <c r="R20" s="27">
        <v>1557.1</v>
      </c>
      <c r="S20" s="17">
        <v>371.8</v>
      </c>
      <c r="T20" s="27">
        <v>1557.1</v>
      </c>
      <c r="U20" s="17">
        <v>371.8</v>
      </c>
      <c r="V20" s="27">
        <v>1557.1</v>
      </c>
      <c r="W20" s="17">
        <v>371.8</v>
      </c>
      <c r="X20" s="27">
        <v>1557.1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5" customHeight="1">
      <c r="A21" s="25" t="s">
        <v>42</v>
      </c>
      <c r="B21" s="49" t="s">
        <v>43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8"/>
      <c r="Z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24" customHeight="1">
      <c r="A22" s="53" t="s">
        <v>64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12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2"/>
      <c r="AX22" s="2"/>
      <c r="AY22" s="2"/>
      <c r="AZ22" s="2"/>
    </row>
    <row r="23" spans="1:52" ht="34.5" customHeight="1">
      <c r="A23" s="50" t="s">
        <v>57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11"/>
      <c r="Z23" s="10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2"/>
      <c r="AX23" s="2"/>
      <c r="AY23" s="2"/>
      <c r="AZ23" s="2"/>
    </row>
    <row r="24" spans="1:52" ht="12.75">
      <c r="A24" s="51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9"/>
      <c r="Z24" s="9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39" customHeight="1">
      <c r="A25" s="50" t="s">
        <v>27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9"/>
      <c r="Z25" s="9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2.75">
      <c r="A26" s="39" t="s">
        <v>28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24" ht="12" customHeight="1">
      <c r="A27" s="39" t="s">
        <v>29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1.25" customHeight="1">
      <c r="A28" s="41" t="s">
        <v>48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ht="12" customHeight="1">
      <c r="A29" s="35" t="s">
        <v>50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13.5" customHeight="1">
      <c r="A30" s="35" t="s">
        <v>49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12" customHeight="1">
      <c r="A31" s="35" t="s">
        <v>62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2" customHeight="1">
      <c r="A32" s="35" t="s">
        <v>63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2" customHeight="1">
      <c r="A33" s="35" t="s">
        <v>60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5" customHeight="1">
      <c r="A34" s="35" t="s">
        <v>61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2.75" customHeight="1">
      <c r="A35" s="35" t="s">
        <v>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25.5" customHeight="1">
      <c r="A36" s="38" t="s">
        <v>30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2.75">
      <c r="A37" s="35" t="s">
        <v>31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22.5" customHeight="1">
      <c r="A38" s="39" t="s">
        <v>55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11.25" customHeight="1">
      <c r="A39" s="35" t="s">
        <v>56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2.75">
      <c r="A40" s="35" t="s">
        <v>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2.75">
      <c r="A41" s="38" t="s">
        <v>32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13.5" customHeight="1">
      <c r="A42" s="33" t="s">
        <v>51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24" customHeight="1">
      <c r="A43" s="28" t="s">
        <v>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ht="24.75" customHeight="1">
      <c r="A44" s="30" t="s">
        <v>59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27" customHeight="1">
      <c r="A45" s="28" t="s">
        <v>65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ht="23.25" customHeight="1">
      <c r="A46" s="28" t="s">
        <v>66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29.25" customHeight="1">
      <c r="A47" s="28" t="s">
        <v>67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29.25" customHeight="1">
      <c r="A48" s="32" t="s">
        <v>68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28.5" customHeight="1">
      <c r="A49" s="32" t="s">
        <v>69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25.5" customHeight="1">
      <c r="A50" s="32" t="s">
        <v>70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ht="28.5" customHeight="1">
      <c r="A51" s="32" t="s">
        <v>71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ht="15" customHeight="1">
      <c r="A52" s="33" t="s">
        <v>52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ht="23.25" customHeight="1">
      <c r="A53" s="28" t="s">
        <v>34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45.75" customHeight="1">
      <c r="A54" s="30" t="s">
        <v>72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ht="24" customHeight="1">
      <c r="A55" s="28" t="s">
        <v>73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27" customHeight="1">
      <c r="A56" s="28" t="s">
        <v>74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24" customHeight="1">
      <c r="A57" s="28" t="s">
        <v>75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24" customHeight="1">
      <c r="A58" s="32" t="s">
        <v>76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14.25" customHeight="1">
      <c r="A59" s="37" t="s">
        <v>45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16.5" customHeight="1">
      <c r="A60" s="33" t="s">
        <v>53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ht="15" customHeight="1">
      <c r="A61" s="28" t="s">
        <v>44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12.75" customHeight="1">
      <c r="A62" s="30" t="s">
        <v>58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ht="27" customHeight="1">
      <c r="A63" s="28" t="s">
        <v>77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25.5" customHeight="1">
      <c r="A64" s="28" t="s">
        <v>78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24" customHeight="1">
      <c r="A65" s="28" t="s">
        <v>79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24" customHeight="1">
      <c r="A66" s="28" t="s">
        <v>80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24" customHeight="1">
      <c r="A67" s="28" t="s">
        <v>81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24" customHeight="1">
      <c r="A68" s="28" t="s">
        <v>82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24" customHeight="1">
      <c r="A69" s="28" t="s">
        <v>83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12.75" customHeight="1">
      <c r="A70" s="33" t="s">
        <v>54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ht="21.75" customHeight="1">
      <c r="A71" s="28" t="s">
        <v>34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40.5" customHeight="1">
      <c r="A72" s="30" t="s">
        <v>84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ht="24" customHeight="1">
      <c r="A73" s="28" t="s">
        <v>85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25.5" customHeight="1">
      <c r="A74" s="28" t="s">
        <v>86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24" customHeight="1">
      <c r="A75" s="28" t="s">
        <v>87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25.5" customHeight="1">
      <c r="A76" s="28" t="s">
        <v>88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</sheetData>
  <sheetProtection/>
  <mergeCells count="85">
    <mergeCell ref="A76:X76"/>
    <mergeCell ref="A75:X75"/>
    <mergeCell ref="M1:X1"/>
    <mergeCell ref="M2:X2"/>
    <mergeCell ref="U9:V9"/>
    <mergeCell ref="W9:X9"/>
    <mergeCell ref="G8:X8"/>
    <mergeCell ref="K9:L9"/>
    <mergeCell ref="M9:N9"/>
    <mergeCell ref="O9:P9"/>
    <mergeCell ref="E15:E16"/>
    <mergeCell ref="E17:E18"/>
    <mergeCell ref="E8:E10"/>
    <mergeCell ref="F8:F10"/>
    <mergeCell ref="B19:X19"/>
    <mergeCell ref="A25:X25"/>
    <mergeCell ref="B21:X21"/>
    <mergeCell ref="A24:X24"/>
    <mergeCell ref="A23:X23"/>
    <mergeCell ref="A22:X22"/>
    <mergeCell ref="A8:A10"/>
    <mergeCell ref="B8:B10"/>
    <mergeCell ref="Q9:R9"/>
    <mergeCell ref="S9:T9"/>
    <mergeCell ref="C8:C10"/>
    <mergeCell ref="D8:D10"/>
    <mergeCell ref="G9:H9"/>
    <mergeCell ref="I9:J9"/>
    <mergeCell ref="A4:X4"/>
    <mergeCell ref="A5:X5"/>
    <mergeCell ref="A6:X6"/>
    <mergeCell ref="A7:X7"/>
    <mergeCell ref="A12:A14"/>
    <mergeCell ref="B12:B14"/>
    <mergeCell ref="A15:A18"/>
    <mergeCell ref="B15:B18"/>
    <mergeCell ref="A26:X26"/>
    <mergeCell ref="A27:X27"/>
    <mergeCell ref="A28:X28"/>
    <mergeCell ref="A29:X29"/>
    <mergeCell ref="A30:X30"/>
    <mergeCell ref="A36:X36"/>
    <mergeCell ref="A37:X37"/>
    <mergeCell ref="A38:X38"/>
    <mergeCell ref="A31:X31"/>
    <mergeCell ref="A32:X32"/>
    <mergeCell ref="A33:X33"/>
    <mergeCell ref="A34:X34"/>
    <mergeCell ref="A35:X35"/>
    <mergeCell ref="A51:X51"/>
    <mergeCell ref="A41:X41"/>
    <mergeCell ref="A42:X42"/>
    <mergeCell ref="A43:X43"/>
    <mergeCell ref="A44:X44"/>
    <mergeCell ref="A45:X45"/>
    <mergeCell ref="A46:X46"/>
    <mergeCell ref="A47:X47"/>
    <mergeCell ref="A49:X49"/>
    <mergeCell ref="A50:X50"/>
    <mergeCell ref="A39:X39"/>
    <mergeCell ref="A40:X40"/>
    <mergeCell ref="A66:X66"/>
    <mergeCell ref="A48:X48"/>
    <mergeCell ref="A59:X59"/>
    <mergeCell ref="A60:X60"/>
    <mergeCell ref="A61:X61"/>
    <mergeCell ref="A56:X56"/>
    <mergeCell ref="A54:X54"/>
    <mergeCell ref="A55:X55"/>
    <mergeCell ref="A52:X52"/>
    <mergeCell ref="A53:X53"/>
    <mergeCell ref="A71:X71"/>
    <mergeCell ref="A67:X67"/>
    <mergeCell ref="A65:X65"/>
    <mergeCell ref="A70:X70"/>
    <mergeCell ref="A62:X62"/>
    <mergeCell ref="A63:X63"/>
    <mergeCell ref="A64:X64"/>
    <mergeCell ref="A68:X68"/>
    <mergeCell ref="A57:X57"/>
    <mergeCell ref="A74:X74"/>
    <mergeCell ref="A72:X72"/>
    <mergeCell ref="A73:X73"/>
    <mergeCell ref="A69:X69"/>
    <mergeCell ref="A58:X5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2018-07-18T05:31:04Z</cp:lastPrinted>
  <dcterms:created xsi:type="dcterms:W3CDTF">1996-10-08T23:32:33Z</dcterms:created>
  <dcterms:modified xsi:type="dcterms:W3CDTF">2018-10-15T04:36:02Z</dcterms:modified>
  <cp:category/>
  <cp:version/>
  <cp:contentType/>
  <cp:contentStatus/>
</cp:coreProperties>
</file>