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5 (паспорт авар)" sheetId="1" r:id="rId1"/>
  </sheets>
  <definedNames>
    <definedName name="_xlnm.Print_Area" localSheetId="0">'Приложение 5 (паспорт авар)'!$A$1:$T$64</definedName>
  </definedNames>
  <calcPr fullCalcOnLoad="1"/>
</workbook>
</file>

<file path=xl/sharedStrings.xml><?xml version="1.0" encoding="utf-8"?>
<sst xmlns="http://schemas.openxmlformats.org/spreadsheetml/2006/main" count="113" uniqueCount="67">
  <si>
    <t>ПОДПРОГРАММА</t>
  </si>
  <si>
    <t>(ДАЛЕЕ - ПОДПРОГРАММА)</t>
  </si>
  <si>
    <t>Куратор Подпрограммы</t>
  </si>
  <si>
    <t>Заместитель Мэра Города Томска по экономическому развитию</t>
  </si>
  <si>
    <t>Ответственный исполнитель Подпрограммы</t>
  </si>
  <si>
    <t xml:space="preserve">Администрация Города Томска (комитет жилищной политики) </t>
  </si>
  <si>
    <t>Соисполнители</t>
  </si>
  <si>
    <t>администрация Октябрьского района Города Томска;</t>
  </si>
  <si>
    <t>администрация Советского района Города Томска;</t>
  </si>
  <si>
    <t>администрация Кировского района Города Томска;</t>
  </si>
  <si>
    <t>администрация Ленинского района Города Томска</t>
  </si>
  <si>
    <t>департамент управления муниципальной собственностью администрации Города Томска</t>
  </si>
  <si>
    <t>департамент архитектуры и градостроительства администрации Города Томска</t>
  </si>
  <si>
    <t>Участники</t>
  </si>
  <si>
    <t>-</t>
  </si>
  <si>
    <t>Цель и задачи Подпрограммы</t>
  </si>
  <si>
    <t>Цель (соответствует задаче муниципальной программы):</t>
  </si>
  <si>
    <t>расселение аварийного жилищного фонда.</t>
  </si>
  <si>
    <t>Задачи:</t>
  </si>
  <si>
    <t>Задача 1. Разработка и реализация механизма переселения граждан из аварийного жилищного фонда Города Томска.</t>
  </si>
  <si>
    <t>Задача 2. Повышение качества условий проживания граждан путем переселения их из аварийного жилищного фонда Города Томска.</t>
  </si>
  <si>
    <t>Задача 3. Развитие территорий, занятых аварийным жилищным фондом Города Томска</t>
  </si>
  <si>
    <t>Показатели цели Подпрограммы, единицы измерения</t>
  </si>
  <si>
    <t>в соответствии с потребностью</t>
  </si>
  <si>
    <t>в соответствии с утвержденным финансированием</t>
  </si>
  <si>
    <t>Цель: расселение аварийного жилищного фонда</t>
  </si>
  <si>
    <t>Показатель цели 1. Количество расселенных аварийных многоквартирных домов, шт.</t>
  </si>
  <si>
    <t>Показатель цели 2. Доля расселенных аварийных домов от общего количества аварийных домов, %</t>
  </si>
  <si>
    <t>в том числе за счет средств бюджета муниципального образования «Город Томск», %</t>
  </si>
  <si>
    <t>Показатели задач Подпрограммы, единицы измерения</t>
  </si>
  <si>
    <t>Задача 1. Разработка и реализация механизма переселения граждан из аварийного жилищного фонда Города Томска</t>
  </si>
  <si>
    <t>Показатель задачи 1. Число переселенных граждан, чел.</t>
  </si>
  <si>
    <t>Задача 2. Повышение качества условий проживания граждан путем переселения их из аварийного жилищного фонда Города Томска</t>
  </si>
  <si>
    <t>Показатель задачи 2. Площадь расселенного аварийного жилищного фонда, тыс. кв. м</t>
  </si>
  <si>
    <t>Показатель задачи 3. Количество заключенных договоров развития территорий, занятых аварийным жилищным фондом Города Томска, вовлеченных в решение задач Подпрограммы, шт.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</si>
  <si>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</si>
  <si>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</si>
  <si>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</si>
  <si>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</si>
  <si>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</si>
  <si>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</si>
  <si>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</si>
  <si>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</si>
  <si>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</si>
  <si>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</si>
  <si>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</si>
  <si>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>Сроки реализации Подпрограммы</t>
  </si>
  <si>
    <t>Укрупненный перечень мероприятий (основные мероприятия) и ведомственных целевых программ (при наличии)</t>
  </si>
  <si>
    <t>Расселение жилых помещений аварийного жилищного фонда Города Томска</t>
  </si>
  <si>
    <t>Организация управления Подпрограммой и контроль за ее реализацией:</t>
  </si>
  <si>
    <t>- управление Подпрограммой осуществляет</t>
  </si>
  <si>
    <t>- текущий контроль и мониторинг реализации Подпрограммы осуществляют</t>
  </si>
  <si>
    <t>администрация Ленинского района Города Томска;</t>
  </si>
  <si>
    <t>департамент управления муниципальной собственностью администрации Города Томска;</t>
  </si>
  <si>
    <t>Приложение 3 к муниципальной программе «Расселение аварийного жилья и создание маневренного жилищного фонда» на 2017 - 2025 годы</t>
  </si>
  <si>
    <t>«РАССЕЛЕНИЕ АВАРИЙНОГО ЖИЛЬЯ» НА 2017 – 2025 ГОДЫ</t>
  </si>
  <si>
    <t>I. Паспорт подпрограммы «Расселение аварийного жилья» на 2017 - 2025 годы</t>
  </si>
  <si>
    <t>администрация Города Томска (комитет жилищной политики)</t>
  </si>
  <si>
    <t xml:space="preserve">администрация Города Томска (комитет жилищной политики) </t>
  </si>
  <si>
    <t>2017 - 2025 годы</t>
  </si>
  <si>
    <t>в том числе за счет средств бюджета муниципального образования «Город Томск», шт.</t>
  </si>
  <si>
    <t>1 &lt;**&gt;</t>
  </si>
  <si>
    <t>1&lt;*&gt;</t>
  </si>
  <si>
    <t>&lt;*&gt; В 2017 году были завершены мероприятия по расселению многоквартирного дома по адресу: г. Томск, ул. Розы Люксембург, 121 за счет жилых помещений, приобретеных в рамках муниципальной программы "Доступное и комфортное жилье" на 2015-2025 годы  в 2016 году</t>
  </si>
  <si>
    <t>&lt;**&gt; В 2018 году в рамках подпрограммы «Расселение аварийного жилья» на 2017 - 2025 годы планируется исполнить 37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расселить 1 муниципальную квартиру, расположенную в многоквартирном доме по ул. Лебедева, 102а, г. Томск (при наличии экономии средств от проведенных конкурентными способами закупок в размере 1665,71 тыс.руб.). Кроме этого, в 2018 году завершены мероприятия по расселению многоквартирного дома, расположенного по адресу: г. Томск, ул. Ангарская, д. 85</t>
  </si>
  <si>
    <t>ИТОГО 2017-2020</t>
  </si>
  <si>
    <t>Приложение 5 к постановлению администрации Города Томска от 12.10.2018 № 933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</si>
</sst>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#,##0.0_р_."/>
  </numFmts>
  <fonts count="26"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8"/>
      <color indexed="10"/>
      <name val="Times New Roman"/>
      <family val="1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shrinkToFit="1"/>
    </xf>
    <xf numFmtId="4" fontId="2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192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94" fontId="2" fillId="0" borderId="10" xfId="0" applyNumberFormat="1" applyFont="1" applyFill="1" applyBorder="1" applyAlignment="1">
      <alignment horizontal="center" vertical="center" wrapText="1"/>
    </xf>
    <xf numFmtId="192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192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92" fontId="2" fillId="0" borderId="12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92" fontId="2" fillId="0" borderId="13" xfId="0" applyNumberFormat="1" applyFont="1" applyFill="1" applyBorder="1" applyAlignment="1">
      <alignment horizontal="center" vertical="center" wrapText="1"/>
    </xf>
    <xf numFmtId="192" fontId="0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92" fontId="0" fillId="0" borderId="18" xfId="0" applyNumberFormat="1" applyFont="1" applyFill="1" applyBorder="1" applyAlignment="1">
      <alignment horizontal="center" vertical="center" wrapText="1"/>
    </xf>
    <xf numFmtId="192" fontId="2" fillId="0" borderId="19" xfId="0" applyNumberFormat="1" applyFont="1" applyFill="1" applyBorder="1" applyAlignment="1">
      <alignment horizontal="center" vertical="center" wrapText="1"/>
    </xf>
    <xf numFmtId="192" fontId="0" fillId="0" borderId="16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92" fontId="2" fillId="0" borderId="18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shrinkToFit="1"/>
    </xf>
    <xf numFmtId="0" fontId="1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2" fillId="0" borderId="19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4"/>
  <sheetViews>
    <sheetView tabSelected="1" view="pageBreakPreview" zoomScale="80" zoomScaleSheetLayoutView="80" zoomScalePageLayoutView="0" workbookViewId="0" topLeftCell="A1">
      <selection activeCell="F1" sqref="F1:T1"/>
    </sheetView>
  </sheetViews>
  <sheetFormatPr defaultColWidth="9.140625" defaultRowHeight="12.75"/>
  <cols>
    <col min="1" max="1" width="36.7109375" style="0" customWidth="1"/>
    <col min="3" max="3" width="5.00390625" style="0" customWidth="1"/>
    <col min="4" max="4" width="5.8515625" style="0" customWidth="1"/>
    <col min="5" max="5" width="5.421875" style="0" customWidth="1"/>
    <col min="6" max="6" width="5.8515625" style="0" customWidth="1"/>
    <col min="7" max="7" width="5.421875" style="0" customWidth="1"/>
    <col min="8" max="8" width="5.8515625" style="0" customWidth="1"/>
    <col min="9" max="9" width="4.7109375" style="0" customWidth="1"/>
    <col min="10" max="10" width="5.7109375" style="0" customWidth="1"/>
    <col min="11" max="11" width="5.57421875" style="0" customWidth="1"/>
    <col min="12" max="12" width="6.28125" style="0" customWidth="1"/>
    <col min="13" max="13" width="5.28125" style="0" customWidth="1"/>
    <col min="14" max="14" width="6.421875" style="0" customWidth="1"/>
    <col min="15" max="15" width="5.8515625" style="0" customWidth="1"/>
    <col min="16" max="16" width="6.7109375" style="0" customWidth="1"/>
    <col min="17" max="17" width="4.7109375" style="0" customWidth="1"/>
    <col min="18" max="18" width="5.7109375" style="0" customWidth="1"/>
    <col min="19" max="19" width="5.28125" style="0" customWidth="1"/>
    <col min="20" max="20" width="5.57421875" style="0" customWidth="1"/>
    <col min="21" max="21" width="6.140625" style="0" customWidth="1"/>
    <col min="22" max="22" width="7.421875" style="0" customWidth="1"/>
    <col min="24" max="24" width="6.7109375" style="0" customWidth="1"/>
  </cols>
  <sheetData>
    <row r="1" spans="6:20" ht="15" customHeight="1">
      <c r="F1" s="77" t="s">
        <v>66</v>
      </c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4:20" ht="15" customHeight="1">
      <c r="D2" s="77" t="s">
        <v>54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ht="6" customHeight="1">
      <c r="A3" s="1"/>
    </row>
    <row r="4" spans="1:20" ht="15.75">
      <c r="A4" s="66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</row>
    <row r="5" spans="1:20" ht="15.75">
      <c r="A5" s="66" t="s">
        <v>55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</row>
    <row r="6" spans="1:20" ht="15.75">
      <c r="A6" s="68" t="s">
        <v>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</row>
    <row r="7" spans="1:20" ht="7.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15.75">
      <c r="A8" s="70" t="s">
        <v>56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</row>
    <row r="9" spans="1:26" ht="19.5" customHeight="1">
      <c r="A9" s="17" t="s">
        <v>2</v>
      </c>
      <c r="B9" s="47" t="s">
        <v>3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9"/>
      <c r="U9" s="3"/>
      <c r="V9" s="3"/>
      <c r="W9" s="3"/>
      <c r="X9" s="3"/>
      <c r="Y9" s="3"/>
      <c r="Z9" s="3"/>
    </row>
    <row r="10" spans="1:26" ht="18" customHeight="1">
      <c r="A10" s="17" t="s">
        <v>4</v>
      </c>
      <c r="B10" s="47" t="s">
        <v>5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9"/>
      <c r="U10" s="3"/>
      <c r="V10" s="3"/>
      <c r="W10" s="3"/>
      <c r="X10" s="3"/>
      <c r="Y10" s="3"/>
      <c r="Z10" s="3"/>
    </row>
    <row r="11" spans="1:26" ht="12.75">
      <c r="A11" s="47" t="s">
        <v>6</v>
      </c>
      <c r="B11" s="72" t="s">
        <v>7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4"/>
      <c r="U11" s="3"/>
      <c r="V11" s="3"/>
      <c r="W11" s="3"/>
      <c r="X11" s="3"/>
      <c r="Y11" s="3"/>
      <c r="Z11" s="3"/>
    </row>
    <row r="12" spans="1:26" ht="12.75">
      <c r="A12" s="47"/>
      <c r="B12" s="35" t="s">
        <v>8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58"/>
      <c r="U12" s="3"/>
      <c r="V12" s="3"/>
      <c r="W12" s="3"/>
      <c r="X12" s="3"/>
      <c r="Y12" s="3"/>
      <c r="Z12" s="3"/>
    </row>
    <row r="13" spans="1:26" ht="12.75">
      <c r="A13" s="47"/>
      <c r="B13" s="35" t="s">
        <v>9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58"/>
      <c r="U13" s="3"/>
      <c r="V13" s="3"/>
      <c r="W13" s="3"/>
      <c r="X13" s="3"/>
      <c r="Y13" s="3"/>
      <c r="Z13" s="3"/>
    </row>
    <row r="14" spans="1:26" ht="12.75">
      <c r="A14" s="47"/>
      <c r="B14" s="35" t="s">
        <v>10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58"/>
      <c r="U14" s="3"/>
      <c r="V14" s="3"/>
      <c r="W14" s="3"/>
      <c r="X14" s="3"/>
      <c r="Y14" s="3"/>
      <c r="Z14" s="3"/>
    </row>
    <row r="15" spans="1:26" ht="12.75">
      <c r="A15" s="47"/>
      <c r="B15" s="35" t="s">
        <v>11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58"/>
      <c r="U15" s="3"/>
      <c r="V15" s="3"/>
      <c r="W15" s="3"/>
      <c r="X15" s="3"/>
      <c r="Y15" s="3"/>
      <c r="Z15" s="3"/>
    </row>
    <row r="16" spans="1:26" ht="12.75">
      <c r="A16" s="47"/>
      <c r="B16" s="63" t="s">
        <v>12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5"/>
      <c r="U16" s="3"/>
      <c r="V16" s="3"/>
      <c r="W16" s="3"/>
      <c r="X16" s="3"/>
      <c r="Y16" s="3"/>
      <c r="Z16" s="3"/>
    </row>
    <row r="17" spans="1:26" ht="12.75">
      <c r="A17" s="17" t="s">
        <v>13</v>
      </c>
      <c r="B17" s="47" t="s">
        <v>14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9"/>
      <c r="U17" s="3"/>
      <c r="V17" s="3"/>
      <c r="W17" s="3"/>
      <c r="X17" s="3"/>
      <c r="Y17" s="3"/>
      <c r="Z17" s="3"/>
    </row>
    <row r="18" spans="1:26" ht="12.75">
      <c r="A18" s="47" t="s">
        <v>15</v>
      </c>
      <c r="B18" s="72" t="s">
        <v>16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4"/>
      <c r="U18" s="3"/>
      <c r="V18" s="3"/>
      <c r="W18" s="3"/>
      <c r="X18" s="3"/>
      <c r="Y18" s="3"/>
      <c r="Z18" s="3"/>
    </row>
    <row r="19" spans="1:26" ht="12.75">
      <c r="A19" s="47"/>
      <c r="B19" s="35" t="s">
        <v>17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58"/>
      <c r="U19" s="3"/>
      <c r="V19" s="3"/>
      <c r="W19" s="3"/>
      <c r="X19" s="3"/>
      <c r="Y19" s="3"/>
      <c r="Z19" s="3"/>
    </row>
    <row r="20" spans="1:26" ht="12.75">
      <c r="A20" s="47"/>
      <c r="B20" s="35" t="s">
        <v>18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58"/>
      <c r="U20" s="3"/>
      <c r="V20" s="3"/>
      <c r="W20" s="3"/>
      <c r="X20" s="3"/>
      <c r="Y20" s="3"/>
      <c r="Z20" s="3"/>
    </row>
    <row r="21" spans="1:26" ht="12.75">
      <c r="A21" s="47"/>
      <c r="B21" s="35" t="s">
        <v>19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58"/>
      <c r="U21" s="3"/>
      <c r="V21" s="3"/>
      <c r="W21" s="3"/>
      <c r="X21" s="3"/>
      <c r="Y21" s="3"/>
      <c r="Z21" s="3"/>
    </row>
    <row r="22" spans="1:26" ht="12.75">
      <c r="A22" s="47"/>
      <c r="B22" s="35" t="s">
        <v>20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58"/>
      <c r="U22" s="3"/>
      <c r="V22" s="3"/>
      <c r="W22" s="3"/>
      <c r="X22" s="3"/>
      <c r="Y22" s="3"/>
      <c r="Z22" s="3"/>
    </row>
    <row r="23" spans="1:26" ht="12.75">
      <c r="A23" s="47"/>
      <c r="B23" s="63" t="s">
        <v>21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5"/>
      <c r="U23" s="3"/>
      <c r="V23" s="3"/>
      <c r="W23" s="3"/>
      <c r="X23" s="3"/>
      <c r="Y23" s="3"/>
      <c r="Z23" s="3"/>
    </row>
    <row r="24" spans="1:27" ht="12.75" customHeight="1">
      <c r="A24" s="57" t="s">
        <v>22</v>
      </c>
      <c r="B24" s="75">
        <v>2016</v>
      </c>
      <c r="C24" s="39">
        <v>2017</v>
      </c>
      <c r="D24" s="40"/>
      <c r="E24" s="39">
        <v>2018</v>
      </c>
      <c r="F24" s="41"/>
      <c r="G24" s="39">
        <v>2019</v>
      </c>
      <c r="H24" s="41"/>
      <c r="I24" s="39">
        <v>2020</v>
      </c>
      <c r="J24" s="40"/>
      <c r="K24" s="39">
        <v>2021</v>
      </c>
      <c r="L24" s="41"/>
      <c r="M24" s="39">
        <v>2022</v>
      </c>
      <c r="N24" s="41"/>
      <c r="O24" s="39">
        <v>2023</v>
      </c>
      <c r="P24" s="40"/>
      <c r="Q24" s="39">
        <v>2024</v>
      </c>
      <c r="R24" s="40"/>
      <c r="S24" s="39">
        <v>2025</v>
      </c>
      <c r="T24" s="40"/>
      <c r="U24" s="4"/>
      <c r="V24" s="4"/>
      <c r="W24" s="4"/>
      <c r="X24" s="5"/>
      <c r="Y24" s="4"/>
      <c r="Z24" s="4"/>
      <c r="AA24" s="5"/>
    </row>
    <row r="25" spans="1:27" ht="54" customHeight="1">
      <c r="A25" s="76"/>
      <c r="B25" s="76"/>
      <c r="C25" s="18" t="s">
        <v>23</v>
      </c>
      <c r="D25" s="18" t="s">
        <v>24</v>
      </c>
      <c r="E25" s="18" t="s">
        <v>23</v>
      </c>
      <c r="F25" s="18" t="s">
        <v>24</v>
      </c>
      <c r="G25" s="18" t="s">
        <v>23</v>
      </c>
      <c r="H25" s="18" t="s">
        <v>24</v>
      </c>
      <c r="I25" s="18" t="s">
        <v>23</v>
      </c>
      <c r="J25" s="18" t="s">
        <v>24</v>
      </c>
      <c r="K25" s="18" t="s">
        <v>23</v>
      </c>
      <c r="L25" s="18" t="s">
        <v>24</v>
      </c>
      <c r="M25" s="18" t="s">
        <v>23</v>
      </c>
      <c r="N25" s="18" t="s">
        <v>24</v>
      </c>
      <c r="O25" s="18" t="s">
        <v>23</v>
      </c>
      <c r="P25" s="18" t="s">
        <v>24</v>
      </c>
      <c r="Q25" s="18" t="s">
        <v>23</v>
      </c>
      <c r="R25" s="18" t="s">
        <v>24</v>
      </c>
      <c r="S25" s="18" t="s">
        <v>23</v>
      </c>
      <c r="T25" s="18" t="s">
        <v>24</v>
      </c>
      <c r="U25" s="4"/>
      <c r="V25" s="5"/>
      <c r="W25" s="4"/>
      <c r="X25" s="5"/>
      <c r="Y25" s="4"/>
      <c r="Z25" s="5"/>
      <c r="AA25" s="5"/>
    </row>
    <row r="26" spans="1:27" ht="23.25" customHeight="1">
      <c r="A26" s="39" t="s">
        <v>25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41"/>
      <c r="U26" s="2"/>
      <c r="V26" s="2"/>
      <c r="W26" s="2"/>
      <c r="X26" s="2"/>
      <c r="Y26" s="2"/>
      <c r="Z26" s="2"/>
      <c r="AA26" s="5"/>
    </row>
    <row r="27" spans="1:27" ht="28.5" customHeight="1">
      <c r="A27" s="19" t="s">
        <v>26</v>
      </c>
      <c r="B27" s="15">
        <v>3</v>
      </c>
      <c r="C27" s="15">
        <v>56</v>
      </c>
      <c r="D27" s="15">
        <v>2</v>
      </c>
      <c r="E27" s="15">
        <f>25+1</f>
        <v>26</v>
      </c>
      <c r="F27" s="15">
        <v>6</v>
      </c>
      <c r="G27" s="15">
        <v>150</v>
      </c>
      <c r="H27" s="26">
        <v>14</v>
      </c>
      <c r="I27" s="15">
        <v>150</v>
      </c>
      <c r="J27" s="26">
        <v>36</v>
      </c>
      <c r="K27" s="15">
        <v>150</v>
      </c>
      <c r="L27" s="15">
        <v>29</v>
      </c>
      <c r="M27" s="15">
        <v>150</v>
      </c>
      <c r="N27" s="15">
        <v>6</v>
      </c>
      <c r="O27" s="15">
        <v>150</v>
      </c>
      <c r="P27" s="26">
        <v>0</v>
      </c>
      <c r="Q27" s="15">
        <v>150</v>
      </c>
      <c r="R27" s="26">
        <v>0</v>
      </c>
      <c r="S27" s="15">
        <v>150</v>
      </c>
      <c r="T27" s="26">
        <v>0</v>
      </c>
      <c r="U27" s="4"/>
      <c r="V27" s="4"/>
      <c r="W27" s="4"/>
      <c r="X27" s="4"/>
      <c r="Y27" s="4"/>
      <c r="Z27" s="4"/>
      <c r="AA27" s="5"/>
    </row>
    <row r="28" spans="1:27" ht="36" customHeight="1">
      <c r="A28" s="19" t="s">
        <v>60</v>
      </c>
      <c r="B28" s="15">
        <v>3</v>
      </c>
      <c r="C28" s="15">
        <v>33</v>
      </c>
      <c r="D28" s="15" t="s">
        <v>62</v>
      </c>
      <c r="E28" s="15">
        <v>25</v>
      </c>
      <c r="F28" s="15" t="s">
        <v>61</v>
      </c>
      <c r="G28" s="15">
        <v>50</v>
      </c>
      <c r="H28" s="15">
        <v>5</v>
      </c>
      <c r="I28" s="15">
        <v>50</v>
      </c>
      <c r="J28" s="15">
        <v>6</v>
      </c>
      <c r="K28" s="15">
        <v>50</v>
      </c>
      <c r="L28" s="15">
        <v>4</v>
      </c>
      <c r="M28" s="15">
        <v>50</v>
      </c>
      <c r="N28" s="15">
        <v>6</v>
      </c>
      <c r="O28" s="15">
        <v>50</v>
      </c>
      <c r="P28" s="15">
        <v>0</v>
      </c>
      <c r="Q28" s="15">
        <v>50</v>
      </c>
      <c r="R28" s="26">
        <v>0</v>
      </c>
      <c r="S28" s="15">
        <v>50</v>
      </c>
      <c r="T28" s="26">
        <v>0</v>
      </c>
      <c r="U28" s="4"/>
      <c r="V28" s="4"/>
      <c r="W28" s="4"/>
      <c r="X28" s="4"/>
      <c r="Y28" s="4"/>
      <c r="Z28" s="4"/>
      <c r="AA28" s="5"/>
    </row>
    <row r="29" spans="1:27" ht="31.5" customHeight="1">
      <c r="A29" s="19" t="s">
        <v>27</v>
      </c>
      <c r="B29" s="15">
        <v>0.64</v>
      </c>
      <c r="C29" s="15">
        <v>12.15</v>
      </c>
      <c r="D29" s="15">
        <v>0.43</v>
      </c>
      <c r="E29" s="15">
        <f>26*100/520</f>
        <v>5</v>
      </c>
      <c r="F29" s="21">
        <f>6*100/520</f>
        <v>1.1538461538461537</v>
      </c>
      <c r="G29" s="15">
        <v>27</v>
      </c>
      <c r="H29" s="15">
        <v>2.5</v>
      </c>
      <c r="I29" s="15">
        <v>26.3</v>
      </c>
      <c r="J29" s="15">
        <v>6.3</v>
      </c>
      <c r="K29" s="30">
        <v>25.4</v>
      </c>
      <c r="L29" s="16">
        <v>4.9</v>
      </c>
      <c r="M29" s="30">
        <v>23.6</v>
      </c>
      <c r="N29" s="16">
        <v>0.9</v>
      </c>
      <c r="O29" s="30">
        <v>21.9</v>
      </c>
      <c r="P29" s="16">
        <v>0</v>
      </c>
      <c r="Q29" s="30">
        <v>20.4</v>
      </c>
      <c r="R29" s="16">
        <v>0</v>
      </c>
      <c r="S29" s="30">
        <v>19.1</v>
      </c>
      <c r="T29" s="16">
        <v>0</v>
      </c>
      <c r="U29" s="4"/>
      <c r="V29" s="4"/>
      <c r="W29" s="4"/>
      <c r="X29" s="4"/>
      <c r="Y29" s="4"/>
      <c r="Z29" s="4"/>
      <c r="AA29" s="5"/>
    </row>
    <row r="30" spans="1:27" ht="26.25" customHeight="1">
      <c r="A30" s="19" t="s">
        <v>28</v>
      </c>
      <c r="B30" s="15">
        <v>0.64</v>
      </c>
      <c r="C30" s="15">
        <v>7.16</v>
      </c>
      <c r="D30" s="15">
        <v>0.22</v>
      </c>
      <c r="E30" s="21">
        <f>25*100/520</f>
        <v>4.8076923076923075</v>
      </c>
      <c r="F30" s="21">
        <f>1*100/520</f>
        <v>0.19230769230769232</v>
      </c>
      <c r="G30" s="15">
        <v>9</v>
      </c>
      <c r="H30" s="15">
        <v>0.9</v>
      </c>
      <c r="I30" s="15">
        <v>8.8</v>
      </c>
      <c r="J30" s="15">
        <v>1.1</v>
      </c>
      <c r="K30" s="30">
        <v>8.5</v>
      </c>
      <c r="L30" s="16">
        <v>0.7</v>
      </c>
      <c r="M30" s="30">
        <v>7.9</v>
      </c>
      <c r="N30" s="16">
        <v>0.9</v>
      </c>
      <c r="O30" s="30">
        <v>7.3</v>
      </c>
      <c r="P30" s="16">
        <v>0</v>
      </c>
      <c r="Q30" s="30">
        <v>6.8</v>
      </c>
      <c r="R30" s="16">
        <v>0</v>
      </c>
      <c r="S30" s="30">
        <v>6.4</v>
      </c>
      <c r="T30" s="16">
        <v>0</v>
      </c>
      <c r="U30" s="4"/>
      <c r="V30" s="4"/>
      <c r="W30" s="4"/>
      <c r="X30" s="4"/>
      <c r="Y30" s="4"/>
      <c r="Z30" s="4"/>
      <c r="AA30" s="5"/>
    </row>
    <row r="31" spans="1:27" ht="16.5" customHeight="1">
      <c r="A31" s="61" t="s">
        <v>29</v>
      </c>
      <c r="B31" s="75">
        <v>2016</v>
      </c>
      <c r="C31" s="39">
        <v>2017</v>
      </c>
      <c r="D31" s="40"/>
      <c r="E31" s="39">
        <v>2018</v>
      </c>
      <c r="F31" s="41"/>
      <c r="G31" s="39">
        <v>2019</v>
      </c>
      <c r="H31" s="41"/>
      <c r="I31" s="39">
        <v>2020</v>
      </c>
      <c r="J31" s="40"/>
      <c r="K31" s="39">
        <v>2021</v>
      </c>
      <c r="L31" s="41"/>
      <c r="M31" s="39">
        <v>2022</v>
      </c>
      <c r="N31" s="41"/>
      <c r="O31" s="39">
        <v>2023</v>
      </c>
      <c r="P31" s="40"/>
      <c r="Q31" s="39">
        <v>2024</v>
      </c>
      <c r="R31" s="40"/>
      <c r="S31" s="39">
        <v>2025</v>
      </c>
      <c r="T31" s="40"/>
      <c r="U31" s="4"/>
      <c r="V31" s="4"/>
      <c r="W31" s="4"/>
      <c r="X31" s="4"/>
      <c r="Y31" s="4"/>
      <c r="Z31" s="4"/>
      <c r="AA31" s="5"/>
    </row>
    <row r="32" spans="1:27" ht="51" customHeight="1">
      <c r="A32" s="62"/>
      <c r="B32" s="76"/>
      <c r="C32" s="18" t="s">
        <v>23</v>
      </c>
      <c r="D32" s="18" t="s">
        <v>24</v>
      </c>
      <c r="E32" s="18" t="s">
        <v>23</v>
      </c>
      <c r="F32" s="18" t="s">
        <v>24</v>
      </c>
      <c r="G32" s="18" t="s">
        <v>23</v>
      </c>
      <c r="H32" s="18" t="s">
        <v>24</v>
      </c>
      <c r="I32" s="18" t="s">
        <v>23</v>
      </c>
      <c r="J32" s="18" t="s">
        <v>24</v>
      </c>
      <c r="K32" s="18" t="s">
        <v>23</v>
      </c>
      <c r="L32" s="18" t="s">
        <v>24</v>
      </c>
      <c r="M32" s="18" t="s">
        <v>23</v>
      </c>
      <c r="N32" s="18" t="s">
        <v>24</v>
      </c>
      <c r="O32" s="18" t="s">
        <v>23</v>
      </c>
      <c r="P32" s="18" t="s">
        <v>24</v>
      </c>
      <c r="Q32" s="18" t="s">
        <v>23</v>
      </c>
      <c r="R32" s="18" t="s">
        <v>24</v>
      </c>
      <c r="S32" s="18" t="s">
        <v>23</v>
      </c>
      <c r="T32" s="18" t="s">
        <v>24</v>
      </c>
      <c r="U32" s="4"/>
      <c r="V32" s="4"/>
      <c r="W32" s="4"/>
      <c r="X32" s="4"/>
      <c r="Y32" s="4"/>
      <c r="Z32" s="4"/>
      <c r="AA32" s="5"/>
    </row>
    <row r="33" spans="1:27" ht="22.5" customHeight="1">
      <c r="A33" s="39" t="s">
        <v>30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41"/>
      <c r="U33" s="6"/>
      <c r="V33" s="6"/>
      <c r="W33" s="6"/>
      <c r="X33" s="6"/>
      <c r="Y33" s="6"/>
      <c r="Z33" s="6"/>
      <c r="AA33" s="5"/>
    </row>
    <row r="34" spans="1:27" ht="25.5" customHeight="1">
      <c r="A34" s="19" t="s">
        <v>31</v>
      </c>
      <c r="B34" s="15">
        <v>260</v>
      </c>
      <c r="C34" s="15">
        <v>690</v>
      </c>
      <c r="D34" s="15">
        <v>272</v>
      </c>
      <c r="E34" s="15">
        <v>508</v>
      </c>
      <c r="F34" s="15">
        <v>275</v>
      </c>
      <c r="G34" s="15">
        <v>3384</v>
      </c>
      <c r="H34" s="15">
        <v>425</v>
      </c>
      <c r="I34" s="15">
        <v>3135</v>
      </c>
      <c r="J34" s="15">
        <v>1103</v>
      </c>
      <c r="K34" s="15">
        <v>3403</v>
      </c>
      <c r="L34" s="15">
        <v>631</v>
      </c>
      <c r="M34" s="15">
        <v>3307</v>
      </c>
      <c r="N34" s="31">
        <v>89</v>
      </c>
      <c r="O34" s="15">
        <v>3307</v>
      </c>
      <c r="P34" s="15">
        <v>0</v>
      </c>
      <c r="Q34" s="15">
        <v>3307</v>
      </c>
      <c r="R34" s="15">
        <v>0</v>
      </c>
      <c r="S34" s="15">
        <v>3307</v>
      </c>
      <c r="T34" s="15">
        <v>0</v>
      </c>
      <c r="U34" s="4"/>
      <c r="V34" s="4"/>
      <c r="W34" s="4"/>
      <c r="X34" s="4"/>
      <c r="Y34" s="4"/>
      <c r="Z34" s="4"/>
      <c r="AA34" s="5"/>
    </row>
    <row r="35" spans="1:27" ht="18.75" customHeight="1">
      <c r="A35" s="39" t="s">
        <v>32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41"/>
      <c r="U35" s="6"/>
      <c r="V35" s="6"/>
      <c r="W35" s="6"/>
      <c r="X35" s="6"/>
      <c r="Y35" s="6"/>
      <c r="Z35" s="6"/>
      <c r="AA35" s="5"/>
    </row>
    <row r="36" spans="1:27" ht="26.25" customHeight="1">
      <c r="A36" s="19" t="s">
        <v>33</v>
      </c>
      <c r="B36" s="15">
        <v>3.1</v>
      </c>
      <c r="C36" s="15">
        <v>9.75</v>
      </c>
      <c r="D36" s="15">
        <v>2.7</v>
      </c>
      <c r="E36" s="15">
        <v>6</v>
      </c>
      <c r="F36" s="15">
        <v>3.2</v>
      </c>
      <c r="G36" s="15">
        <v>45.9</v>
      </c>
      <c r="H36" s="15">
        <v>4.7</v>
      </c>
      <c r="I36" s="15">
        <v>47.8</v>
      </c>
      <c r="J36" s="15">
        <v>11</v>
      </c>
      <c r="K36" s="29">
        <v>47.2</v>
      </c>
      <c r="L36" s="21">
        <v>8</v>
      </c>
      <c r="M36" s="29">
        <v>47</v>
      </c>
      <c r="N36" s="27">
        <v>1</v>
      </c>
      <c r="O36" s="29">
        <v>47</v>
      </c>
      <c r="P36" s="27">
        <v>0</v>
      </c>
      <c r="Q36" s="29">
        <v>47</v>
      </c>
      <c r="R36" s="27">
        <v>0</v>
      </c>
      <c r="S36" s="29">
        <v>47</v>
      </c>
      <c r="T36" s="27">
        <v>0</v>
      </c>
      <c r="U36" s="4"/>
      <c r="V36" s="4"/>
      <c r="W36" s="4"/>
      <c r="X36" s="4"/>
      <c r="Y36" s="4"/>
      <c r="Z36" s="4"/>
      <c r="AA36" s="5"/>
    </row>
    <row r="37" spans="1:27" ht="24" customHeight="1">
      <c r="A37" s="39" t="s">
        <v>21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59"/>
      <c r="U37" s="6"/>
      <c r="V37" s="6"/>
      <c r="W37" s="6"/>
      <c r="X37" s="6"/>
      <c r="Y37" s="6"/>
      <c r="Z37" s="6"/>
      <c r="AA37" s="5"/>
    </row>
    <row r="38" spans="1:28" ht="51" customHeight="1">
      <c r="A38" s="19" t="s">
        <v>34</v>
      </c>
      <c r="B38" s="15">
        <v>0</v>
      </c>
      <c r="C38" s="15">
        <v>11</v>
      </c>
      <c r="D38" s="15">
        <v>4</v>
      </c>
      <c r="E38" s="15">
        <v>8</v>
      </c>
      <c r="F38" s="15">
        <v>8</v>
      </c>
      <c r="G38" s="15">
        <v>33</v>
      </c>
      <c r="H38" s="15">
        <v>12</v>
      </c>
      <c r="I38" s="15">
        <v>33</v>
      </c>
      <c r="J38" s="15">
        <v>0</v>
      </c>
      <c r="K38" s="15">
        <v>33</v>
      </c>
      <c r="L38" s="15">
        <v>0</v>
      </c>
      <c r="M38" s="15">
        <v>33</v>
      </c>
      <c r="N38" s="15">
        <v>0</v>
      </c>
      <c r="O38" s="15">
        <v>33</v>
      </c>
      <c r="P38" s="15">
        <v>0</v>
      </c>
      <c r="Q38" s="15">
        <v>33</v>
      </c>
      <c r="R38" s="15">
        <v>0</v>
      </c>
      <c r="S38" s="15">
        <v>33</v>
      </c>
      <c r="T38" s="15">
        <v>0</v>
      </c>
      <c r="U38" s="4"/>
      <c r="V38" s="4"/>
      <c r="W38" s="4"/>
      <c r="X38" s="4"/>
      <c r="Y38" s="4"/>
      <c r="Z38" s="4"/>
      <c r="AA38" s="5"/>
      <c r="AB38" s="5"/>
    </row>
    <row r="39" spans="1:28" ht="15.75" customHeight="1">
      <c r="A39" s="57" t="s">
        <v>35</v>
      </c>
      <c r="B39" s="51" t="s">
        <v>36</v>
      </c>
      <c r="C39" s="39" t="s">
        <v>37</v>
      </c>
      <c r="D39" s="33"/>
      <c r="E39" s="33"/>
      <c r="F39" s="41"/>
      <c r="G39" s="39" t="s">
        <v>38</v>
      </c>
      <c r="H39" s="33"/>
      <c r="I39" s="60"/>
      <c r="J39" s="41"/>
      <c r="K39" s="39" t="s">
        <v>39</v>
      </c>
      <c r="L39" s="33"/>
      <c r="M39" s="41"/>
      <c r="N39" s="39" t="s">
        <v>40</v>
      </c>
      <c r="O39" s="33"/>
      <c r="P39" s="41"/>
      <c r="Q39" s="51" t="s">
        <v>41</v>
      </c>
      <c r="R39" s="55"/>
      <c r="S39" s="55"/>
      <c r="T39" s="55"/>
      <c r="U39" s="4"/>
      <c r="V39" s="4"/>
      <c r="W39" s="5"/>
      <c r="X39" s="4"/>
      <c r="Y39" s="5"/>
      <c r="Z39" s="4"/>
      <c r="AA39" s="5"/>
      <c r="AB39" s="5"/>
    </row>
    <row r="40" spans="1:28" ht="33.75">
      <c r="A40" s="32"/>
      <c r="B40" s="51"/>
      <c r="C40" s="39" t="s">
        <v>42</v>
      </c>
      <c r="D40" s="41"/>
      <c r="E40" s="39" t="s">
        <v>43</v>
      </c>
      <c r="F40" s="59"/>
      <c r="G40" s="39" t="s">
        <v>42</v>
      </c>
      <c r="H40" s="41"/>
      <c r="I40" s="39" t="s">
        <v>43</v>
      </c>
      <c r="J40" s="41"/>
      <c r="K40" s="15" t="s">
        <v>42</v>
      </c>
      <c r="L40" s="39" t="s">
        <v>43</v>
      </c>
      <c r="M40" s="41"/>
      <c r="N40" s="15" t="s">
        <v>42</v>
      </c>
      <c r="O40" s="39" t="s">
        <v>43</v>
      </c>
      <c r="P40" s="41"/>
      <c r="Q40" s="51" t="s">
        <v>42</v>
      </c>
      <c r="R40" s="51"/>
      <c r="S40" s="51" t="s">
        <v>44</v>
      </c>
      <c r="T40" s="55"/>
      <c r="U40" s="5"/>
      <c r="V40" s="4"/>
      <c r="W40" s="10"/>
      <c r="X40" s="4"/>
      <c r="Y40" s="5"/>
      <c r="Z40" s="4"/>
      <c r="AA40" s="5"/>
      <c r="AB40" s="5"/>
    </row>
    <row r="41" spans="1:28" ht="12.75">
      <c r="A41" s="32"/>
      <c r="B41" s="20">
        <v>2017</v>
      </c>
      <c r="C41" s="37">
        <f>G41+K41+N41+Q41</f>
        <v>600000</v>
      </c>
      <c r="D41" s="56"/>
      <c r="E41" s="37">
        <f>I41+L41+O41+S41</f>
        <v>88298.3</v>
      </c>
      <c r="F41" s="52"/>
      <c r="G41" s="37">
        <v>400000</v>
      </c>
      <c r="H41" s="52"/>
      <c r="I41" s="37">
        <v>88298.3</v>
      </c>
      <c r="J41" s="52"/>
      <c r="K41" s="21">
        <v>0</v>
      </c>
      <c r="L41" s="37">
        <v>0</v>
      </c>
      <c r="M41" s="52"/>
      <c r="N41" s="21">
        <v>0</v>
      </c>
      <c r="O41" s="37">
        <v>0</v>
      </c>
      <c r="P41" s="52"/>
      <c r="Q41" s="42">
        <v>200000</v>
      </c>
      <c r="R41" s="43"/>
      <c r="S41" s="42">
        <v>0</v>
      </c>
      <c r="T41" s="43"/>
      <c r="U41" s="5"/>
      <c r="V41" s="4"/>
      <c r="W41" s="11"/>
      <c r="X41" s="12"/>
      <c r="Y41" s="5"/>
      <c r="Z41" s="4"/>
      <c r="AA41" s="5"/>
      <c r="AB41" s="5"/>
    </row>
    <row r="42" spans="1:28" ht="12.75">
      <c r="A42" s="32"/>
      <c r="B42" s="20">
        <v>2018</v>
      </c>
      <c r="C42" s="37">
        <f aca="true" t="shared" si="0" ref="C42:C50">G42+K42+N42+Q42</f>
        <v>600000</v>
      </c>
      <c r="D42" s="56"/>
      <c r="E42" s="37">
        <f aca="true" t="shared" si="1" ref="E42:E50">I42+L42+O42+S42</f>
        <v>291139.8</v>
      </c>
      <c r="F42" s="52"/>
      <c r="G42" s="37">
        <v>400000</v>
      </c>
      <c r="H42" s="52"/>
      <c r="I42" s="37">
        <v>91139.8</v>
      </c>
      <c r="J42" s="52"/>
      <c r="K42" s="21">
        <v>0</v>
      </c>
      <c r="L42" s="37">
        <v>0</v>
      </c>
      <c r="M42" s="52"/>
      <c r="N42" s="21">
        <v>0</v>
      </c>
      <c r="O42" s="37">
        <v>0</v>
      </c>
      <c r="P42" s="52"/>
      <c r="Q42" s="42">
        <v>200000</v>
      </c>
      <c r="R42" s="43"/>
      <c r="S42" s="42">
        <v>200000</v>
      </c>
      <c r="T42" s="43"/>
      <c r="U42" s="5"/>
      <c r="V42" s="4"/>
      <c r="W42" s="11"/>
      <c r="X42" s="12"/>
      <c r="Y42" s="5"/>
      <c r="Z42" s="9"/>
      <c r="AA42" s="5"/>
      <c r="AB42" s="5"/>
    </row>
    <row r="43" spans="1:28" ht="12.75">
      <c r="A43" s="32"/>
      <c r="B43" s="20">
        <v>2019</v>
      </c>
      <c r="C43" s="37">
        <f t="shared" si="0"/>
        <v>2400000</v>
      </c>
      <c r="D43" s="56"/>
      <c r="E43" s="37">
        <f t="shared" si="1"/>
        <v>271907.9</v>
      </c>
      <c r="F43" s="52"/>
      <c r="G43" s="37">
        <v>800000</v>
      </c>
      <c r="H43" s="52"/>
      <c r="I43" s="37">
        <v>71907.9</v>
      </c>
      <c r="J43" s="52"/>
      <c r="K43" s="21">
        <v>0</v>
      </c>
      <c r="L43" s="37">
        <v>0</v>
      </c>
      <c r="M43" s="52"/>
      <c r="N43" s="21">
        <v>0</v>
      </c>
      <c r="O43" s="37">
        <v>0</v>
      </c>
      <c r="P43" s="52"/>
      <c r="Q43" s="42">
        <v>1600000</v>
      </c>
      <c r="R43" s="43"/>
      <c r="S43" s="42">
        <v>200000</v>
      </c>
      <c r="T43" s="43"/>
      <c r="U43" s="5"/>
      <c r="V43" s="4"/>
      <c r="W43" s="11"/>
      <c r="X43" s="12"/>
      <c r="Y43" s="5"/>
      <c r="Z43" s="9"/>
      <c r="AA43" s="5"/>
      <c r="AB43" s="5"/>
    </row>
    <row r="44" spans="1:28" ht="12.75">
      <c r="A44" s="32"/>
      <c r="B44" s="20">
        <v>2020</v>
      </c>
      <c r="C44" s="37">
        <f t="shared" si="0"/>
        <v>2400000</v>
      </c>
      <c r="D44" s="56"/>
      <c r="E44" s="37">
        <f t="shared" si="1"/>
        <v>271907.9</v>
      </c>
      <c r="F44" s="52"/>
      <c r="G44" s="37">
        <v>800000</v>
      </c>
      <c r="H44" s="52"/>
      <c r="I44" s="37">
        <v>71907.9</v>
      </c>
      <c r="J44" s="52"/>
      <c r="K44" s="21">
        <v>0</v>
      </c>
      <c r="L44" s="37">
        <v>0</v>
      </c>
      <c r="M44" s="52"/>
      <c r="N44" s="21">
        <v>0</v>
      </c>
      <c r="O44" s="37">
        <v>0</v>
      </c>
      <c r="P44" s="52"/>
      <c r="Q44" s="42">
        <v>1600000</v>
      </c>
      <c r="R44" s="43"/>
      <c r="S44" s="42">
        <v>200000</v>
      </c>
      <c r="T44" s="43"/>
      <c r="U44" s="5"/>
      <c r="V44" s="4"/>
      <c r="W44" s="11"/>
      <c r="X44" s="12"/>
      <c r="Y44" s="5"/>
      <c r="Z44" s="9"/>
      <c r="AA44" s="5"/>
      <c r="AB44" s="5"/>
    </row>
    <row r="45" spans="1:28" ht="22.5">
      <c r="A45" s="32"/>
      <c r="B45" s="20" t="s">
        <v>65</v>
      </c>
      <c r="C45" s="37">
        <f>SUM(C41:D44)</f>
        <v>6000000</v>
      </c>
      <c r="D45" s="38"/>
      <c r="E45" s="37">
        <f>SUM(E41:F44)</f>
        <v>923253.9</v>
      </c>
      <c r="F45" s="38"/>
      <c r="G45" s="37">
        <f>SUM(G41:H44)</f>
        <v>2400000</v>
      </c>
      <c r="H45" s="38"/>
      <c r="I45" s="37">
        <f>SUM(I41:J44)</f>
        <v>323253.9</v>
      </c>
      <c r="J45" s="38"/>
      <c r="K45" s="21">
        <f>SUM(K41:K44)</f>
        <v>0</v>
      </c>
      <c r="L45" s="37">
        <f>SUM(L41:M44)</f>
        <v>0</v>
      </c>
      <c r="M45" s="38"/>
      <c r="N45" s="21">
        <f>SUM(N41:N44)</f>
        <v>0</v>
      </c>
      <c r="O45" s="37">
        <f>SUM(O41:P44)</f>
        <v>0</v>
      </c>
      <c r="P45" s="38"/>
      <c r="Q45" s="37">
        <f>SUM(Q41:R44)</f>
        <v>3600000</v>
      </c>
      <c r="R45" s="38"/>
      <c r="S45" s="37">
        <f>SUM(S41:T44)</f>
        <v>600000</v>
      </c>
      <c r="T45" s="38"/>
      <c r="U45" s="5"/>
      <c r="V45" s="4"/>
      <c r="W45" s="11"/>
      <c r="X45" s="12"/>
      <c r="Y45" s="5"/>
      <c r="Z45" s="9"/>
      <c r="AA45" s="5"/>
      <c r="AB45" s="5"/>
    </row>
    <row r="46" spans="1:28" ht="12.75">
      <c r="A46" s="32"/>
      <c r="B46" s="20">
        <v>2021</v>
      </c>
      <c r="C46" s="37">
        <f t="shared" si="0"/>
        <v>2400000</v>
      </c>
      <c r="D46" s="56"/>
      <c r="E46" s="37">
        <f t="shared" si="1"/>
        <v>64200</v>
      </c>
      <c r="F46" s="52"/>
      <c r="G46" s="37">
        <v>800000</v>
      </c>
      <c r="H46" s="52"/>
      <c r="I46" s="37">
        <v>64200</v>
      </c>
      <c r="J46" s="56"/>
      <c r="K46" s="21">
        <v>0</v>
      </c>
      <c r="L46" s="37">
        <v>0</v>
      </c>
      <c r="M46" s="52"/>
      <c r="N46" s="21">
        <v>0</v>
      </c>
      <c r="O46" s="37">
        <v>0</v>
      </c>
      <c r="P46" s="52"/>
      <c r="Q46" s="42">
        <v>1600000</v>
      </c>
      <c r="R46" s="43"/>
      <c r="S46" s="42">
        <v>0</v>
      </c>
      <c r="T46" s="43"/>
      <c r="U46" s="5"/>
      <c r="V46" s="6"/>
      <c r="W46" s="10"/>
      <c r="X46" s="6"/>
      <c r="Y46" s="5"/>
      <c r="Z46" s="6"/>
      <c r="AA46" s="5"/>
      <c r="AB46" s="5"/>
    </row>
    <row r="47" spans="1:28" ht="12.75">
      <c r="A47" s="32"/>
      <c r="B47" s="20">
        <v>2022</v>
      </c>
      <c r="C47" s="37">
        <f t="shared" si="0"/>
        <v>2400000</v>
      </c>
      <c r="D47" s="56"/>
      <c r="E47" s="37">
        <f t="shared" si="1"/>
        <v>67400</v>
      </c>
      <c r="F47" s="52"/>
      <c r="G47" s="37">
        <v>800000</v>
      </c>
      <c r="H47" s="52"/>
      <c r="I47" s="37">
        <v>67400</v>
      </c>
      <c r="J47" s="56"/>
      <c r="K47" s="21">
        <v>0</v>
      </c>
      <c r="L47" s="37">
        <v>0</v>
      </c>
      <c r="M47" s="52"/>
      <c r="N47" s="21">
        <v>0</v>
      </c>
      <c r="O47" s="37">
        <v>0</v>
      </c>
      <c r="P47" s="52"/>
      <c r="Q47" s="42">
        <v>1600000</v>
      </c>
      <c r="R47" s="43"/>
      <c r="S47" s="42">
        <v>0</v>
      </c>
      <c r="T47" s="43"/>
      <c r="U47" s="5"/>
      <c r="V47" s="6"/>
      <c r="W47" s="10"/>
      <c r="X47" s="6"/>
      <c r="Y47" s="5"/>
      <c r="Z47" s="6"/>
      <c r="AA47" s="5"/>
      <c r="AB47" s="5"/>
    </row>
    <row r="48" spans="1:28" ht="12.75">
      <c r="A48" s="32"/>
      <c r="B48" s="20">
        <v>2023</v>
      </c>
      <c r="C48" s="37">
        <f t="shared" si="0"/>
        <v>2400000</v>
      </c>
      <c r="D48" s="56"/>
      <c r="E48" s="37">
        <f t="shared" si="1"/>
        <v>0</v>
      </c>
      <c r="F48" s="52"/>
      <c r="G48" s="37">
        <v>800000</v>
      </c>
      <c r="H48" s="52"/>
      <c r="I48" s="37">
        <v>0</v>
      </c>
      <c r="J48" s="56"/>
      <c r="K48" s="21">
        <v>0</v>
      </c>
      <c r="L48" s="37">
        <v>0</v>
      </c>
      <c r="M48" s="52"/>
      <c r="N48" s="21">
        <v>0</v>
      </c>
      <c r="O48" s="37">
        <v>0</v>
      </c>
      <c r="P48" s="52"/>
      <c r="Q48" s="42">
        <v>1600000</v>
      </c>
      <c r="R48" s="43"/>
      <c r="S48" s="42">
        <v>0</v>
      </c>
      <c r="T48" s="43"/>
      <c r="U48" s="5"/>
      <c r="V48" s="6"/>
      <c r="W48" s="10"/>
      <c r="X48" s="6"/>
      <c r="Y48" s="5"/>
      <c r="Z48" s="6"/>
      <c r="AA48" s="5"/>
      <c r="AB48" s="5"/>
    </row>
    <row r="49" spans="1:28" ht="12.75">
      <c r="A49" s="32"/>
      <c r="B49" s="20">
        <v>2024</v>
      </c>
      <c r="C49" s="37">
        <f t="shared" si="0"/>
        <v>2400000</v>
      </c>
      <c r="D49" s="56"/>
      <c r="E49" s="37">
        <f t="shared" si="1"/>
        <v>0</v>
      </c>
      <c r="F49" s="52"/>
      <c r="G49" s="37">
        <v>800000</v>
      </c>
      <c r="H49" s="52"/>
      <c r="I49" s="37">
        <v>0</v>
      </c>
      <c r="J49" s="56"/>
      <c r="K49" s="21">
        <v>0</v>
      </c>
      <c r="L49" s="37">
        <v>0</v>
      </c>
      <c r="M49" s="52"/>
      <c r="N49" s="21">
        <v>0</v>
      </c>
      <c r="O49" s="37">
        <v>0</v>
      </c>
      <c r="P49" s="52"/>
      <c r="Q49" s="42">
        <v>1600000</v>
      </c>
      <c r="R49" s="43"/>
      <c r="S49" s="42">
        <v>0</v>
      </c>
      <c r="T49" s="43"/>
      <c r="U49" s="5"/>
      <c r="V49" s="6"/>
      <c r="W49" s="5"/>
      <c r="X49" s="6"/>
      <c r="Y49" s="5"/>
      <c r="Z49" s="6"/>
      <c r="AA49" s="5"/>
      <c r="AB49" s="5"/>
    </row>
    <row r="50" spans="1:28" ht="12.75">
      <c r="A50" s="32"/>
      <c r="B50" s="20">
        <v>2025</v>
      </c>
      <c r="C50" s="37">
        <f t="shared" si="0"/>
        <v>2400000</v>
      </c>
      <c r="D50" s="56"/>
      <c r="E50" s="37">
        <f t="shared" si="1"/>
        <v>0</v>
      </c>
      <c r="F50" s="52"/>
      <c r="G50" s="37">
        <v>800000</v>
      </c>
      <c r="H50" s="52"/>
      <c r="I50" s="37">
        <v>0</v>
      </c>
      <c r="J50" s="56"/>
      <c r="K50" s="21">
        <v>0</v>
      </c>
      <c r="L50" s="37">
        <v>0</v>
      </c>
      <c r="M50" s="52"/>
      <c r="N50" s="21">
        <v>0</v>
      </c>
      <c r="O50" s="37">
        <v>0</v>
      </c>
      <c r="P50" s="52"/>
      <c r="Q50" s="42">
        <v>1600000</v>
      </c>
      <c r="R50" s="43"/>
      <c r="S50" s="42">
        <v>0</v>
      </c>
      <c r="T50" s="43"/>
      <c r="U50" s="5"/>
      <c r="V50" s="6"/>
      <c r="W50" s="5"/>
      <c r="X50" s="6"/>
      <c r="Y50" s="5"/>
      <c r="Z50" s="6"/>
      <c r="AA50" s="5"/>
      <c r="AB50" s="5"/>
    </row>
    <row r="51" spans="1:28" ht="12.75">
      <c r="A51" s="32"/>
      <c r="B51" s="22" t="s">
        <v>45</v>
      </c>
      <c r="C51" s="53">
        <f>SUM(C45:D50)</f>
        <v>18000000</v>
      </c>
      <c r="D51" s="34"/>
      <c r="E51" s="53">
        <f>SUM(E45:F50)</f>
        <v>1054853.9</v>
      </c>
      <c r="F51" s="34"/>
      <c r="G51" s="53">
        <f>SUM(G45:H50)</f>
        <v>6400000</v>
      </c>
      <c r="H51" s="34"/>
      <c r="I51" s="53">
        <f>SUM(I45:J50)</f>
        <v>454853.9</v>
      </c>
      <c r="J51" s="34"/>
      <c r="K51" s="23">
        <f>SUM(K45:K50)</f>
        <v>0</v>
      </c>
      <c r="L51" s="53">
        <f>SUM(L45:M50)</f>
        <v>0</v>
      </c>
      <c r="M51" s="54"/>
      <c r="N51" s="23">
        <f>SUM(N46:N50)</f>
        <v>0</v>
      </c>
      <c r="O51" s="45">
        <f>SUM(O45:P50)</f>
        <v>0</v>
      </c>
      <c r="P51" s="46"/>
      <c r="Q51" s="45">
        <f>SUM(Q45:R50)</f>
        <v>11600000</v>
      </c>
      <c r="R51" s="46"/>
      <c r="S51" s="45">
        <f>SUM(S45:T50)</f>
        <v>600000</v>
      </c>
      <c r="T51" s="46"/>
      <c r="U51" s="5"/>
      <c r="V51" s="4"/>
      <c r="W51" s="5"/>
      <c r="X51" s="9"/>
      <c r="Y51" s="5"/>
      <c r="Z51" s="9"/>
      <c r="AA51" s="5"/>
      <c r="AB51" s="5"/>
    </row>
    <row r="52" spans="1:27" ht="12.75">
      <c r="A52" s="24" t="s">
        <v>46</v>
      </c>
      <c r="B52" s="44" t="s">
        <v>59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13"/>
      <c r="V52" s="13"/>
      <c r="W52" s="13"/>
      <c r="X52" s="13"/>
      <c r="Y52" s="13"/>
      <c r="Z52" s="13"/>
      <c r="AA52" s="5"/>
    </row>
    <row r="53" spans="1:27" ht="35.25" customHeight="1">
      <c r="A53" s="24" t="s">
        <v>47</v>
      </c>
      <c r="B53" s="44" t="s">
        <v>48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13"/>
      <c r="V53" s="13"/>
      <c r="W53" s="13"/>
      <c r="X53" s="13"/>
      <c r="Y53" s="13"/>
      <c r="Z53" s="13"/>
      <c r="AA53" s="5"/>
    </row>
    <row r="54" spans="1:27" ht="25.5" customHeight="1">
      <c r="A54" s="24" t="s">
        <v>49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13"/>
      <c r="V54" s="13"/>
      <c r="W54" s="13"/>
      <c r="X54" s="13"/>
      <c r="Y54" s="13"/>
      <c r="Z54" s="13"/>
      <c r="AA54" s="5"/>
    </row>
    <row r="55" spans="1:27" ht="13.5" customHeight="1">
      <c r="A55" s="24" t="s">
        <v>50</v>
      </c>
      <c r="B55" s="44" t="s">
        <v>57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13"/>
      <c r="V55" s="13"/>
      <c r="W55" s="13"/>
      <c r="X55" s="13"/>
      <c r="Y55" s="13"/>
      <c r="Z55" s="13"/>
      <c r="AA55" s="5"/>
    </row>
    <row r="56" spans="1:27" ht="12.75">
      <c r="A56" s="78" t="s">
        <v>51</v>
      </c>
      <c r="B56" s="50" t="s">
        <v>58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13"/>
      <c r="V56" s="13"/>
      <c r="W56" s="13"/>
      <c r="X56" s="13"/>
      <c r="Y56" s="13"/>
      <c r="Z56" s="13"/>
      <c r="AA56" s="5"/>
    </row>
    <row r="57" spans="1:27" ht="12.75">
      <c r="A57" s="78"/>
      <c r="B57" s="50" t="s">
        <v>7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13"/>
      <c r="V57" s="13"/>
      <c r="W57" s="13"/>
      <c r="X57" s="13"/>
      <c r="Y57" s="13"/>
      <c r="Z57" s="13"/>
      <c r="AA57" s="5"/>
    </row>
    <row r="58" spans="1:27" ht="12.75">
      <c r="A58" s="78"/>
      <c r="B58" s="50" t="s">
        <v>8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13"/>
      <c r="V58" s="13"/>
      <c r="W58" s="13"/>
      <c r="X58" s="13"/>
      <c r="Y58" s="13"/>
      <c r="Z58" s="13"/>
      <c r="AA58" s="5"/>
    </row>
    <row r="59" spans="1:27" ht="12.75">
      <c r="A59" s="78"/>
      <c r="B59" s="50" t="s">
        <v>9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13"/>
      <c r="V59" s="13"/>
      <c r="W59" s="13"/>
      <c r="X59" s="13"/>
      <c r="Y59" s="13"/>
      <c r="Z59" s="13"/>
      <c r="AA59" s="5"/>
    </row>
    <row r="60" spans="1:27" ht="12.75">
      <c r="A60" s="78"/>
      <c r="B60" s="50" t="s">
        <v>52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13"/>
      <c r="V60" s="13"/>
      <c r="W60" s="13"/>
      <c r="X60" s="13"/>
      <c r="Y60" s="13"/>
      <c r="Z60" s="13"/>
      <c r="AA60" s="5"/>
    </row>
    <row r="61" spans="1:27" ht="12.75">
      <c r="A61" s="78"/>
      <c r="B61" s="50" t="s">
        <v>53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13"/>
      <c r="V61" s="13"/>
      <c r="W61" s="13"/>
      <c r="X61" s="13"/>
      <c r="Y61" s="13"/>
      <c r="Z61" s="13"/>
      <c r="AA61" s="5"/>
    </row>
    <row r="62" spans="1:27" ht="12.75">
      <c r="A62" s="78"/>
      <c r="B62" s="50" t="s">
        <v>12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13"/>
      <c r="V62" s="13"/>
      <c r="W62" s="13"/>
      <c r="X62" s="13"/>
      <c r="Y62" s="13"/>
      <c r="Z62" s="13"/>
      <c r="AA62" s="5"/>
    </row>
    <row r="63" spans="1:27" ht="33" customHeight="1">
      <c r="A63" s="47" t="s">
        <v>63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9"/>
      <c r="U63" s="28"/>
      <c r="V63" s="28"/>
      <c r="W63" s="28"/>
      <c r="X63" s="28"/>
      <c r="Y63" s="14"/>
      <c r="Z63" s="14"/>
      <c r="AA63" s="5"/>
    </row>
    <row r="64" spans="1:27" ht="50.25" customHeight="1">
      <c r="A64" s="47" t="s">
        <v>64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9"/>
      <c r="U64" s="25"/>
      <c r="V64" s="25"/>
      <c r="W64" s="25"/>
      <c r="X64" s="25"/>
      <c r="Y64" s="5"/>
      <c r="Z64" s="5"/>
      <c r="AA64" s="5"/>
    </row>
  </sheetData>
  <sheetProtection/>
  <mergeCells count="166">
    <mergeCell ref="A56:A62"/>
    <mergeCell ref="B55:T55"/>
    <mergeCell ref="A37:T37"/>
    <mergeCell ref="Q39:T39"/>
    <mergeCell ref="I41:J41"/>
    <mergeCell ref="F1:T1"/>
    <mergeCell ref="D2:T2"/>
    <mergeCell ref="B11:T11"/>
    <mergeCell ref="B10:T10"/>
    <mergeCell ref="B9:T9"/>
    <mergeCell ref="A24:A25"/>
    <mergeCell ref="B31:B32"/>
    <mergeCell ref="C31:D31"/>
    <mergeCell ref="E31:F31"/>
    <mergeCell ref="A26:T26"/>
    <mergeCell ref="M24:N24"/>
    <mergeCell ref="O24:P24"/>
    <mergeCell ref="I42:J42"/>
    <mergeCell ref="K39:M39"/>
    <mergeCell ref="L40:M40"/>
    <mergeCell ref="Q31:R31"/>
    <mergeCell ref="M31:N31"/>
    <mergeCell ref="G31:H31"/>
    <mergeCell ref="I31:J31"/>
    <mergeCell ref="K31:L31"/>
    <mergeCell ref="B21:T21"/>
    <mergeCell ref="B20:T20"/>
    <mergeCell ref="B19:T19"/>
    <mergeCell ref="B18:T18"/>
    <mergeCell ref="A4:T4"/>
    <mergeCell ref="A5:T5"/>
    <mergeCell ref="A6:T6"/>
    <mergeCell ref="A8:T8"/>
    <mergeCell ref="A11:A16"/>
    <mergeCell ref="B12:T12"/>
    <mergeCell ref="B13:T13"/>
    <mergeCell ref="B17:T17"/>
    <mergeCell ref="B16:T16"/>
    <mergeCell ref="B15:T15"/>
    <mergeCell ref="O41:P41"/>
    <mergeCell ref="B22:T22"/>
    <mergeCell ref="A33:T33"/>
    <mergeCell ref="A35:T35"/>
    <mergeCell ref="A31:A32"/>
    <mergeCell ref="A18:A23"/>
    <mergeCell ref="B23:T23"/>
    <mergeCell ref="B24:B25"/>
    <mergeCell ref="K24:L24"/>
    <mergeCell ref="O31:P31"/>
    <mergeCell ref="G43:H43"/>
    <mergeCell ref="L42:M42"/>
    <mergeCell ref="B14:T14"/>
    <mergeCell ref="C44:D44"/>
    <mergeCell ref="E40:F40"/>
    <mergeCell ref="E44:F44"/>
    <mergeCell ref="S31:T31"/>
    <mergeCell ref="G39:J39"/>
    <mergeCell ref="G40:H40"/>
    <mergeCell ref="G41:H41"/>
    <mergeCell ref="E43:F43"/>
    <mergeCell ref="C42:D42"/>
    <mergeCell ref="C40:D40"/>
    <mergeCell ref="C41:D41"/>
    <mergeCell ref="C43:D43"/>
    <mergeCell ref="L41:M41"/>
    <mergeCell ref="C39:F39"/>
    <mergeCell ref="E41:F41"/>
    <mergeCell ref="E42:F42"/>
    <mergeCell ref="I40:J40"/>
    <mergeCell ref="G42:H42"/>
    <mergeCell ref="C46:D46"/>
    <mergeCell ref="C47:D47"/>
    <mergeCell ref="C48:D48"/>
    <mergeCell ref="C51:D51"/>
    <mergeCell ref="C49:D49"/>
    <mergeCell ref="C50:D50"/>
    <mergeCell ref="E46:F46"/>
    <mergeCell ref="E47:F47"/>
    <mergeCell ref="E48:F48"/>
    <mergeCell ref="E51:F51"/>
    <mergeCell ref="E49:F49"/>
    <mergeCell ref="E50:F50"/>
    <mergeCell ref="I43:J43"/>
    <mergeCell ref="I44:J44"/>
    <mergeCell ref="I46:J46"/>
    <mergeCell ref="I47:J47"/>
    <mergeCell ref="G44:H44"/>
    <mergeCell ref="G46:H46"/>
    <mergeCell ref="G47:H47"/>
    <mergeCell ref="G48:H48"/>
    <mergeCell ref="I51:J51"/>
    <mergeCell ref="G49:H49"/>
    <mergeCell ref="G50:H50"/>
    <mergeCell ref="L46:M46"/>
    <mergeCell ref="L47:M47"/>
    <mergeCell ref="L48:M48"/>
    <mergeCell ref="L49:M49"/>
    <mergeCell ref="G51:H51"/>
    <mergeCell ref="I48:J48"/>
    <mergeCell ref="A39:A51"/>
    <mergeCell ref="B39:B40"/>
    <mergeCell ref="O50:P50"/>
    <mergeCell ref="O51:P51"/>
    <mergeCell ref="N39:P39"/>
    <mergeCell ref="L43:M43"/>
    <mergeCell ref="L44:M44"/>
    <mergeCell ref="O43:P43"/>
    <mergeCell ref="O44:P44"/>
    <mergeCell ref="O42:P42"/>
    <mergeCell ref="Q44:R44"/>
    <mergeCell ref="O49:P49"/>
    <mergeCell ref="I49:J49"/>
    <mergeCell ref="I50:J50"/>
    <mergeCell ref="O46:P46"/>
    <mergeCell ref="O47:P47"/>
    <mergeCell ref="O48:P48"/>
    <mergeCell ref="S50:T50"/>
    <mergeCell ref="O40:P40"/>
    <mergeCell ref="L50:M50"/>
    <mergeCell ref="L51:M51"/>
    <mergeCell ref="Q40:R40"/>
    <mergeCell ref="Q41:R41"/>
    <mergeCell ref="S40:T40"/>
    <mergeCell ref="S41:T41"/>
    <mergeCell ref="Q42:R42"/>
    <mergeCell ref="Q43:R43"/>
    <mergeCell ref="I24:J24"/>
    <mergeCell ref="B58:T58"/>
    <mergeCell ref="B59:T59"/>
    <mergeCell ref="B60:T60"/>
    <mergeCell ref="S42:T42"/>
    <mergeCell ref="Q46:R46"/>
    <mergeCell ref="S51:T51"/>
    <mergeCell ref="Q47:R47"/>
    <mergeCell ref="Q48:R48"/>
    <mergeCell ref="Q49:R49"/>
    <mergeCell ref="A64:T64"/>
    <mergeCell ref="B62:T62"/>
    <mergeCell ref="A63:T63"/>
    <mergeCell ref="O45:P45"/>
    <mergeCell ref="Q45:R45"/>
    <mergeCell ref="B61:T61"/>
    <mergeCell ref="B53:T53"/>
    <mergeCell ref="B54:T54"/>
    <mergeCell ref="B56:T56"/>
    <mergeCell ref="B57:T57"/>
    <mergeCell ref="L45:M45"/>
    <mergeCell ref="S43:T43"/>
    <mergeCell ref="S44:T44"/>
    <mergeCell ref="B52:T52"/>
    <mergeCell ref="Q51:R51"/>
    <mergeCell ref="S46:T46"/>
    <mergeCell ref="Q50:R50"/>
    <mergeCell ref="S47:T47"/>
    <mergeCell ref="S48:T48"/>
    <mergeCell ref="S49:T49"/>
    <mergeCell ref="S45:T45"/>
    <mergeCell ref="Q24:R24"/>
    <mergeCell ref="S24:T24"/>
    <mergeCell ref="C24:D24"/>
    <mergeCell ref="E24:F24"/>
    <mergeCell ref="G24:H24"/>
    <mergeCell ref="C45:D45"/>
    <mergeCell ref="E45:F45"/>
    <mergeCell ref="G45:H45"/>
    <mergeCell ref="I45:J45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2018-09-26T07:26:50Z</cp:lastPrinted>
  <dcterms:created xsi:type="dcterms:W3CDTF">1996-10-08T23:32:33Z</dcterms:created>
  <dcterms:modified xsi:type="dcterms:W3CDTF">2018-10-15T04:37:10Z</dcterms:modified>
  <cp:category/>
  <cp:version/>
  <cp:contentType/>
  <cp:contentStatus/>
</cp:coreProperties>
</file>