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Par514" localSheetId="2">'Лист3'!$A$109</definedName>
    <definedName name="_xlnm.Print_Area" localSheetId="2">'Лист3'!$A$1:$O$112</definedName>
  </definedNames>
  <calcPr fullCalcOnLoad="1"/>
</workbook>
</file>

<file path=xl/sharedStrings.xml><?xml version="1.0" encoding="utf-8"?>
<sst xmlns="http://schemas.openxmlformats.org/spreadsheetml/2006/main" count="86" uniqueCount="49">
  <si>
    <t>ПЕРЕЧЕНЬ</t>
  </si>
  <si>
    <t>МЕРОПРИЯТИЙ И РЕСУРСНОЕ ОБЕСПЕЧЕНИЕ ПОДПРОГРАММЫ «СОЗДАНИЕ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</si>
  <si>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</si>
  <si>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</si>
  <si>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</si>
  <si>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</si>
  <si>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</si>
  <si>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</si>
  <si>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</si>
  <si>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</si>
  <si>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</si>
  <si>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</si>
  <si>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</si>
  <si>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</si>
  <si>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</si>
  <si>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решение проблемы дефицита маневренного жилищного фонда муниципального образования «Город Томск»</t>
  </si>
  <si>
    <r>
      <t>Укрупненное (основное) мероприятие: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  </r>
  </si>
  <si>
    <t>всего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</si>
  <si>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в муниципальную собственность жилых помещений</t>
  </si>
  <si>
    <t>Администрация Города Томска (комитет жилищной политики)</t>
  </si>
  <si>
    <t>Итого по задаче 1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</si>
  <si>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Томск»</t>
  </si>
  <si>
    <t>Мероприятие 2.1. Проведение капитального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</si>
  <si>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Администрация Советского района Города Томска</t>
  </si>
  <si>
    <t>Администрация Кировского района Города Томска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</si>
  <si>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</si>
  <si>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</si>
  <si>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</si>
  <si>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</si>
  <si>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</si>
  <si>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1.2.3.</t>
  </si>
  <si>
    <t>Итого по задаче 2</t>
  </si>
  <si>
    <t>Администрации районов Города Томска</t>
  </si>
  <si>
    <t>ВСЕГО ПО ПОДПРОГРАММЕ</t>
  </si>
  <si>
    <t>№</t>
  </si>
  <si>
    <t>1.1.</t>
  </si>
  <si>
    <t>1.1.1.</t>
  </si>
  <si>
    <t>05 01 21 1 01 40010 414</t>
  </si>
  <si>
    <t>1.2.</t>
  </si>
  <si>
    <t>05 0121 1 01 20320 243</t>
  </si>
  <si>
    <t>1.2.1.</t>
  </si>
  <si>
    <t>Приложение 2 к подпрограмме «Создание маневренного жилищного фонда» на 2017 - 2025 годы</t>
  </si>
  <si>
    <t>МАНЕВРЕННОГО ЖИЛИЩНОГО ФОНДА» НА 2017 - 2025 ГОДЫ</t>
  </si>
  <si>
    <t>1.2.2.</t>
  </si>
  <si>
    <t>05 01 21 1 01 20320 244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</si>
  <si>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фонду.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</si>
  <si>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</si>
  <si>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Приложение 6.2.</t>
  </si>
  <si>
    <t>Всего за 2017-2020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</si>
</sst>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Border="1" applyAlignment="1" applyProtection="1">
      <alignment vertical="top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3"/>
  <sheetViews>
    <sheetView tabSelected="1" view="pageBreakPreview" zoomScale="80" zoomScaleSheetLayoutView="80" zoomScalePageLayoutView="0" workbookViewId="0" topLeftCell="A1">
      <selection activeCell="I107" sqref="I107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9.8515625" style="0" customWidth="1"/>
    <col min="5" max="5" width="9.421875" style="0" customWidth="1"/>
    <col min="7" max="7" width="9.28125" style="0" customWidth="1"/>
    <col min="9" max="9" width="7.7109375" style="0" customWidth="1"/>
    <col min="10" max="10" width="6.8515625" style="0" customWidth="1"/>
    <col min="11" max="13" width="7.7109375" style="0" customWidth="1"/>
    <col min="14" max="14" width="6.140625" style="0" customWidth="1"/>
    <col min="15" max="15" width="16.57421875" style="0" customWidth="1"/>
  </cols>
  <sheetData>
    <row r="1" spans="9:15" ht="12.75">
      <c r="I1" s="49" t="s">
        <v>47</v>
      </c>
      <c r="J1" s="49"/>
      <c r="K1" s="49"/>
      <c r="L1" s="49"/>
      <c r="M1" s="49"/>
      <c r="N1" s="49"/>
      <c r="O1" s="49"/>
    </row>
    <row r="2" spans="7:15" ht="12.75">
      <c r="G2" s="52" t="s">
        <v>41</v>
      </c>
      <c r="H2" s="53"/>
      <c r="I2" s="53"/>
      <c r="J2" s="53"/>
      <c r="K2" s="53"/>
      <c r="L2" s="53"/>
      <c r="M2" s="53"/>
      <c r="N2" s="53"/>
      <c r="O2" s="53"/>
    </row>
    <row r="3" spans="9:15" ht="12.75">
      <c r="I3" s="1"/>
      <c r="J3" s="6"/>
      <c r="K3" s="6"/>
      <c r="L3" s="6"/>
      <c r="M3" s="6"/>
      <c r="N3" s="6"/>
      <c r="O3" s="6"/>
    </row>
    <row r="4" spans="1:15" ht="15.7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27" ht="15.7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9.25" customHeight="1">
      <c r="A8" s="25" t="s">
        <v>34</v>
      </c>
      <c r="B8" s="25" t="s">
        <v>2</v>
      </c>
      <c r="C8" s="25" t="s">
        <v>3</v>
      </c>
      <c r="D8" s="25" t="s">
        <v>4</v>
      </c>
      <c r="E8" s="25" t="s">
        <v>5</v>
      </c>
      <c r="F8" s="35"/>
      <c r="G8" s="25" t="s">
        <v>6</v>
      </c>
      <c r="H8" s="26"/>
      <c r="I8" s="26"/>
      <c r="J8" s="26"/>
      <c r="K8" s="26"/>
      <c r="L8" s="26"/>
      <c r="M8" s="26"/>
      <c r="N8" s="26"/>
      <c r="O8" s="25" t="s">
        <v>7</v>
      </c>
      <c r="Q8" s="3"/>
      <c r="R8" s="3"/>
      <c r="S8" s="3"/>
      <c r="T8" s="3"/>
      <c r="U8" s="3"/>
      <c r="V8" s="3"/>
      <c r="W8" s="3"/>
      <c r="X8" s="3"/>
      <c r="Y8" s="3"/>
      <c r="Z8" s="7"/>
      <c r="AA8" s="3"/>
    </row>
    <row r="9" spans="1:30" ht="24" customHeight="1">
      <c r="A9" s="25"/>
      <c r="B9" s="25"/>
      <c r="C9" s="25"/>
      <c r="D9" s="35"/>
      <c r="E9" s="35"/>
      <c r="F9" s="35"/>
      <c r="G9" s="25" t="s">
        <v>8</v>
      </c>
      <c r="H9" s="35"/>
      <c r="I9" s="25" t="s">
        <v>9</v>
      </c>
      <c r="J9" s="26"/>
      <c r="K9" s="25" t="s">
        <v>10</v>
      </c>
      <c r="L9" s="35"/>
      <c r="M9" s="25" t="s">
        <v>11</v>
      </c>
      <c r="N9" s="26"/>
      <c r="O9" s="25"/>
      <c r="P9" s="7"/>
      <c r="Q9" s="7"/>
      <c r="R9" s="3"/>
      <c r="S9" s="3"/>
      <c r="T9" s="3"/>
      <c r="U9" s="3"/>
      <c r="V9" s="7"/>
      <c r="W9" s="3"/>
      <c r="X9" s="3"/>
      <c r="Y9" s="3"/>
      <c r="Z9" s="7"/>
      <c r="AA9" s="3"/>
      <c r="AB9" s="7"/>
      <c r="AC9" s="7"/>
      <c r="AD9" s="7"/>
    </row>
    <row r="10" spans="1:30" ht="25.5" customHeight="1">
      <c r="A10" s="25"/>
      <c r="B10" s="25"/>
      <c r="C10" s="25"/>
      <c r="D10" s="35"/>
      <c r="E10" s="11" t="s">
        <v>12</v>
      </c>
      <c r="F10" s="11" t="s">
        <v>13</v>
      </c>
      <c r="G10" s="11" t="s">
        <v>12</v>
      </c>
      <c r="H10" s="11" t="s">
        <v>13</v>
      </c>
      <c r="I10" s="11" t="s">
        <v>12</v>
      </c>
      <c r="J10" s="11" t="s">
        <v>13</v>
      </c>
      <c r="K10" s="11" t="s">
        <v>12</v>
      </c>
      <c r="L10" s="11" t="s">
        <v>13</v>
      </c>
      <c r="M10" s="11" t="s">
        <v>12</v>
      </c>
      <c r="N10" s="11" t="s">
        <v>14</v>
      </c>
      <c r="O10" s="25"/>
      <c r="P10" s="7"/>
      <c r="Q10" s="7"/>
      <c r="R10" s="3"/>
      <c r="S10" s="7"/>
      <c r="T10" s="3"/>
      <c r="U10" s="3"/>
      <c r="V10" s="7"/>
      <c r="W10" s="7"/>
      <c r="X10" s="3"/>
      <c r="Y10" s="3"/>
      <c r="Z10" s="7"/>
      <c r="AA10" s="3"/>
      <c r="AB10" s="7"/>
      <c r="AC10" s="7"/>
      <c r="AD10" s="7"/>
    </row>
    <row r="11" spans="1:30" ht="19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7"/>
      <c r="Q11" s="7"/>
      <c r="R11" s="8"/>
      <c r="S11" s="7"/>
      <c r="T11" s="8"/>
      <c r="U11" s="8"/>
      <c r="V11" s="7"/>
      <c r="W11" s="7"/>
      <c r="X11" s="8"/>
      <c r="Y11" s="8"/>
      <c r="Z11" s="7"/>
      <c r="AA11" s="8"/>
      <c r="AB11" s="7"/>
      <c r="AC11" s="7"/>
      <c r="AD11" s="7"/>
    </row>
    <row r="12" spans="1:30" ht="21" customHeight="1">
      <c r="A12" s="27">
        <v>1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"/>
      <c r="AC12" s="7"/>
      <c r="AD12" s="7"/>
    </row>
    <row r="13" spans="1:30" ht="17.25" customHeight="1">
      <c r="A13" s="28"/>
      <c r="B13" s="25" t="s">
        <v>16</v>
      </c>
      <c r="C13" s="25"/>
      <c r="D13" s="11" t="s">
        <v>17</v>
      </c>
      <c r="E13" s="22">
        <f>SUM(E18:E23)</f>
        <v>208827.5</v>
      </c>
      <c r="F13" s="22">
        <f aca="true" t="shared" si="0" ref="F13:N13">SUM(F18:F23)</f>
        <v>14706.399999999998</v>
      </c>
      <c r="G13" s="22">
        <f t="shared" si="0"/>
        <v>208827.5</v>
      </c>
      <c r="H13" s="22">
        <f t="shared" si="0"/>
        <v>14706.399999999998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31"/>
      <c r="P13" s="7"/>
      <c r="Q13" s="8"/>
      <c r="R13" s="7"/>
      <c r="S13" s="8"/>
      <c r="T13" s="7"/>
      <c r="U13" s="7"/>
      <c r="V13" s="8"/>
      <c r="W13" s="8"/>
      <c r="X13" s="7"/>
      <c r="Y13" s="9"/>
      <c r="Z13" s="9"/>
      <c r="AA13" s="10"/>
      <c r="AB13" s="7"/>
      <c r="AC13" s="7"/>
      <c r="AD13" s="7"/>
    </row>
    <row r="14" spans="1:30" ht="15.75">
      <c r="A14" s="28"/>
      <c r="B14" s="25"/>
      <c r="C14" s="25"/>
      <c r="D14" s="11">
        <v>2017</v>
      </c>
      <c r="E14" s="22">
        <f>G14+I14+K14+M14</f>
        <v>61432.6</v>
      </c>
      <c r="F14" s="22">
        <f>H14+J14+L14+N14</f>
        <v>8547.4</v>
      </c>
      <c r="G14" s="22">
        <v>61432.6</v>
      </c>
      <c r="H14" s="22">
        <v>8547.4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1"/>
      <c r="P14" s="7"/>
      <c r="Q14" s="8"/>
      <c r="R14" s="7"/>
      <c r="S14" s="8"/>
      <c r="T14" s="7"/>
      <c r="U14" s="7"/>
      <c r="V14" s="8"/>
      <c r="W14" s="8"/>
      <c r="X14" s="7"/>
      <c r="Y14" s="9"/>
      <c r="Z14" s="9"/>
      <c r="AA14" s="10"/>
      <c r="AB14" s="7"/>
      <c r="AC14" s="7"/>
      <c r="AD14" s="7"/>
    </row>
    <row r="15" spans="1:30" ht="15.75">
      <c r="A15" s="28"/>
      <c r="B15" s="25"/>
      <c r="C15" s="25"/>
      <c r="D15" s="11">
        <v>2018</v>
      </c>
      <c r="E15" s="22">
        <f aca="true" t="shared" si="1" ref="E15:E23">G15+I15+K15+M15</f>
        <v>41747.2</v>
      </c>
      <c r="F15" s="22">
        <f aca="true" t="shared" si="2" ref="F15:F23">H15+J15+L15+N15</f>
        <v>4313.7</v>
      </c>
      <c r="G15" s="22">
        <v>41747.2</v>
      </c>
      <c r="H15" s="22">
        <v>4313.7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1"/>
      <c r="P15" s="7"/>
      <c r="Q15" s="8"/>
      <c r="R15" s="7"/>
      <c r="S15" s="8"/>
      <c r="T15" s="7"/>
      <c r="U15" s="7"/>
      <c r="V15" s="8"/>
      <c r="W15" s="8"/>
      <c r="X15" s="7"/>
      <c r="Y15" s="9"/>
      <c r="Z15" s="9"/>
      <c r="AA15" s="10"/>
      <c r="AB15" s="7"/>
      <c r="AC15" s="7"/>
      <c r="AD15" s="7"/>
    </row>
    <row r="16" spans="1:30" ht="15.75">
      <c r="A16" s="28"/>
      <c r="B16" s="25"/>
      <c r="C16" s="25"/>
      <c r="D16" s="11">
        <v>2019</v>
      </c>
      <c r="E16" s="22">
        <f t="shared" si="1"/>
        <v>40760.9</v>
      </c>
      <c r="F16" s="22">
        <f t="shared" si="2"/>
        <v>1074.5</v>
      </c>
      <c r="G16" s="22">
        <v>40760.9</v>
      </c>
      <c r="H16" s="22">
        <v>1074.5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31"/>
      <c r="P16" s="7"/>
      <c r="Q16" s="8"/>
      <c r="R16" s="7"/>
      <c r="S16" s="8"/>
      <c r="T16" s="7"/>
      <c r="U16" s="7"/>
      <c r="V16" s="8"/>
      <c r="W16" s="8"/>
      <c r="X16" s="7"/>
      <c r="Y16" s="9"/>
      <c r="Z16" s="9"/>
      <c r="AA16" s="10"/>
      <c r="AB16" s="7"/>
      <c r="AC16" s="7"/>
      <c r="AD16" s="7"/>
    </row>
    <row r="17" spans="1:30" ht="15.75">
      <c r="A17" s="28"/>
      <c r="B17" s="25"/>
      <c r="C17" s="25"/>
      <c r="D17" s="11">
        <v>2020</v>
      </c>
      <c r="E17" s="22">
        <f t="shared" si="1"/>
        <v>64886.8</v>
      </c>
      <c r="F17" s="22">
        <f t="shared" si="2"/>
        <v>770.8</v>
      </c>
      <c r="G17" s="22">
        <v>64886.8</v>
      </c>
      <c r="H17" s="22">
        <v>770.8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31"/>
      <c r="P17" s="7"/>
      <c r="Q17" s="8"/>
      <c r="R17" s="7"/>
      <c r="S17" s="8"/>
      <c r="T17" s="7"/>
      <c r="U17" s="7"/>
      <c r="V17" s="8"/>
      <c r="W17" s="8"/>
      <c r="X17" s="7"/>
      <c r="Y17" s="9"/>
      <c r="Z17" s="9"/>
      <c r="AA17" s="10"/>
      <c r="AB17" s="7"/>
      <c r="AC17" s="7"/>
      <c r="AD17" s="7"/>
    </row>
    <row r="18" spans="1:30" ht="36.75" customHeight="1">
      <c r="A18" s="28"/>
      <c r="B18" s="25"/>
      <c r="C18" s="25"/>
      <c r="D18" s="11" t="s">
        <v>48</v>
      </c>
      <c r="E18" s="22">
        <f>SUM(E14:E17)</f>
        <v>208827.5</v>
      </c>
      <c r="F18" s="22">
        <f aca="true" t="shared" si="3" ref="F18:N18">SUM(F14:F17)</f>
        <v>14706.399999999998</v>
      </c>
      <c r="G18" s="22">
        <f t="shared" si="3"/>
        <v>208827.5</v>
      </c>
      <c r="H18" s="22">
        <f t="shared" si="3"/>
        <v>14706.399999999998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31"/>
      <c r="P18" s="7"/>
      <c r="Q18" s="8"/>
      <c r="R18" s="7"/>
      <c r="S18" s="8"/>
      <c r="T18" s="7"/>
      <c r="U18" s="7"/>
      <c r="V18" s="8"/>
      <c r="W18" s="8"/>
      <c r="X18" s="7"/>
      <c r="Y18" s="9"/>
      <c r="Z18" s="9"/>
      <c r="AA18" s="10"/>
      <c r="AB18" s="7"/>
      <c r="AC18" s="7"/>
      <c r="AD18" s="7"/>
    </row>
    <row r="19" spans="1:30" ht="15.75">
      <c r="A19" s="29"/>
      <c r="B19" s="25"/>
      <c r="C19" s="25"/>
      <c r="D19" s="11">
        <v>2021</v>
      </c>
      <c r="E19" s="22">
        <f t="shared" si="1"/>
        <v>0</v>
      </c>
      <c r="F19" s="22">
        <f t="shared" si="2"/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1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10"/>
      <c r="AB19" s="7"/>
      <c r="AC19" s="7"/>
      <c r="AD19" s="7"/>
    </row>
    <row r="20" spans="1:30" ht="15.75">
      <c r="A20" s="29"/>
      <c r="B20" s="25"/>
      <c r="C20" s="25"/>
      <c r="D20" s="11">
        <v>2022</v>
      </c>
      <c r="E20" s="22">
        <f t="shared" si="1"/>
        <v>0</v>
      </c>
      <c r="F20" s="22">
        <f t="shared" si="2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31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10"/>
      <c r="AB20" s="7"/>
      <c r="AC20" s="7"/>
      <c r="AD20" s="7"/>
    </row>
    <row r="21" spans="1:30" ht="15.75">
      <c r="A21" s="29"/>
      <c r="B21" s="25"/>
      <c r="C21" s="25"/>
      <c r="D21" s="11">
        <v>2023</v>
      </c>
      <c r="E21" s="22">
        <f t="shared" si="1"/>
        <v>0</v>
      </c>
      <c r="F21" s="22">
        <f t="shared" si="2"/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1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10"/>
      <c r="AB21" s="7"/>
      <c r="AC21" s="7"/>
      <c r="AD21" s="7"/>
    </row>
    <row r="22" spans="1:30" ht="15.75">
      <c r="A22" s="29"/>
      <c r="B22" s="25"/>
      <c r="C22" s="25"/>
      <c r="D22" s="11">
        <v>2024</v>
      </c>
      <c r="E22" s="22">
        <f t="shared" si="1"/>
        <v>0</v>
      </c>
      <c r="F22" s="22">
        <f t="shared" si="2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1"/>
      <c r="P22" s="8"/>
      <c r="Q22" s="8"/>
      <c r="R22" s="8"/>
      <c r="S22" s="8"/>
      <c r="T22" s="8"/>
      <c r="U22" s="8"/>
      <c r="V22" s="8"/>
      <c r="W22" s="8"/>
      <c r="X22" s="8"/>
      <c r="Y22" s="9"/>
      <c r="Z22" s="9"/>
      <c r="AA22" s="10"/>
      <c r="AB22" s="7"/>
      <c r="AC22" s="7"/>
      <c r="AD22" s="7"/>
    </row>
    <row r="23" spans="1:30" ht="15.75">
      <c r="A23" s="30"/>
      <c r="B23" s="25"/>
      <c r="C23" s="25"/>
      <c r="D23" s="11">
        <v>2025</v>
      </c>
      <c r="E23" s="22">
        <f t="shared" si="1"/>
        <v>0</v>
      </c>
      <c r="F23" s="22">
        <f t="shared" si="2"/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31"/>
      <c r="P23" s="8"/>
      <c r="Q23" s="8"/>
      <c r="R23" s="8"/>
      <c r="S23" s="8"/>
      <c r="T23" s="8"/>
      <c r="U23" s="8"/>
      <c r="V23" s="8"/>
      <c r="W23" s="8"/>
      <c r="X23" s="8"/>
      <c r="Y23" s="9"/>
      <c r="Z23" s="9"/>
      <c r="AA23" s="10"/>
      <c r="AB23" s="7"/>
      <c r="AC23" s="7"/>
      <c r="AD23" s="7"/>
    </row>
    <row r="24" spans="1:28" ht="17.25" customHeight="1">
      <c r="A24" s="5" t="s">
        <v>35</v>
      </c>
      <c r="B24" s="47" t="s">
        <v>46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7"/>
    </row>
    <row r="25" spans="1:28" ht="16.5" customHeight="1">
      <c r="A25" s="32" t="s">
        <v>36</v>
      </c>
      <c r="B25" s="27" t="s">
        <v>18</v>
      </c>
      <c r="C25" s="27" t="s">
        <v>37</v>
      </c>
      <c r="D25" s="11" t="s">
        <v>17</v>
      </c>
      <c r="E25" s="22">
        <f>SUM(E30:E35)</f>
        <v>190764</v>
      </c>
      <c r="F25" s="22">
        <f aca="true" t="shared" si="4" ref="F25:N25">SUM(F30:F35)</f>
        <v>0</v>
      </c>
      <c r="G25" s="22">
        <f t="shared" si="4"/>
        <v>190764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25" t="s">
        <v>19</v>
      </c>
      <c r="Q25" s="7"/>
      <c r="R25" s="8"/>
      <c r="S25" s="7"/>
      <c r="T25" s="8"/>
      <c r="U25" s="8"/>
      <c r="V25" s="7"/>
      <c r="W25" s="7"/>
      <c r="X25" s="8"/>
      <c r="Y25" s="8"/>
      <c r="Z25" s="7"/>
      <c r="AA25" s="8"/>
      <c r="AB25" s="7"/>
    </row>
    <row r="26" spans="1:28" ht="12.75">
      <c r="A26" s="33"/>
      <c r="B26" s="28"/>
      <c r="C26" s="29"/>
      <c r="D26" s="11">
        <v>2017</v>
      </c>
      <c r="E26" s="22">
        <f>G26+I26+K26+M26</f>
        <v>50000</v>
      </c>
      <c r="F26" s="22">
        <f>H26+J26+L26+N26</f>
        <v>0</v>
      </c>
      <c r="G26" s="22">
        <v>50000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4"/>
      <c r="Q26" s="7"/>
      <c r="R26" s="8"/>
      <c r="S26" s="7"/>
      <c r="T26" s="8"/>
      <c r="U26" s="8"/>
      <c r="V26" s="7"/>
      <c r="W26" s="7"/>
      <c r="X26" s="8"/>
      <c r="Y26" s="8"/>
      <c r="Z26" s="8"/>
      <c r="AA26" s="8"/>
      <c r="AB26" s="7"/>
    </row>
    <row r="27" spans="1:28" ht="12.75">
      <c r="A27" s="33"/>
      <c r="B27" s="28"/>
      <c r="C27" s="29"/>
      <c r="D27" s="11">
        <v>2018</v>
      </c>
      <c r="E27" s="22">
        <f aca="true" t="shared" si="5" ref="E27:E35">G27+I27+K27+M27</f>
        <v>36961.6</v>
      </c>
      <c r="F27" s="22">
        <f aca="true" t="shared" si="6" ref="F27:F35">H27+J27+L27+N27</f>
        <v>0</v>
      </c>
      <c r="G27" s="22">
        <v>36961.6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34"/>
      <c r="Q27" s="7"/>
      <c r="R27" s="8"/>
      <c r="S27" s="7"/>
      <c r="T27" s="8"/>
      <c r="U27" s="8"/>
      <c r="V27" s="7"/>
      <c r="W27" s="7"/>
      <c r="X27" s="8"/>
      <c r="Y27" s="8"/>
      <c r="Z27" s="8"/>
      <c r="AA27" s="8"/>
      <c r="AB27" s="7"/>
    </row>
    <row r="28" spans="1:28" ht="12.75">
      <c r="A28" s="33"/>
      <c r="B28" s="28"/>
      <c r="C28" s="29"/>
      <c r="D28" s="11">
        <v>2019</v>
      </c>
      <c r="E28" s="22">
        <f t="shared" si="5"/>
        <v>39686.4</v>
      </c>
      <c r="F28" s="22">
        <f t="shared" si="6"/>
        <v>0</v>
      </c>
      <c r="G28" s="22">
        <v>39686.4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4"/>
      <c r="Q28" s="7"/>
      <c r="R28" s="8"/>
      <c r="S28" s="7"/>
      <c r="T28" s="8"/>
      <c r="U28" s="8"/>
      <c r="V28" s="7"/>
      <c r="W28" s="7"/>
      <c r="X28" s="8"/>
      <c r="Y28" s="8"/>
      <c r="Z28" s="8"/>
      <c r="AA28" s="8"/>
      <c r="AB28" s="7"/>
    </row>
    <row r="29" spans="1:28" ht="12.75">
      <c r="A29" s="33"/>
      <c r="B29" s="28"/>
      <c r="C29" s="29"/>
      <c r="D29" s="11">
        <v>2020</v>
      </c>
      <c r="E29" s="22">
        <f t="shared" si="5"/>
        <v>64116</v>
      </c>
      <c r="F29" s="22">
        <f t="shared" si="6"/>
        <v>0</v>
      </c>
      <c r="G29" s="22">
        <v>64116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34"/>
      <c r="Q29" s="7"/>
      <c r="R29" s="8"/>
      <c r="S29" s="7"/>
      <c r="T29" s="8"/>
      <c r="U29" s="8"/>
      <c r="V29" s="7"/>
      <c r="W29" s="7"/>
      <c r="X29" s="8"/>
      <c r="Y29" s="8"/>
      <c r="Z29" s="8"/>
      <c r="AA29" s="8"/>
      <c r="AB29" s="7"/>
    </row>
    <row r="30" spans="1:28" ht="27" customHeight="1">
      <c r="A30" s="33"/>
      <c r="B30" s="28"/>
      <c r="C30" s="29"/>
      <c r="D30" s="11" t="s">
        <v>48</v>
      </c>
      <c r="E30" s="22">
        <f>SUM(E26:E29)</f>
        <v>190764</v>
      </c>
      <c r="F30" s="22">
        <f aca="true" t="shared" si="7" ref="F30:N30">SUM(F26:F29)</f>
        <v>0</v>
      </c>
      <c r="G30" s="22">
        <f t="shared" si="7"/>
        <v>190764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  <c r="N30" s="22">
        <f t="shared" si="7"/>
        <v>0</v>
      </c>
      <c r="O30" s="34"/>
      <c r="Q30" s="7"/>
      <c r="R30" s="8"/>
      <c r="S30" s="7"/>
      <c r="T30" s="8"/>
      <c r="U30" s="8"/>
      <c r="V30" s="7"/>
      <c r="W30" s="7"/>
      <c r="X30" s="8"/>
      <c r="Y30" s="8"/>
      <c r="Z30" s="8"/>
      <c r="AA30" s="8"/>
      <c r="AB30" s="7"/>
    </row>
    <row r="31" spans="1:28" ht="12.75">
      <c r="A31" s="29"/>
      <c r="B31" s="29"/>
      <c r="C31" s="29"/>
      <c r="D31" s="11">
        <v>2021</v>
      </c>
      <c r="E31" s="22">
        <f t="shared" si="5"/>
        <v>0</v>
      </c>
      <c r="F31" s="22">
        <f t="shared" si="6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4"/>
      <c r="Q31" s="7"/>
      <c r="R31" s="8"/>
      <c r="S31" s="7"/>
      <c r="T31" s="8"/>
      <c r="U31" s="8"/>
      <c r="V31" s="7"/>
      <c r="W31" s="7"/>
      <c r="X31" s="8"/>
      <c r="Y31" s="8"/>
      <c r="Z31" s="8"/>
      <c r="AA31" s="8"/>
      <c r="AB31" s="7"/>
    </row>
    <row r="32" spans="1:28" ht="12.75">
      <c r="A32" s="29"/>
      <c r="B32" s="29"/>
      <c r="C32" s="29"/>
      <c r="D32" s="11">
        <v>2022</v>
      </c>
      <c r="E32" s="22">
        <f t="shared" si="5"/>
        <v>0</v>
      </c>
      <c r="F32" s="22">
        <f t="shared" si="6"/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4"/>
      <c r="Q32" s="7"/>
      <c r="R32" s="8"/>
      <c r="S32" s="7"/>
      <c r="T32" s="8"/>
      <c r="U32" s="8"/>
      <c r="V32" s="7"/>
      <c r="W32" s="7"/>
      <c r="X32" s="8"/>
      <c r="Y32" s="8"/>
      <c r="Z32" s="8"/>
      <c r="AA32" s="8"/>
      <c r="AB32" s="7"/>
    </row>
    <row r="33" spans="1:28" ht="12.75">
      <c r="A33" s="29"/>
      <c r="B33" s="29"/>
      <c r="C33" s="29"/>
      <c r="D33" s="11">
        <v>2023</v>
      </c>
      <c r="E33" s="22">
        <f t="shared" si="5"/>
        <v>0</v>
      </c>
      <c r="F33" s="22">
        <f t="shared" si="6"/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4"/>
      <c r="Q33" s="7"/>
      <c r="R33" s="8"/>
      <c r="S33" s="7"/>
      <c r="T33" s="8"/>
      <c r="U33" s="8"/>
      <c r="V33" s="7"/>
      <c r="W33" s="7"/>
      <c r="X33" s="8"/>
      <c r="Y33" s="8"/>
      <c r="Z33" s="8"/>
      <c r="AA33" s="8"/>
      <c r="AB33" s="7"/>
    </row>
    <row r="34" spans="1:28" ht="12.75">
      <c r="A34" s="29"/>
      <c r="B34" s="29"/>
      <c r="C34" s="29"/>
      <c r="D34" s="11">
        <v>2024</v>
      </c>
      <c r="E34" s="22">
        <f t="shared" si="5"/>
        <v>0</v>
      </c>
      <c r="F34" s="22">
        <f t="shared" si="6"/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4"/>
      <c r="Q34" s="7"/>
      <c r="R34" s="8"/>
      <c r="S34" s="7"/>
      <c r="T34" s="8"/>
      <c r="U34" s="8"/>
      <c r="V34" s="7"/>
      <c r="W34" s="7"/>
      <c r="X34" s="8"/>
      <c r="Y34" s="8"/>
      <c r="Z34" s="8"/>
      <c r="AA34" s="8"/>
      <c r="AB34" s="7"/>
    </row>
    <row r="35" spans="1:28" ht="12.75">
      <c r="A35" s="30"/>
      <c r="B35" s="30"/>
      <c r="C35" s="30"/>
      <c r="D35" s="11">
        <v>2025</v>
      </c>
      <c r="E35" s="22">
        <f t="shared" si="5"/>
        <v>0</v>
      </c>
      <c r="F35" s="22">
        <f t="shared" si="6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34"/>
      <c r="Q35" s="7"/>
      <c r="R35" s="8"/>
      <c r="S35" s="7"/>
      <c r="T35" s="8"/>
      <c r="U35" s="8"/>
      <c r="V35" s="7"/>
      <c r="W35" s="7"/>
      <c r="X35" s="8"/>
      <c r="Y35" s="8"/>
      <c r="Z35" s="8"/>
      <c r="AA35" s="8"/>
      <c r="AB35" s="7"/>
    </row>
    <row r="36" spans="1:28" ht="15" customHeight="1">
      <c r="A36" s="27"/>
      <c r="B36" s="25" t="s">
        <v>20</v>
      </c>
      <c r="C36" s="25"/>
      <c r="D36" s="11" t="s">
        <v>17</v>
      </c>
      <c r="E36" s="22">
        <f>SUM(E41:E46)</f>
        <v>190764</v>
      </c>
      <c r="F36" s="22">
        <f aca="true" t="shared" si="8" ref="F36:N36">SUM(F41:F46)</f>
        <v>0</v>
      </c>
      <c r="G36" s="22">
        <f t="shared" si="8"/>
        <v>190764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  <c r="O36" s="25" t="s">
        <v>19</v>
      </c>
      <c r="Q36" s="7"/>
      <c r="R36" s="8"/>
      <c r="S36" s="7"/>
      <c r="T36" s="8"/>
      <c r="U36" s="8"/>
      <c r="V36" s="7"/>
      <c r="W36" s="7"/>
      <c r="X36" s="8"/>
      <c r="Y36" s="8"/>
      <c r="Z36" s="7"/>
      <c r="AA36" s="8"/>
      <c r="AB36" s="7"/>
    </row>
    <row r="37" spans="1:28" ht="12.75">
      <c r="A37" s="28"/>
      <c r="B37" s="25"/>
      <c r="C37" s="25"/>
      <c r="D37" s="11">
        <v>2017</v>
      </c>
      <c r="E37" s="22">
        <f>E26</f>
        <v>50000</v>
      </c>
      <c r="F37" s="22">
        <f>F26</f>
        <v>0</v>
      </c>
      <c r="G37" s="22">
        <f>G26</f>
        <v>50000</v>
      </c>
      <c r="H37" s="22">
        <f>H26</f>
        <v>0</v>
      </c>
      <c r="I37" s="22">
        <f>I26</f>
        <v>0</v>
      </c>
      <c r="J37" s="22">
        <f>J26</f>
        <v>0</v>
      </c>
      <c r="K37" s="22">
        <f>K26</f>
        <v>0</v>
      </c>
      <c r="L37" s="22">
        <f>L26</f>
        <v>0</v>
      </c>
      <c r="M37" s="22">
        <f>M26</f>
        <v>0</v>
      </c>
      <c r="N37" s="22">
        <f>N26</f>
        <v>0</v>
      </c>
      <c r="O37" s="26"/>
      <c r="Q37" s="7"/>
      <c r="R37" s="8"/>
      <c r="S37" s="7"/>
      <c r="T37" s="8"/>
      <c r="U37" s="8"/>
      <c r="V37" s="7"/>
      <c r="W37" s="7"/>
      <c r="X37" s="8"/>
      <c r="Y37" s="8"/>
      <c r="Z37" s="8"/>
      <c r="AA37" s="8"/>
      <c r="AB37" s="7"/>
    </row>
    <row r="38" spans="1:28" ht="12.75">
      <c r="A38" s="28"/>
      <c r="B38" s="25"/>
      <c r="C38" s="25"/>
      <c r="D38" s="11">
        <v>2018</v>
      </c>
      <c r="E38" s="22">
        <f>E27</f>
        <v>36961.6</v>
      </c>
      <c r="F38" s="22">
        <f>F27</f>
        <v>0</v>
      </c>
      <c r="G38" s="22">
        <f>G27</f>
        <v>36961.6</v>
      </c>
      <c r="H38" s="22">
        <f>H27</f>
        <v>0</v>
      </c>
      <c r="I38" s="22">
        <f>I27</f>
        <v>0</v>
      </c>
      <c r="J38" s="22">
        <f>J27</f>
        <v>0</v>
      </c>
      <c r="K38" s="22">
        <f>K27</f>
        <v>0</v>
      </c>
      <c r="L38" s="22">
        <f>L27</f>
        <v>0</v>
      </c>
      <c r="M38" s="22">
        <f>M27</f>
        <v>0</v>
      </c>
      <c r="N38" s="22">
        <f>N27</f>
        <v>0</v>
      </c>
      <c r="O38" s="26"/>
      <c r="Q38" s="7"/>
      <c r="R38" s="8"/>
      <c r="S38" s="7"/>
      <c r="T38" s="8"/>
      <c r="U38" s="8"/>
      <c r="V38" s="7"/>
      <c r="W38" s="7"/>
      <c r="X38" s="8"/>
      <c r="Y38" s="8"/>
      <c r="Z38" s="8"/>
      <c r="AA38" s="8"/>
      <c r="AB38" s="7"/>
    </row>
    <row r="39" spans="1:28" ht="12.75">
      <c r="A39" s="28"/>
      <c r="B39" s="25"/>
      <c r="C39" s="25"/>
      <c r="D39" s="11">
        <v>2019</v>
      </c>
      <c r="E39" s="22">
        <f>E28</f>
        <v>39686.4</v>
      </c>
      <c r="F39" s="22">
        <f>F28</f>
        <v>0</v>
      </c>
      <c r="G39" s="22">
        <f>G28</f>
        <v>39686.4</v>
      </c>
      <c r="H39" s="22">
        <f>H28</f>
        <v>0</v>
      </c>
      <c r="I39" s="22">
        <f>I28</f>
        <v>0</v>
      </c>
      <c r="J39" s="22">
        <f>J28</f>
        <v>0</v>
      </c>
      <c r="K39" s="22">
        <f>K28</f>
        <v>0</v>
      </c>
      <c r="L39" s="22">
        <f>L28</f>
        <v>0</v>
      </c>
      <c r="M39" s="22">
        <f>M28</f>
        <v>0</v>
      </c>
      <c r="N39" s="22">
        <f>N28</f>
        <v>0</v>
      </c>
      <c r="O39" s="26"/>
      <c r="Q39" s="7"/>
      <c r="R39" s="8"/>
      <c r="S39" s="7"/>
      <c r="T39" s="8"/>
      <c r="U39" s="8"/>
      <c r="V39" s="7"/>
      <c r="W39" s="7"/>
      <c r="X39" s="8"/>
      <c r="Y39" s="8"/>
      <c r="Z39" s="8"/>
      <c r="AA39" s="8"/>
      <c r="AB39" s="7"/>
    </row>
    <row r="40" spans="1:28" ht="12.75">
      <c r="A40" s="28"/>
      <c r="B40" s="25"/>
      <c r="C40" s="25"/>
      <c r="D40" s="11">
        <v>2020</v>
      </c>
      <c r="E40" s="22">
        <f>E29</f>
        <v>64116</v>
      </c>
      <c r="F40" s="22">
        <f>F29</f>
        <v>0</v>
      </c>
      <c r="G40" s="22">
        <f>G29</f>
        <v>64116</v>
      </c>
      <c r="H40" s="22">
        <f>H29</f>
        <v>0</v>
      </c>
      <c r="I40" s="22">
        <f>I29</f>
        <v>0</v>
      </c>
      <c r="J40" s="22">
        <f>J29</f>
        <v>0</v>
      </c>
      <c r="K40" s="22">
        <f>K29</f>
        <v>0</v>
      </c>
      <c r="L40" s="22">
        <f>L29</f>
        <v>0</v>
      </c>
      <c r="M40" s="22">
        <f>M29</f>
        <v>0</v>
      </c>
      <c r="N40" s="22">
        <f>N29</f>
        <v>0</v>
      </c>
      <c r="O40" s="26"/>
      <c r="Q40" s="7"/>
      <c r="R40" s="8"/>
      <c r="S40" s="7"/>
      <c r="T40" s="8"/>
      <c r="U40" s="8"/>
      <c r="V40" s="7"/>
      <c r="W40" s="7"/>
      <c r="X40" s="8"/>
      <c r="Y40" s="8"/>
      <c r="Z40" s="8"/>
      <c r="AA40" s="8"/>
      <c r="AB40" s="7"/>
    </row>
    <row r="41" spans="1:28" ht="29.25" customHeight="1">
      <c r="A41" s="28"/>
      <c r="B41" s="25"/>
      <c r="C41" s="25"/>
      <c r="D41" s="11" t="s">
        <v>48</v>
      </c>
      <c r="E41" s="22">
        <f>E30</f>
        <v>190764</v>
      </c>
      <c r="F41" s="22">
        <f aca="true" t="shared" si="9" ref="F41:N41">F30</f>
        <v>0</v>
      </c>
      <c r="G41" s="22">
        <f t="shared" si="9"/>
        <v>190764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6"/>
      <c r="Q41" s="7"/>
      <c r="R41" s="8"/>
      <c r="S41" s="7"/>
      <c r="T41" s="8"/>
      <c r="U41" s="8"/>
      <c r="V41" s="7"/>
      <c r="W41" s="7"/>
      <c r="X41" s="8"/>
      <c r="Y41" s="8"/>
      <c r="Z41" s="8"/>
      <c r="AA41" s="8"/>
      <c r="AB41" s="7"/>
    </row>
    <row r="42" spans="1:28" ht="12.75">
      <c r="A42" s="29"/>
      <c r="B42" s="35"/>
      <c r="C42" s="25"/>
      <c r="D42" s="11">
        <v>2021</v>
      </c>
      <c r="E42" s="22">
        <f>E31</f>
        <v>0</v>
      </c>
      <c r="F42" s="22">
        <f>F31</f>
        <v>0</v>
      </c>
      <c r="G42" s="22">
        <f>G31</f>
        <v>0</v>
      </c>
      <c r="H42" s="22">
        <f>H31</f>
        <v>0</v>
      </c>
      <c r="I42" s="22">
        <f>I31</f>
        <v>0</v>
      </c>
      <c r="J42" s="22">
        <f>J31</f>
        <v>0</v>
      </c>
      <c r="K42" s="22">
        <f>K31</f>
        <v>0</v>
      </c>
      <c r="L42" s="22">
        <f>L31</f>
        <v>0</v>
      </c>
      <c r="M42" s="22">
        <f>M31</f>
        <v>0</v>
      </c>
      <c r="N42" s="22">
        <f>N31</f>
        <v>0</v>
      </c>
      <c r="O42" s="26"/>
      <c r="Q42" s="7"/>
      <c r="R42" s="8"/>
      <c r="S42" s="7"/>
      <c r="T42" s="8"/>
      <c r="U42" s="8"/>
      <c r="V42" s="7"/>
      <c r="W42" s="7"/>
      <c r="X42" s="8"/>
      <c r="Y42" s="8"/>
      <c r="Z42" s="8"/>
      <c r="AA42" s="8"/>
      <c r="AB42" s="7"/>
    </row>
    <row r="43" spans="1:29" ht="12.75">
      <c r="A43" s="29"/>
      <c r="B43" s="35"/>
      <c r="C43" s="25"/>
      <c r="D43" s="11">
        <v>2022</v>
      </c>
      <c r="E43" s="22">
        <f>E32</f>
        <v>0</v>
      </c>
      <c r="F43" s="22">
        <f>F32</f>
        <v>0</v>
      </c>
      <c r="G43" s="22">
        <f>G32</f>
        <v>0</v>
      </c>
      <c r="H43" s="22">
        <f>H32</f>
        <v>0</v>
      </c>
      <c r="I43" s="22">
        <f>I32</f>
        <v>0</v>
      </c>
      <c r="J43" s="22">
        <f>J32</f>
        <v>0</v>
      </c>
      <c r="K43" s="22">
        <f>K32</f>
        <v>0</v>
      </c>
      <c r="L43" s="22">
        <f>L32</f>
        <v>0</v>
      </c>
      <c r="M43" s="22">
        <f>M32</f>
        <v>0</v>
      </c>
      <c r="N43" s="22">
        <f>N32</f>
        <v>0</v>
      </c>
      <c r="O43" s="26"/>
      <c r="Q43" s="7"/>
      <c r="R43" s="8"/>
      <c r="S43" s="7"/>
      <c r="T43" s="8"/>
      <c r="U43" s="8"/>
      <c r="V43" s="7"/>
      <c r="W43" s="7"/>
      <c r="X43" s="8"/>
      <c r="Y43" s="8"/>
      <c r="Z43" s="8"/>
      <c r="AA43" s="8"/>
      <c r="AB43" s="7"/>
      <c r="AC43" s="7"/>
    </row>
    <row r="44" spans="1:29" ht="12.75">
      <c r="A44" s="29"/>
      <c r="B44" s="35"/>
      <c r="C44" s="25"/>
      <c r="D44" s="11">
        <v>2023</v>
      </c>
      <c r="E44" s="22">
        <f>E33</f>
        <v>0</v>
      </c>
      <c r="F44" s="22">
        <f>F33</f>
        <v>0</v>
      </c>
      <c r="G44" s="22">
        <f>G33</f>
        <v>0</v>
      </c>
      <c r="H44" s="22">
        <f>H33</f>
        <v>0</v>
      </c>
      <c r="I44" s="22">
        <f>I33</f>
        <v>0</v>
      </c>
      <c r="J44" s="22">
        <f>J33</f>
        <v>0</v>
      </c>
      <c r="K44" s="22">
        <f>K33</f>
        <v>0</v>
      </c>
      <c r="L44" s="22">
        <f>L33</f>
        <v>0</v>
      </c>
      <c r="M44" s="22">
        <f>M33</f>
        <v>0</v>
      </c>
      <c r="N44" s="22">
        <f>N33</f>
        <v>0</v>
      </c>
      <c r="O44" s="26"/>
      <c r="Q44" s="7"/>
      <c r="R44" s="8"/>
      <c r="S44" s="7"/>
      <c r="T44" s="8"/>
      <c r="U44" s="8"/>
      <c r="V44" s="7"/>
      <c r="W44" s="7"/>
      <c r="X44" s="8"/>
      <c r="Y44" s="8"/>
      <c r="Z44" s="8"/>
      <c r="AA44" s="8"/>
      <c r="AB44" s="7"/>
      <c r="AC44" s="7"/>
    </row>
    <row r="45" spans="1:29" ht="12.75">
      <c r="A45" s="29"/>
      <c r="B45" s="35"/>
      <c r="C45" s="25"/>
      <c r="D45" s="11">
        <v>2024</v>
      </c>
      <c r="E45" s="22">
        <f>E34</f>
        <v>0</v>
      </c>
      <c r="F45" s="22">
        <f>F34</f>
        <v>0</v>
      </c>
      <c r="G45" s="22">
        <f>G34</f>
        <v>0</v>
      </c>
      <c r="H45" s="22">
        <f>H34</f>
        <v>0</v>
      </c>
      <c r="I45" s="22">
        <f>I34</f>
        <v>0</v>
      </c>
      <c r="J45" s="22">
        <f>J34</f>
        <v>0</v>
      </c>
      <c r="K45" s="22">
        <f>K34</f>
        <v>0</v>
      </c>
      <c r="L45" s="22">
        <f>L34</f>
        <v>0</v>
      </c>
      <c r="M45" s="22">
        <f>M34</f>
        <v>0</v>
      </c>
      <c r="N45" s="22">
        <f>N34</f>
        <v>0</v>
      </c>
      <c r="O45" s="26"/>
      <c r="Q45" s="7"/>
      <c r="R45" s="8"/>
      <c r="S45" s="7"/>
      <c r="T45" s="8"/>
      <c r="U45" s="8"/>
      <c r="V45" s="7"/>
      <c r="W45" s="7"/>
      <c r="X45" s="8"/>
      <c r="Y45" s="8"/>
      <c r="Z45" s="8"/>
      <c r="AA45" s="8"/>
      <c r="AB45" s="7"/>
      <c r="AC45" s="7"/>
    </row>
    <row r="46" spans="1:29" ht="12.75">
      <c r="A46" s="30"/>
      <c r="B46" s="35"/>
      <c r="C46" s="25"/>
      <c r="D46" s="11">
        <v>2025</v>
      </c>
      <c r="E46" s="22">
        <f>E35</f>
        <v>0</v>
      </c>
      <c r="F46" s="22">
        <f>F35</f>
        <v>0</v>
      </c>
      <c r="G46" s="22">
        <f>G35</f>
        <v>0</v>
      </c>
      <c r="H46" s="22">
        <f>H35</f>
        <v>0</v>
      </c>
      <c r="I46" s="22">
        <f>I35</f>
        <v>0</v>
      </c>
      <c r="J46" s="22">
        <f>J35</f>
        <v>0</v>
      </c>
      <c r="K46" s="22">
        <f>K35</f>
        <v>0</v>
      </c>
      <c r="L46" s="22">
        <f>L35</f>
        <v>0</v>
      </c>
      <c r="M46" s="22">
        <f>M35</f>
        <v>0</v>
      </c>
      <c r="N46" s="22">
        <f>N35</f>
        <v>0</v>
      </c>
      <c r="O46" s="26"/>
      <c r="P46" s="7"/>
      <c r="Q46" s="7"/>
      <c r="R46" s="8"/>
      <c r="S46" s="7"/>
      <c r="T46" s="8"/>
      <c r="U46" s="8"/>
      <c r="V46" s="7"/>
      <c r="W46" s="7"/>
      <c r="X46" s="8"/>
      <c r="Y46" s="8"/>
      <c r="Z46" s="8"/>
      <c r="AA46" s="8"/>
      <c r="AB46" s="7"/>
      <c r="AC46" s="7"/>
    </row>
    <row r="47" spans="1:29" ht="21.75" customHeight="1">
      <c r="A47" s="21" t="s">
        <v>38</v>
      </c>
      <c r="B47" s="44" t="s">
        <v>21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7"/>
      <c r="AC47" s="7"/>
    </row>
    <row r="48" spans="1:29" ht="21" customHeight="1">
      <c r="A48" s="32" t="s">
        <v>40</v>
      </c>
      <c r="B48" s="25" t="s">
        <v>22</v>
      </c>
      <c r="C48" s="25" t="s">
        <v>39</v>
      </c>
      <c r="D48" s="14" t="s">
        <v>17</v>
      </c>
      <c r="E48" s="23">
        <f>SUM(E53:E58)</f>
        <v>8151</v>
      </c>
      <c r="F48" s="23">
        <f aca="true" t="shared" si="10" ref="F48:N48">SUM(F53:F58)</f>
        <v>6555.400000000001</v>
      </c>
      <c r="G48" s="23">
        <f t="shared" si="10"/>
        <v>8151</v>
      </c>
      <c r="H48" s="23">
        <f t="shared" si="10"/>
        <v>6555.400000000001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14"/>
      <c r="P48" s="7"/>
      <c r="Q48" s="7"/>
      <c r="R48" s="15"/>
      <c r="S48" s="7"/>
      <c r="T48" s="15"/>
      <c r="U48" s="15"/>
      <c r="V48" s="7"/>
      <c r="W48" s="7"/>
      <c r="X48" s="15"/>
      <c r="Y48" s="15"/>
      <c r="Z48" s="7"/>
      <c r="AA48" s="15"/>
      <c r="AB48" s="7"/>
      <c r="AC48" s="7"/>
    </row>
    <row r="49" spans="1:29" ht="33" customHeight="1">
      <c r="A49" s="33"/>
      <c r="B49" s="25"/>
      <c r="C49" s="26"/>
      <c r="D49" s="14">
        <v>2017</v>
      </c>
      <c r="E49" s="23">
        <f>G49+I49+K49+M49</f>
        <v>7564.2</v>
      </c>
      <c r="F49" s="23">
        <f>H49+J49+L49+N49</f>
        <v>5968.6</v>
      </c>
      <c r="G49" s="23">
        <v>7564.2</v>
      </c>
      <c r="H49" s="23">
        <v>5968.6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11" t="s">
        <v>23</v>
      </c>
      <c r="Q49" s="7"/>
      <c r="R49" s="15"/>
      <c r="S49" s="7"/>
      <c r="T49" s="15"/>
      <c r="U49" s="15"/>
      <c r="V49" s="7"/>
      <c r="W49" s="7"/>
      <c r="X49" s="15"/>
      <c r="Y49" s="15"/>
      <c r="Z49" s="7"/>
      <c r="AA49" s="15"/>
      <c r="AB49" s="7"/>
      <c r="AC49" s="7"/>
    </row>
    <row r="50" spans="1:29" ht="38.25" customHeight="1">
      <c r="A50" s="33"/>
      <c r="B50" s="25"/>
      <c r="C50" s="26"/>
      <c r="D50" s="14">
        <v>2018</v>
      </c>
      <c r="E50" s="23">
        <f aca="true" t="shared" si="11" ref="E50:E58">G50+I50+K50+M50</f>
        <v>586.8</v>
      </c>
      <c r="F50" s="23">
        <f aca="true" t="shared" si="12" ref="F50:F58">H50+J50+L50+N50</f>
        <v>586.8</v>
      </c>
      <c r="G50" s="23">
        <v>586.8</v>
      </c>
      <c r="H50" s="23">
        <v>586.8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1" t="s">
        <v>24</v>
      </c>
      <c r="Q50" s="7"/>
      <c r="R50" s="15"/>
      <c r="S50" s="7"/>
      <c r="T50" s="15"/>
      <c r="U50" s="15"/>
      <c r="V50" s="7"/>
      <c r="W50" s="7"/>
      <c r="X50" s="15"/>
      <c r="Y50" s="15"/>
      <c r="Z50" s="7"/>
      <c r="AA50" s="15"/>
      <c r="AB50" s="7"/>
      <c r="AC50" s="7"/>
    </row>
    <row r="51" spans="1:29" ht="12.75">
      <c r="A51" s="33"/>
      <c r="B51" s="25"/>
      <c r="C51" s="26"/>
      <c r="D51" s="14">
        <v>2019</v>
      </c>
      <c r="E51" s="23">
        <f t="shared" si="11"/>
        <v>0</v>
      </c>
      <c r="F51" s="23">
        <f t="shared" si="12"/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6"/>
      <c r="Q51" s="7"/>
      <c r="R51" s="15"/>
      <c r="S51" s="7"/>
      <c r="T51" s="15"/>
      <c r="U51" s="15"/>
      <c r="V51" s="7"/>
      <c r="W51" s="7"/>
      <c r="X51" s="15"/>
      <c r="Y51" s="15"/>
      <c r="Z51" s="15"/>
      <c r="AA51" s="15"/>
      <c r="AB51" s="7"/>
      <c r="AC51" s="7"/>
    </row>
    <row r="52" spans="1:29" ht="12.75">
      <c r="A52" s="33"/>
      <c r="B52" s="25"/>
      <c r="C52" s="26"/>
      <c r="D52" s="14">
        <v>2020</v>
      </c>
      <c r="E52" s="23">
        <f t="shared" si="11"/>
        <v>0</v>
      </c>
      <c r="F52" s="23">
        <f t="shared" si="12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6"/>
      <c r="Q52" s="7"/>
      <c r="R52" s="15"/>
      <c r="S52" s="7"/>
      <c r="T52" s="15"/>
      <c r="U52" s="15"/>
      <c r="V52" s="7"/>
      <c r="W52" s="7"/>
      <c r="X52" s="15"/>
      <c r="Y52" s="15"/>
      <c r="Z52" s="15"/>
      <c r="AA52" s="15"/>
      <c r="AB52" s="7"/>
      <c r="AC52" s="7"/>
    </row>
    <row r="53" spans="1:29" ht="27" customHeight="1">
      <c r="A53" s="33"/>
      <c r="B53" s="25"/>
      <c r="C53" s="26"/>
      <c r="D53" s="11" t="s">
        <v>48</v>
      </c>
      <c r="E53" s="23">
        <f>SUM(E49:E52)</f>
        <v>8151</v>
      </c>
      <c r="F53" s="23">
        <f aca="true" t="shared" si="13" ref="F53:N53">SUM(F49:F52)</f>
        <v>6555.400000000001</v>
      </c>
      <c r="G53" s="23">
        <f t="shared" si="13"/>
        <v>8151</v>
      </c>
      <c r="H53" s="23">
        <f t="shared" si="13"/>
        <v>6555.400000000001</v>
      </c>
      <c r="I53" s="23">
        <f t="shared" si="13"/>
        <v>0</v>
      </c>
      <c r="J53" s="23">
        <f t="shared" si="13"/>
        <v>0</v>
      </c>
      <c r="K53" s="23">
        <f t="shared" si="13"/>
        <v>0</v>
      </c>
      <c r="L53" s="23">
        <f t="shared" si="13"/>
        <v>0</v>
      </c>
      <c r="M53" s="23">
        <f t="shared" si="13"/>
        <v>0</v>
      </c>
      <c r="N53" s="23">
        <f t="shared" si="13"/>
        <v>0</v>
      </c>
      <c r="O53" s="26"/>
      <c r="Q53" s="7"/>
      <c r="R53" s="15"/>
      <c r="S53" s="7"/>
      <c r="T53" s="15"/>
      <c r="U53" s="15"/>
      <c r="V53" s="7"/>
      <c r="W53" s="7"/>
      <c r="X53" s="15"/>
      <c r="Y53" s="15"/>
      <c r="Z53" s="15"/>
      <c r="AA53" s="15"/>
      <c r="AB53" s="7"/>
      <c r="AC53" s="7"/>
    </row>
    <row r="54" spans="1:29" ht="12.75">
      <c r="A54" s="29"/>
      <c r="B54" s="35"/>
      <c r="C54" s="26"/>
      <c r="D54" s="11">
        <v>2021</v>
      </c>
      <c r="E54" s="23">
        <f t="shared" si="11"/>
        <v>0</v>
      </c>
      <c r="F54" s="23">
        <f t="shared" si="12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6"/>
      <c r="Q54" s="7"/>
      <c r="R54" s="15"/>
      <c r="S54" s="7"/>
      <c r="T54" s="15"/>
      <c r="U54" s="15"/>
      <c r="V54" s="7"/>
      <c r="W54" s="7"/>
      <c r="X54" s="15"/>
      <c r="Y54" s="15"/>
      <c r="Z54" s="15"/>
      <c r="AA54" s="15"/>
      <c r="AB54" s="7"/>
      <c r="AC54" s="7"/>
    </row>
    <row r="55" spans="1:29" ht="12.75">
      <c r="A55" s="29"/>
      <c r="B55" s="35"/>
      <c r="C55" s="26"/>
      <c r="D55" s="11">
        <v>2022</v>
      </c>
      <c r="E55" s="23">
        <f t="shared" si="11"/>
        <v>0</v>
      </c>
      <c r="F55" s="23">
        <f t="shared" si="12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6"/>
      <c r="Q55" s="7"/>
      <c r="R55" s="15"/>
      <c r="S55" s="7"/>
      <c r="T55" s="15"/>
      <c r="U55" s="15"/>
      <c r="V55" s="7"/>
      <c r="W55" s="7"/>
      <c r="X55" s="15"/>
      <c r="Y55" s="15"/>
      <c r="Z55" s="15"/>
      <c r="AA55" s="15"/>
      <c r="AB55" s="7"/>
      <c r="AC55" s="7"/>
    </row>
    <row r="56" spans="1:29" ht="12.75">
      <c r="A56" s="29"/>
      <c r="B56" s="35"/>
      <c r="C56" s="26"/>
      <c r="D56" s="11">
        <v>2023</v>
      </c>
      <c r="E56" s="23">
        <f t="shared" si="11"/>
        <v>0</v>
      </c>
      <c r="F56" s="23">
        <f t="shared" si="12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6"/>
      <c r="Q56" s="7"/>
      <c r="R56" s="15"/>
      <c r="S56" s="7"/>
      <c r="T56" s="15"/>
      <c r="U56" s="15"/>
      <c r="V56" s="7"/>
      <c r="W56" s="7"/>
      <c r="X56" s="15"/>
      <c r="Y56" s="15"/>
      <c r="Z56" s="15"/>
      <c r="AA56" s="15"/>
      <c r="AB56" s="7"/>
      <c r="AC56" s="7"/>
    </row>
    <row r="57" spans="1:31" ht="12.75">
      <c r="A57" s="29"/>
      <c r="B57" s="35"/>
      <c r="C57" s="26"/>
      <c r="D57" s="11">
        <v>2024</v>
      </c>
      <c r="E57" s="23">
        <f t="shared" si="11"/>
        <v>0</v>
      </c>
      <c r="F57" s="23">
        <f t="shared" si="12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6"/>
      <c r="P57" s="7"/>
      <c r="Q57" s="7"/>
      <c r="R57" s="15"/>
      <c r="S57" s="7"/>
      <c r="T57" s="15"/>
      <c r="U57" s="15"/>
      <c r="V57" s="7"/>
      <c r="W57" s="7"/>
      <c r="X57" s="15"/>
      <c r="Y57" s="15"/>
      <c r="Z57" s="15"/>
      <c r="AA57" s="15"/>
      <c r="AB57" s="7"/>
      <c r="AC57" s="7"/>
      <c r="AD57" s="7"/>
      <c r="AE57" s="7"/>
    </row>
    <row r="58" spans="1:31" ht="12.75">
      <c r="A58" s="30"/>
      <c r="B58" s="35"/>
      <c r="C58" s="26"/>
      <c r="D58" s="11">
        <v>2025</v>
      </c>
      <c r="E58" s="23">
        <f t="shared" si="11"/>
        <v>0</v>
      </c>
      <c r="F58" s="23">
        <f t="shared" si="12"/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6"/>
      <c r="P58" s="7"/>
      <c r="Q58" s="7"/>
      <c r="R58" s="15"/>
      <c r="S58" s="7"/>
      <c r="T58" s="15"/>
      <c r="U58" s="15"/>
      <c r="V58" s="7"/>
      <c r="W58" s="7"/>
      <c r="X58" s="15"/>
      <c r="Y58" s="15"/>
      <c r="Z58" s="15"/>
      <c r="AA58" s="15"/>
      <c r="AB58" s="7"/>
      <c r="AC58" s="7"/>
      <c r="AD58" s="7"/>
      <c r="AE58" s="7"/>
    </row>
    <row r="59" spans="1:31" ht="12" customHeight="1">
      <c r="A59" s="32" t="s">
        <v>43</v>
      </c>
      <c r="B59" s="27" t="s">
        <v>25</v>
      </c>
      <c r="C59" s="27" t="s">
        <v>44</v>
      </c>
      <c r="D59" s="11" t="s">
        <v>17</v>
      </c>
      <c r="E59" s="22">
        <f>SUM(E72:E77)</f>
        <v>7458.5</v>
      </c>
      <c r="F59" s="22">
        <f aca="true" t="shared" si="14" ref="F59:N59">SUM(F72:F77)</f>
        <v>5697.099999999999</v>
      </c>
      <c r="G59" s="22">
        <f t="shared" si="14"/>
        <v>7458.5</v>
      </c>
      <c r="H59" s="22">
        <f t="shared" si="14"/>
        <v>5697.099999999999</v>
      </c>
      <c r="I59" s="22">
        <f t="shared" si="14"/>
        <v>0</v>
      </c>
      <c r="J59" s="22">
        <f t="shared" si="14"/>
        <v>0</v>
      </c>
      <c r="K59" s="22">
        <f t="shared" si="14"/>
        <v>0</v>
      </c>
      <c r="L59" s="22">
        <f t="shared" si="14"/>
        <v>0</v>
      </c>
      <c r="M59" s="22">
        <f t="shared" si="14"/>
        <v>0</v>
      </c>
      <c r="N59" s="22">
        <f t="shared" si="14"/>
        <v>0</v>
      </c>
      <c r="O59" s="13"/>
      <c r="P59" s="8"/>
      <c r="Q59" s="7"/>
      <c r="R59" s="8"/>
      <c r="S59" s="7"/>
      <c r="T59" s="8"/>
      <c r="U59" s="8"/>
      <c r="V59" s="7"/>
      <c r="W59" s="7"/>
      <c r="X59" s="8"/>
      <c r="Y59" s="8"/>
      <c r="Z59" s="57"/>
      <c r="AA59" s="57"/>
      <c r="AB59" s="7"/>
      <c r="AC59" s="7"/>
      <c r="AD59" s="7"/>
      <c r="AE59" s="7"/>
    </row>
    <row r="60" spans="1:31" ht="35.25" customHeight="1">
      <c r="A60" s="33"/>
      <c r="B60" s="28"/>
      <c r="C60" s="29"/>
      <c r="D60" s="11">
        <v>2017</v>
      </c>
      <c r="E60" s="22">
        <f>G60+I60+K60+M60</f>
        <v>403.7</v>
      </c>
      <c r="F60" s="22">
        <f>H60+J60+L60+N60</f>
        <v>346.9</v>
      </c>
      <c r="G60" s="22">
        <v>403.7</v>
      </c>
      <c r="H60" s="22">
        <v>346.9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11" t="s">
        <v>24</v>
      </c>
      <c r="P60" s="8"/>
      <c r="Q60" s="7"/>
      <c r="R60" s="8"/>
      <c r="S60" s="7"/>
      <c r="T60" s="8"/>
      <c r="U60" s="8"/>
      <c r="V60" s="7"/>
      <c r="W60" s="7"/>
      <c r="X60" s="8"/>
      <c r="Y60" s="8"/>
      <c r="Z60" s="7"/>
      <c r="AA60" s="7"/>
      <c r="AB60" s="7"/>
      <c r="AC60" s="7"/>
      <c r="AD60" s="7"/>
      <c r="AE60" s="7"/>
    </row>
    <row r="61" spans="1:31" ht="33" customHeight="1">
      <c r="A61" s="33"/>
      <c r="B61" s="28"/>
      <c r="C61" s="29"/>
      <c r="D61" s="11">
        <v>2017</v>
      </c>
      <c r="E61" s="22">
        <f aca="true" t="shared" si="15" ref="E61:E77">G61+I61+K61+M61</f>
        <v>892.2</v>
      </c>
      <c r="F61" s="22">
        <f aca="true" t="shared" si="16" ref="F61:F77">H61+J61+L61+N61</f>
        <v>871.7</v>
      </c>
      <c r="G61" s="22">
        <v>892.2</v>
      </c>
      <c r="H61" s="22">
        <v>871.7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11" t="s">
        <v>26</v>
      </c>
      <c r="P61" s="8"/>
      <c r="Q61" s="7"/>
      <c r="R61" s="8"/>
      <c r="S61" s="7"/>
      <c r="T61" s="8"/>
      <c r="U61" s="8"/>
      <c r="V61" s="7"/>
      <c r="W61" s="7"/>
      <c r="X61" s="8"/>
      <c r="Y61" s="8"/>
      <c r="Z61" s="7"/>
      <c r="AA61" s="7"/>
      <c r="AB61" s="7"/>
      <c r="AC61" s="7"/>
      <c r="AD61" s="7"/>
      <c r="AE61" s="7"/>
    </row>
    <row r="62" spans="1:31" ht="36" customHeight="1">
      <c r="A62" s="33"/>
      <c r="B62" s="28"/>
      <c r="C62" s="29"/>
      <c r="D62" s="11">
        <v>2017</v>
      </c>
      <c r="E62" s="22">
        <f t="shared" si="15"/>
        <v>1052.2</v>
      </c>
      <c r="F62" s="22">
        <f t="shared" si="16"/>
        <v>1046.8</v>
      </c>
      <c r="G62" s="22">
        <v>1052.2</v>
      </c>
      <c r="H62" s="22">
        <v>1046.8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11" t="s">
        <v>27</v>
      </c>
      <c r="P62" s="8"/>
      <c r="Q62" s="7"/>
      <c r="R62" s="8"/>
      <c r="S62" s="7"/>
      <c r="T62" s="8"/>
      <c r="U62" s="8"/>
      <c r="V62" s="7"/>
      <c r="W62" s="7"/>
      <c r="X62" s="8"/>
      <c r="Y62" s="8"/>
      <c r="Z62" s="7"/>
      <c r="AA62" s="7"/>
      <c r="AB62" s="7"/>
      <c r="AC62" s="7"/>
      <c r="AD62" s="7"/>
      <c r="AE62" s="7"/>
    </row>
    <row r="63" spans="1:31" ht="35.25" customHeight="1">
      <c r="A63" s="33"/>
      <c r="B63" s="28"/>
      <c r="C63" s="29"/>
      <c r="D63" s="11">
        <v>2017</v>
      </c>
      <c r="E63" s="22">
        <f t="shared" si="15"/>
        <v>1281.8</v>
      </c>
      <c r="F63" s="22">
        <f t="shared" si="16"/>
        <v>75</v>
      </c>
      <c r="G63" s="22">
        <v>1281.8</v>
      </c>
      <c r="H63" s="22">
        <v>75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11" t="s">
        <v>23</v>
      </c>
      <c r="P63" s="17"/>
      <c r="Q63" s="7"/>
      <c r="R63" s="8"/>
      <c r="S63" s="7"/>
      <c r="T63" s="8"/>
      <c r="U63" s="8"/>
      <c r="V63" s="7"/>
      <c r="W63" s="7"/>
      <c r="X63" s="8"/>
      <c r="Y63" s="8"/>
      <c r="Z63" s="7"/>
      <c r="AA63" s="7"/>
      <c r="AB63" s="7"/>
      <c r="AC63" s="7"/>
      <c r="AD63" s="7"/>
      <c r="AE63" s="7"/>
    </row>
    <row r="64" spans="1:31" ht="27" customHeight="1">
      <c r="A64" s="33"/>
      <c r="B64" s="28"/>
      <c r="C64" s="29"/>
      <c r="D64" s="11" t="s">
        <v>28</v>
      </c>
      <c r="E64" s="22">
        <f t="shared" si="15"/>
        <v>3629.9000000000005</v>
      </c>
      <c r="F64" s="22">
        <f t="shared" si="16"/>
        <v>2340.3999999999996</v>
      </c>
      <c r="G64" s="22">
        <f aca="true" t="shared" si="17" ref="G64:N64">SUM(G60:G63)</f>
        <v>3629.9000000000005</v>
      </c>
      <c r="H64" s="22">
        <f t="shared" si="17"/>
        <v>2340.3999999999996</v>
      </c>
      <c r="I64" s="22">
        <f t="shared" si="17"/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13"/>
      <c r="P64" s="8"/>
      <c r="Q64" s="7"/>
      <c r="R64" s="8"/>
      <c r="S64" s="7"/>
      <c r="T64" s="8"/>
      <c r="U64" s="8"/>
      <c r="V64" s="7"/>
      <c r="W64" s="7"/>
      <c r="X64" s="8"/>
      <c r="Y64" s="8"/>
      <c r="Z64" s="7"/>
      <c r="AA64" s="7"/>
      <c r="AB64" s="7"/>
      <c r="AC64" s="7"/>
      <c r="AD64" s="7"/>
      <c r="AE64" s="7"/>
    </row>
    <row r="65" spans="1:31" ht="36" customHeight="1">
      <c r="A65" s="33"/>
      <c r="B65" s="28"/>
      <c r="C65" s="29"/>
      <c r="D65" s="11">
        <v>2018</v>
      </c>
      <c r="E65" s="22">
        <f t="shared" si="15"/>
        <v>400</v>
      </c>
      <c r="F65" s="22">
        <f t="shared" si="16"/>
        <v>400</v>
      </c>
      <c r="G65" s="22">
        <v>400</v>
      </c>
      <c r="H65" s="22">
        <v>400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11" t="s">
        <v>24</v>
      </c>
      <c r="P65" s="8"/>
      <c r="Q65" s="7"/>
      <c r="R65" s="8"/>
      <c r="S65" s="7"/>
      <c r="T65" s="8"/>
      <c r="U65" s="8"/>
      <c r="V65" s="7"/>
      <c r="W65" s="7"/>
      <c r="X65" s="8"/>
      <c r="Y65" s="8"/>
      <c r="Z65" s="7"/>
      <c r="AA65" s="7"/>
      <c r="AB65" s="7"/>
      <c r="AC65" s="7"/>
      <c r="AD65" s="7"/>
      <c r="AE65" s="7"/>
    </row>
    <row r="66" spans="1:31" ht="33.75" customHeight="1">
      <c r="A66" s="33"/>
      <c r="B66" s="28"/>
      <c r="C66" s="29"/>
      <c r="D66" s="11">
        <v>2018</v>
      </c>
      <c r="E66" s="22">
        <f t="shared" si="15"/>
        <v>1271.1</v>
      </c>
      <c r="F66" s="22">
        <f t="shared" si="16"/>
        <v>1271.1</v>
      </c>
      <c r="G66" s="22">
        <v>1271.1</v>
      </c>
      <c r="H66" s="22">
        <v>1271.1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11" t="s">
        <v>26</v>
      </c>
      <c r="P66" s="8"/>
      <c r="Q66" s="7"/>
      <c r="R66" s="8"/>
      <c r="S66" s="7"/>
      <c r="T66" s="8"/>
      <c r="U66" s="8"/>
      <c r="V66" s="7"/>
      <c r="W66" s="7"/>
      <c r="X66" s="8"/>
      <c r="Y66" s="8"/>
      <c r="Z66" s="7"/>
      <c r="AA66" s="7"/>
      <c r="AB66" s="7"/>
      <c r="AC66" s="7"/>
      <c r="AD66" s="7"/>
      <c r="AE66" s="7"/>
    </row>
    <row r="67" spans="1:31" ht="39" customHeight="1">
      <c r="A67" s="33"/>
      <c r="B67" s="28"/>
      <c r="C67" s="29"/>
      <c r="D67" s="11">
        <v>2018</v>
      </c>
      <c r="E67" s="22">
        <f t="shared" si="15"/>
        <v>108.8</v>
      </c>
      <c r="F67" s="22">
        <f t="shared" si="16"/>
        <v>108.8</v>
      </c>
      <c r="G67" s="22">
        <v>108.8</v>
      </c>
      <c r="H67" s="22">
        <v>108.8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11" t="s">
        <v>27</v>
      </c>
      <c r="P67" s="8"/>
      <c r="Q67" s="7"/>
      <c r="R67" s="8"/>
      <c r="S67" s="7"/>
      <c r="T67" s="8"/>
      <c r="U67" s="8"/>
      <c r="V67" s="7"/>
      <c r="W67" s="7"/>
      <c r="X67" s="8"/>
      <c r="Y67" s="8"/>
      <c r="Z67" s="7"/>
      <c r="AA67" s="7"/>
      <c r="AB67" s="7"/>
      <c r="AC67" s="7"/>
      <c r="AD67" s="7"/>
      <c r="AE67" s="7"/>
    </row>
    <row r="68" spans="1:31" ht="33.75" customHeight="1">
      <c r="A68" s="33"/>
      <c r="B68" s="28"/>
      <c r="C68" s="29"/>
      <c r="D68" s="11">
        <v>2018</v>
      </c>
      <c r="E68" s="22">
        <f t="shared" si="15"/>
        <v>1464.5</v>
      </c>
      <c r="F68" s="22">
        <f t="shared" si="16"/>
        <v>992.6</v>
      </c>
      <c r="G68" s="22">
        <v>1464.5</v>
      </c>
      <c r="H68" s="22">
        <v>992.6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11" t="s">
        <v>23</v>
      </c>
      <c r="P68" s="17"/>
      <c r="Q68" s="7"/>
      <c r="R68" s="8"/>
      <c r="S68" s="7"/>
      <c r="T68" s="8"/>
      <c r="U68" s="8"/>
      <c r="V68" s="7"/>
      <c r="W68" s="7"/>
      <c r="X68" s="8"/>
      <c r="Y68" s="8"/>
      <c r="Z68" s="7"/>
      <c r="AA68" s="7"/>
      <c r="AB68" s="7"/>
      <c r="AC68" s="7"/>
      <c r="AD68" s="7"/>
      <c r="AE68" s="7"/>
    </row>
    <row r="69" spans="1:31" ht="24" customHeight="1">
      <c r="A69" s="33"/>
      <c r="B69" s="28"/>
      <c r="C69" s="29"/>
      <c r="D69" s="11" t="s">
        <v>29</v>
      </c>
      <c r="E69" s="22">
        <f t="shared" si="15"/>
        <v>3244.3999999999996</v>
      </c>
      <c r="F69" s="22">
        <f t="shared" si="16"/>
        <v>2772.5</v>
      </c>
      <c r="G69" s="22">
        <f aca="true" t="shared" si="18" ref="G69:N69">SUM(G65:G68)</f>
        <v>3244.3999999999996</v>
      </c>
      <c r="H69" s="22">
        <f t="shared" si="18"/>
        <v>2772.5</v>
      </c>
      <c r="I69" s="22">
        <f t="shared" si="18"/>
        <v>0</v>
      </c>
      <c r="J69" s="22">
        <f t="shared" si="18"/>
        <v>0</v>
      </c>
      <c r="K69" s="22">
        <f t="shared" si="18"/>
        <v>0</v>
      </c>
      <c r="L69" s="22">
        <f t="shared" si="18"/>
        <v>0</v>
      </c>
      <c r="M69" s="22">
        <f t="shared" si="18"/>
        <v>0</v>
      </c>
      <c r="N69" s="22">
        <f t="shared" si="18"/>
        <v>0</v>
      </c>
      <c r="O69" s="13"/>
      <c r="P69" s="8"/>
      <c r="Q69" s="7"/>
      <c r="R69" s="8"/>
      <c r="S69" s="7"/>
      <c r="T69" s="8"/>
      <c r="U69" s="8"/>
      <c r="V69" s="7"/>
      <c r="W69" s="7"/>
      <c r="X69" s="8"/>
      <c r="Y69" s="8"/>
      <c r="Z69" s="7"/>
      <c r="AA69" s="7"/>
      <c r="AB69" s="7"/>
      <c r="AC69" s="7"/>
      <c r="AD69" s="7"/>
      <c r="AE69" s="7"/>
    </row>
    <row r="70" spans="1:31" ht="33" customHeight="1">
      <c r="A70" s="33"/>
      <c r="B70" s="28"/>
      <c r="C70" s="29"/>
      <c r="D70" s="11">
        <v>2019</v>
      </c>
      <c r="E70" s="22">
        <f t="shared" si="15"/>
        <v>456.3</v>
      </c>
      <c r="F70" s="22">
        <f t="shared" si="16"/>
        <v>456.3</v>
      </c>
      <c r="G70" s="22">
        <v>456.3</v>
      </c>
      <c r="H70" s="22">
        <v>456.3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11" t="s">
        <v>26</v>
      </c>
      <c r="P70" s="8"/>
      <c r="Q70" s="7"/>
      <c r="R70" s="8"/>
      <c r="S70" s="7"/>
      <c r="T70" s="8"/>
      <c r="U70" s="8"/>
      <c r="V70" s="7"/>
      <c r="W70" s="7"/>
      <c r="X70" s="8"/>
      <c r="Y70" s="8"/>
      <c r="Z70" s="7"/>
      <c r="AA70" s="7"/>
      <c r="AB70" s="7"/>
      <c r="AC70" s="7"/>
      <c r="AD70" s="7"/>
      <c r="AE70" s="7"/>
    </row>
    <row r="71" spans="1:31" ht="35.25" customHeight="1">
      <c r="A71" s="33"/>
      <c r="B71" s="28"/>
      <c r="C71" s="29"/>
      <c r="D71" s="11">
        <v>2020</v>
      </c>
      <c r="E71" s="22">
        <f t="shared" si="15"/>
        <v>127.9</v>
      </c>
      <c r="F71" s="22">
        <f t="shared" si="16"/>
        <v>127.9</v>
      </c>
      <c r="G71" s="22">
        <v>127.9</v>
      </c>
      <c r="H71" s="22">
        <v>127.9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11" t="s">
        <v>26</v>
      </c>
      <c r="P71" s="19"/>
      <c r="Q71" s="7"/>
      <c r="R71" s="8"/>
      <c r="S71" s="7"/>
      <c r="T71" s="8"/>
      <c r="U71" s="8"/>
      <c r="V71" s="7"/>
      <c r="W71" s="7"/>
      <c r="X71" s="8"/>
      <c r="Y71" s="8"/>
      <c r="Z71" s="7"/>
      <c r="AA71" s="7"/>
      <c r="AB71" s="7"/>
      <c r="AC71" s="7"/>
      <c r="AD71" s="7"/>
      <c r="AE71" s="7"/>
    </row>
    <row r="72" spans="1:31" ht="35.25" customHeight="1">
      <c r="A72" s="33"/>
      <c r="B72" s="28"/>
      <c r="C72" s="29"/>
      <c r="D72" s="11" t="s">
        <v>48</v>
      </c>
      <c r="E72" s="22">
        <f>E64+E69+E70+E71</f>
        <v>7458.5</v>
      </c>
      <c r="F72" s="22">
        <f aca="true" t="shared" si="19" ref="F72:N72">F64+F69+F70+F71</f>
        <v>5697.099999999999</v>
      </c>
      <c r="G72" s="22">
        <f t="shared" si="19"/>
        <v>7458.5</v>
      </c>
      <c r="H72" s="22">
        <f t="shared" si="19"/>
        <v>5697.099999999999</v>
      </c>
      <c r="I72" s="22">
        <f t="shared" si="19"/>
        <v>0</v>
      </c>
      <c r="J72" s="22">
        <f t="shared" si="19"/>
        <v>0</v>
      </c>
      <c r="K72" s="22">
        <f t="shared" si="19"/>
        <v>0</v>
      </c>
      <c r="L72" s="22">
        <f t="shared" si="19"/>
        <v>0</v>
      </c>
      <c r="M72" s="22">
        <f t="shared" si="19"/>
        <v>0</v>
      </c>
      <c r="N72" s="22">
        <f t="shared" si="19"/>
        <v>0</v>
      </c>
      <c r="O72" s="11"/>
      <c r="P72" s="19"/>
      <c r="Q72" s="7"/>
      <c r="R72" s="8"/>
      <c r="S72" s="7"/>
      <c r="T72" s="8"/>
      <c r="U72" s="8"/>
      <c r="V72" s="7"/>
      <c r="W72" s="7"/>
      <c r="X72" s="8"/>
      <c r="Y72" s="8"/>
      <c r="Z72" s="7"/>
      <c r="AA72" s="7"/>
      <c r="AB72" s="7"/>
      <c r="AC72" s="7"/>
      <c r="AD72" s="7"/>
      <c r="AE72" s="7"/>
    </row>
    <row r="73" spans="1:31" ht="15" customHeight="1">
      <c r="A73" s="29"/>
      <c r="B73" s="29"/>
      <c r="C73" s="29"/>
      <c r="D73" s="11">
        <v>2021</v>
      </c>
      <c r="E73" s="22">
        <f t="shared" si="15"/>
        <v>0</v>
      </c>
      <c r="F73" s="22">
        <f t="shared" si="16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31"/>
      <c r="P73" s="19"/>
      <c r="Q73" s="7"/>
      <c r="R73" s="8"/>
      <c r="S73" s="7"/>
      <c r="T73" s="8"/>
      <c r="U73" s="8"/>
      <c r="V73" s="7"/>
      <c r="W73" s="7"/>
      <c r="X73" s="8"/>
      <c r="Y73" s="8"/>
      <c r="Z73" s="7"/>
      <c r="AA73" s="7"/>
      <c r="AB73" s="7"/>
      <c r="AC73" s="7"/>
      <c r="AD73" s="7"/>
      <c r="AE73" s="7"/>
    </row>
    <row r="74" spans="1:31" ht="15" customHeight="1">
      <c r="A74" s="29"/>
      <c r="B74" s="29"/>
      <c r="C74" s="29"/>
      <c r="D74" s="11">
        <v>2022</v>
      </c>
      <c r="E74" s="22">
        <f t="shared" si="15"/>
        <v>0</v>
      </c>
      <c r="F74" s="22">
        <f t="shared" si="16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31"/>
      <c r="P74" s="19"/>
      <c r="Q74" s="7"/>
      <c r="R74" s="8"/>
      <c r="S74" s="7"/>
      <c r="T74" s="8"/>
      <c r="U74" s="8"/>
      <c r="V74" s="7"/>
      <c r="W74" s="7"/>
      <c r="X74" s="8"/>
      <c r="Y74" s="8"/>
      <c r="Z74" s="7"/>
      <c r="AA74" s="7"/>
      <c r="AB74" s="7"/>
      <c r="AC74" s="7"/>
      <c r="AD74" s="7"/>
      <c r="AE74" s="7"/>
    </row>
    <row r="75" spans="1:31" ht="15" customHeight="1">
      <c r="A75" s="29"/>
      <c r="B75" s="29"/>
      <c r="C75" s="29"/>
      <c r="D75" s="11">
        <v>2023</v>
      </c>
      <c r="E75" s="22">
        <f t="shared" si="15"/>
        <v>0</v>
      </c>
      <c r="F75" s="22">
        <f t="shared" si="16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1"/>
      <c r="P75" s="19"/>
      <c r="Q75" s="7"/>
      <c r="R75" s="8"/>
      <c r="S75" s="7"/>
      <c r="T75" s="8"/>
      <c r="U75" s="8"/>
      <c r="V75" s="7"/>
      <c r="W75" s="7"/>
      <c r="X75" s="8"/>
      <c r="Y75" s="8"/>
      <c r="Z75" s="7"/>
      <c r="AA75" s="7"/>
      <c r="AB75" s="7"/>
      <c r="AC75" s="7"/>
      <c r="AD75" s="7"/>
      <c r="AE75" s="7"/>
    </row>
    <row r="76" spans="1:31" ht="15" customHeight="1">
      <c r="A76" s="29"/>
      <c r="B76" s="29"/>
      <c r="C76" s="29"/>
      <c r="D76" s="11">
        <v>2024</v>
      </c>
      <c r="E76" s="22">
        <f t="shared" si="15"/>
        <v>0</v>
      </c>
      <c r="F76" s="22">
        <f t="shared" si="16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1"/>
      <c r="P76" s="19"/>
      <c r="Q76" s="7"/>
      <c r="R76" s="8"/>
      <c r="S76" s="7"/>
      <c r="T76" s="8"/>
      <c r="U76" s="8"/>
      <c r="V76" s="7"/>
      <c r="W76" s="7"/>
      <c r="X76" s="8"/>
      <c r="Y76" s="8"/>
      <c r="Z76" s="7"/>
      <c r="AA76" s="7"/>
      <c r="AB76" s="7"/>
      <c r="AC76" s="7"/>
      <c r="AD76" s="7"/>
      <c r="AE76" s="7"/>
    </row>
    <row r="77" spans="1:31" ht="15" customHeight="1">
      <c r="A77" s="30"/>
      <c r="B77" s="30"/>
      <c r="C77" s="30"/>
      <c r="D77" s="11">
        <v>2025</v>
      </c>
      <c r="E77" s="22">
        <f t="shared" si="15"/>
        <v>0</v>
      </c>
      <c r="F77" s="22">
        <f t="shared" si="16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1"/>
      <c r="P77" s="19"/>
      <c r="Q77" s="7"/>
      <c r="R77" s="8"/>
      <c r="S77" s="7"/>
      <c r="T77" s="8"/>
      <c r="U77" s="8"/>
      <c r="V77" s="7"/>
      <c r="W77" s="7"/>
      <c r="X77" s="8"/>
      <c r="Y77" s="8"/>
      <c r="Z77" s="7"/>
      <c r="AA77" s="7"/>
      <c r="AB77" s="7"/>
      <c r="AC77" s="7"/>
      <c r="AD77" s="7"/>
      <c r="AE77" s="7"/>
    </row>
    <row r="78" spans="1:28" ht="39" customHeight="1">
      <c r="A78" s="27" t="s">
        <v>30</v>
      </c>
      <c r="B78" s="27" t="s">
        <v>45</v>
      </c>
      <c r="C78" s="27" t="s">
        <v>44</v>
      </c>
      <c r="D78" s="11" t="s">
        <v>17</v>
      </c>
      <c r="E78" s="22">
        <f>SUM(E85:E90)</f>
        <v>2454</v>
      </c>
      <c r="F78" s="22">
        <f aca="true" t="shared" si="20" ref="F78:N78">SUM(F85:F90)</f>
        <v>2453.9</v>
      </c>
      <c r="G78" s="22">
        <f t="shared" si="20"/>
        <v>2454</v>
      </c>
      <c r="H78" s="22">
        <f t="shared" si="20"/>
        <v>2453.9</v>
      </c>
      <c r="I78" s="22">
        <f t="shared" si="20"/>
        <v>0</v>
      </c>
      <c r="J78" s="22">
        <f t="shared" si="20"/>
        <v>0</v>
      </c>
      <c r="K78" s="22">
        <f t="shared" si="20"/>
        <v>0</v>
      </c>
      <c r="L78" s="22">
        <f t="shared" si="20"/>
        <v>0</v>
      </c>
      <c r="M78" s="22">
        <f t="shared" si="20"/>
        <v>0</v>
      </c>
      <c r="N78" s="22">
        <f t="shared" si="20"/>
        <v>0</v>
      </c>
      <c r="O78" s="13"/>
      <c r="P78" s="7"/>
      <c r="Q78" s="7"/>
      <c r="R78" s="8"/>
      <c r="S78" s="7"/>
      <c r="T78" s="8"/>
      <c r="U78" s="8"/>
      <c r="V78" s="7"/>
      <c r="W78" s="7"/>
      <c r="X78" s="8"/>
      <c r="Y78" s="8"/>
      <c r="Z78" s="56"/>
      <c r="AA78" s="56"/>
      <c r="AB78" s="7"/>
    </row>
    <row r="79" spans="1:28" ht="36" customHeight="1">
      <c r="A79" s="28"/>
      <c r="B79" s="28"/>
      <c r="C79" s="29"/>
      <c r="D79" s="11">
        <v>2017</v>
      </c>
      <c r="E79" s="22">
        <f>G79+I79+K79+M79</f>
        <v>238.5</v>
      </c>
      <c r="F79" s="22">
        <f>H79+J79+L79+N79</f>
        <v>238.4</v>
      </c>
      <c r="G79" s="22">
        <v>238.5</v>
      </c>
      <c r="H79" s="22">
        <v>238.4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11" t="s">
        <v>23</v>
      </c>
      <c r="P79" s="8"/>
      <c r="Q79" s="7"/>
      <c r="R79" s="8"/>
      <c r="S79" s="7"/>
      <c r="T79" s="8"/>
      <c r="U79" s="8"/>
      <c r="V79" s="7"/>
      <c r="W79" s="7"/>
      <c r="X79" s="8"/>
      <c r="Y79" s="8"/>
      <c r="Z79" s="7"/>
      <c r="AA79" s="7"/>
      <c r="AB79" s="7"/>
    </row>
    <row r="80" spans="1:28" ht="33.75" customHeight="1">
      <c r="A80" s="28"/>
      <c r="B80" s="28"/>
      <c r="C80" s="29"/>
      <c r="D80" s="11">
        <v>2018</v>
      </c>
      <c r="E80" s="22">
        <f aca="true" t="shared" si="21" ref="E80:E90">G80+I80+K80+M80</f>
        <v>277.8</v>
      </c>
      <c r="F80" s="22">
        <f aca="true" t="shared" si="22" ref="F80:F90">H80+J80+L80+N80</f>
        <v>277.8</v>
      </c>
      <c r="G80" s="22">
        <v>277.8</v>
      </c>
      <c r="H80" s="22">
        <v>277.8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11" t="s">
        <v>27</v>
      </c>
      <c r="P80" s="3"/>
      <c r="Q80" s="7"/>
      <c r="R80" s="8"/>
      <c r="S80" s="7"/>
      <c r="T80" s="8"/>
      <c r="U80" s="8"/>
      <c r="V80" s="7"/>
      <c r="W80" s="7"/>
      <c r="X80" s="8"/>
      <c r="Y80" s="8"/>
      <c r="Z80" s="7"/>
      <c r="AA80" s="7"/>
      <c r="AB80" s="7"/>
    </row>
    <row r="81" spans="1:28" ht="33.75" customHeight="1">
      <c r="A81" s="28"/>
      <c r="B81" s="28"/>
      <c r="C81" s="29"/>
      <c r="D81" s="11">
        <v>2018</v>
      </c>
      <c r="E81" s="22">
        <f t="shared" si="21"/>
        <v>676.6</v>
      </c>
      <c r="F81" s="22">
        <f t="shared" si="22"/>
        <v>676.6</v>
      </c>
      <c r="G81" s="22">
        <v>676.6</v>
      </c>
      <c r="H81" s="22">
        <v>676.6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11" t="s">
        <v>23</v>
      </c>
      <c r="P81" s="3"/>
      <c r="Q81" s="7"/>
      <c r="R81" s="8"/>
      <c r="S81" s="7"/>
      <c r="T81" s="8"/>
      <c r="U81" s="8"/>
      <c r="V81" s="7"/>
      <c r="W81" s="7"/>
      <c r="X81" s="8"/>
      <c r="Y81" s="8"/>
      <c r="Z81" s="7"/>
      <c r="AA81" s="7"/>
      <c r="AB81" s="7"/>
    </row>
    <row r="82" spans="1:28" ht="23.25" customHeight="1">
      <c r="A82" s="28"/>
      <c r="B82" s="28"/>
      <c r="C82" s="29"/>
      <c r="D82" s="11" t="s">
        <v>29</v>
      </c>
      <c r="E82" s="22">
        <f t="shared" si="21"/>
        <v>954.4000000000001</v>
      </c>
      <c r="F82" s="22">
        <f t="shared" si="22"/>
        <v>954.4000000000001</v>
      </c>
      <c r="G82" s="22">
        <f>G80+G81</f>
        <v>954.4000000000001</v>
      </c>
      <c r="H82" s="22">
        <f>H80+H81</f>
        <v>954.4000000000001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11"/>
      <c r="P82" s="3"/>
      <c r="Q82" s="7"/>
      <c r="R82" s="8"/>
      <c r="S82" s="7"/>
      <c r="T82" s="8"/>
      <c r="U82" s="8"/>
      <c r="V82" s="7"/>
      <c r="W82" s="7"/>
      <c r="X82" s="8"/>
      <c r="Y82" s="8"/>
      <c r="Z82" s="7"/>
      <c r="AA82" s="7"/>
      <c r="AB82" s="7"/>
    </row>
    <row r="83" spans="1:28" ht="36" customHeight="1">
      <c r="A83" s="28"/>
      <c r="B83" s="28"/>
      <c r="C83" s="29"/>
      <c r="D83" s="11">
        <v>2019</v>
      </c>
      <c r="E83" s="22">
        <f t="shared" si="21"/>
        <v>618.2</v>
      </c>
      <c r="F83" s="22">
        <f t="shared" si="22"/>
        <v>618.2</v>
      </c>
      <c r="G83" s="22">
        <v>618.2</v>
      </c>
      <c r="H83" s="22">
        <v>618.2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11" t="s">
        <v>23</v>
      </c>
      <c r="P83" s="8"/>
      <c r="Q83" s="7"/>
      <c r="R83" s="8"/>
      <c r="S83" s="7"/>
      <c r="T83" s="8"/>
      <c r="U83" s="8"/>
      <c r="V83" s="7"/>
      <c r="W83" s="7"/>
      <c r="X83" s="8"/>
      <c r="Y83" s="8"/>
      <c r="Z83" s="7"/>
      <c r="AA83" s="7"/>
      <c r="AB83" s="7"/>
    </row>
    <row r="84" spans="1:28" ht="36" customHeight="1">
      <c r="A84" s="28"/>
      <c r="B84" s="28"/>
      <c r="C84" s="29"/>
      <c r="D84" s="11">
        <v>2020</v>
      </c>
      <c r="E84" s="22">
        <f t="shared" si="21"/>
        <v>642.9</v>
      </c>
      <c r="F84" s="22">
        <f t="shared" si="22"/>
        <v>642.9</v>
      </c>
      <c r="G84" s="22">
        <v>642.9</v>
      </c>
      <c r="H84" s="22">
        <v>642.9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11" t="s">
        <v>23</v>
      </c>
      <c r="P84" s="8"/>
      <c r="Q84" s="7"/>
      <c r="R84" s="8"/>
      <c r="S84" s="7"/>
      <c r="T84" s="8"/>
      <c r="U84" s="8"/>
      <c r="V84" s="7"/>
      <c r="W84" s="7"/>
      <c r="X84" s="8"/>
      <c r="Y84" s="8"/>
      <c r="Z84" s="7"/>
      <c r="AA84" s="7"/>
      <c r="AB84" s="7"/>
    </row>
    <row r="85" spans="1:28" ht="36" customHeight="1">
      <c r="A85" s="28"/>
      <c r="B85" s="28"/>
      <c r="C85" s="29"/>
      <c r="D85" s="11" t="s">
        <v>48</v>
      </c>
      <c r="E85" s="22">
        <f>E79+E82+E83+E84</f>
        <v>2454</v>
      </c>
      <c r="F85" s="22">
        <f aca="true" t="shared" si="23" ref="F85:N85">F79+F82+F83+F84</f>
        <v>2453.9</v>
      </c>
      <c r="G85" s="22">
        <f t="shared" si="23"/>
        <v>2454</v>
      </c>
      <c r="H85" s="22">
        <f t="shared" si="23"/>
        <v>2453.9</v>
      </c>
      <c r="I85" s="22">
        <f t="shared" si="23"/>
        <v>0</v>
      </c>
      <c r="J85" s="22">
        <f t="shared" si="23"/>
        <v>0</v>
      </c>
      <c r="K85" s="22">
        <f t="shared" si="23"/>
        <v>0</v>
      </c>
      <c r="L85" s="22">
        <f t="shared" si="23"/>
        <v>0</v>
      </c>
      <c r="M85" s="22">
        <f t="shared" si="23"/>
        <v>0</v>
      </c>
      <c r="N85" s="22">
        <f t="shared" si="23"/>
        <v>0</v>
      </c>
      <c r="O85" s="24"/>
      <c r="P85" s="8"/>
      <c r="Q85" s="7"/>
      <c r="R85" s="8"/>
      <c r="S85" s="7"/>
      <c r="T85" s="8"/>
      <c r="U85" s="8"/>
      <c r="V85" s="7"/>
      <c r="W85" s="7"/>
      <c r="X85" s="8"/>
      <c r="Y85" s="8"/>
      <c r="Z85" s="7"/>
      <c r="AA85" s="7"/>
      <c r="AB85" s="7"/>
    </row>
    <row r="86" spans="1:28" ht="13.5" customHeight="1">
      <c r="A86" s="29"/>
      <c r="B86" s="29"/>
      <c r="C86" s="29"/>
      <c r="D86" s="11">
        <v>2021</v>
      </c>
      <c r="E86" s="22">
        <f t="shared" si="21"/>
        <v>0</v>
      </c>
      <c r="F86" s="22">
        <f t="shared" si="22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7"/>
      <c r="P86" s="8"/>
      <c r="Q86" s="7"/>
      <c r="R86" s="8"/>
      <c r="S86" s="7"/>
      <c r="T86" s="8"/>
      <c r="U86" s="8"/>
      <c r="V86" s="7"/>
      <c r="W86" s="7"/>
      <c r="X86" s="8"/>
      <c r="Y86" s="8"/>
      <c r="Z86" s="7"/>
      <c r="AA86" s="7"/>
      <c r="AB86" s="7"/>
    </row>
    <row r="87" spans="1:28" ht="13.5" customHeight="1">
      <c r="A87" s="29"/>
      <c r="B87" s="29"/>
      <c r="C87" s="29"/>
      <c r="D87" s="11">
        <v>2022</v>
      </c>
      <c r="E87" s="22">
        <f t="shared" si="21"/>
        <v>0</v>
      </c>
      <c r="F87" s="22">
        <f t="shared" si="22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8"/>
      <c r="P87" s="8"/>
      <c r="Q87" s="7"/>
      <c r="R87" s="8"/>
      <c r="S87" s="7"/>
      <c r="T87" s="8"/>
      <c r="U87" s="8"/>
      <c r="V87" s="7"/>
      <c r="W87" s="7"/>
      <c r="X87" s="8"/>
      <c r="Y87" s="8"/>
      <c r="Z87" s="7"/>
      <c r="AA87" s="7"/>
      <c r="AB87" s="7"/>
    </row>
    <row r="88" spans="1:28" ht="13.5" customHeight="1">
      <c r="A88" s="29"/>
      <c r="B88" s="29"/>
      <c r="C88" s="29"/>
      <c r="D88" s="11">
        <v>2023</v>
      </c>
      <c r="E88" s="22">
        <f t="shared" si="21"/>
        <v>0</v>
      </c>
      <c r="F88" s="22">
        <f t="shared" si="22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8"/>
      <c r="P88" s="8"/>
      <c r="Q88" s="7"/>
      <c r="R88" s="8"/>
      <c r="S88" s="7"/>
      <c r="T88" s="8"/>
      <c r="U88" s="8"/>
      <c r="V88" s="7"/>
      <c r="W88" s="7"/>
      <c r="X88" s="8"/>
      <c r="Y88" s="8"/>
      <c r="Z88" s="7"/>
      <c r="AA88" s="7"/>
      <c r="AB88" s="7"/>
    </row>
    <row r="89" spans="1:28" ht="13.5" customHeight="1">
      <c r="A89" s="29"/>
      <c r="B89" s="29"/>
      <c r="C89" s="29"/>
      <c r="D89" s="11">
        <v>2024</v>
      </c>
      <c r="E89" s="22">
        <f t="shared" si="21"/>
        <v>0</v>
      </c>
      <c r="F89" s="22">
        <f t="shared" si="22"/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8"/>
      <c r="P89" s="8"/>
      <c r="Q89" s="7"/>
      <c r="R89" s="8"/>
      <c r="S89" s="7"/>
      <c r="T89" s="8"/>
      <c r="U89" s="8"/>
      <c r="V89" s="7"/>
      <c r="W89" s="7"/>
      <c r="X89" s="8"/>
      <c r="Y89" s="8"/>
      <c r="Z89" s="7"/>
      <c r="AA89" s="7"/>
      <c r="AB89" s="7"/>
    </row>
    <row r="90" spans="1:28" ht="13.5" customHeight="1">
      <c r="A90" s="30"/>
      <c r="B90" s="30"/>
      <c r="C90" s="30"/>
      <c r="D90" s="11">
        <v>2025</v>
      </c>
      <c r="E90" s="22">
        <f t="shared" si="21"/>
        <v>0</v>
      </c>
      <c r="F90" s="22">
        <f t="shared" si="22"/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43"/>
      <c r="P90" s="8"/>
      <c r="Q90" s="7"/>
      <c r="R90" s="8"/>
      <c r="S90" s="7"/>
      <c r="T90" s="8"/>
      <c r="U90" s="8"/>
      <c r="V90" s="7"/>
      <c r="W90" s="7"/>
      <c r="X90" s="8"/>
      <c r="Y90" s="8"/>
      <c r="Z90" s="7"/>
      <c r="AA90" s="7"/>
      <c r="AB90" s="7"/>
    </row>
    <row r="91" spans="1:28" ht="12.75">
      <c r="A91" s="36"/>
      <c r="B91" s="27" t="s">
        <v>31</v>
      </c>
      <c r="C91" s="40"/>
      <c r="D91" s="11" t="s">
        <v>17</v>
      </c>
      <c r="E91" s="22">
        <f>SUM(E96:E101)</f>
        <v>18063.5</v>
      </c>
      <c r="F91" s="22">
        <f aca="true" t="shared" si="24" ref="F91:N91">SUM(F96:F101)</f>
        <v>14706.4</v>
      </c>
      <c r="G91" s="22">
        <f t="shared" si="24"/>
        <v>18063.5</v>
      </c>
      <c r="H91" s="22">
        <f t="shared" si="24"/>
        <v>14706.4</v>
      </c>
      <c r="I91" s="22">
        <f t="shared" si="24"/>
        <v>0</v>
      </c>
      <c r="J91" s="22">
        <f t="shared" si="24"/>
        <v>0</v>
      </c>
      <c r="K91" s="22">
        <f t="shared" si="24"/>
        <v>0</v>
      </c>
      <c r="L91" s="22">
        <f t="shared" si="24"/>
        <v>0</v>
      </c>
      <c r="M91" s="22">
        <f t="shared" si="24"/>
        <v>0</v>
      </c>
      <c r="N91" s="22">
        <f t="shared" si="24"/>
        <v>0</v>
      </c>
      <c r="O91" s="27" t="s">
        <v>32</v>
      </c>
      <c r="P91" s="8"/>
      <c r="Q91" s="7"/>
      <c r="R91" s="8"/>
      <c r="S91" s="7"/>
      <c r="T91" s="8"/>
      <c r="U91" s="8"/>
      <c r="V91" s="7"/>
      <c r="W91" s="7"/>
      <c r="X91" s="8"/>
      <c r="Y91" s="8"/>
      <c r="Z91" s="7"/>
      <c r="AA91" s="7"/>
      <c r="AB91" s="7"/>
    </row>
    <row r="92" spans="1:28" ht="12.75">
      <c r="A92" s="37"/>
      <c r="B92" s="28"/>
      <c r="C92" s="41"/>
      <c r="D92" s="11">
        <v>2017</v>
      </c>
      <c r="E92" s="22">
        <f>G92+I92+K92+M92</f>
        <v>11432.6</v>
      </c>
      <c r="F92" s="22">
        <f>H92+J92+L92+N92</f>
        <v>8547.4</v>
      </c>
      <c r="G92" s="22">
        <f>G49+G64+G79</f>
        <v>11432.6</v>
      </c>
      <c r="H92" s="22">
        <f aca="true" t="shared" si="25" ref="H92:N92">H49+H64+H79</f>
        <v>8547.4</v>
      </c>
      <c r="I92" s="22">
        <f t="shared" si="25"/>
        <v>0</v>
      </c>
      <c r="J92" s="22">
        <f t="shared" si="25"/>
        <v>0</v>
      </c>
      <c r="K92" s="22">
        <f t="shared" si="25"/>
        <v>0</v>
      </c>
      <c r="L92" s="22">
        <f t="shared" si="25"/>
        <v>0</v>
      </c>
      <c r="M92" s="22">
        <f t="shared" si="25"/>
        <v>0</v>
      </c>
      <c r="N92" s="22">
        <f t="shared" si="25"/>
        <v>0</v>
      </c>
      <c r="O92" s="28"/>
      <c r="P92" s="8"/>
      <c r="Q92" s="7"/>
      <c r="R92" s="8"/>
      <c r="S92" s="7"/>
      <c r="T92" s="8"/>
      <c r="U92" s="8"/>
      <c r="V92" s="7"/>
      <c r="W92" s="7"/>
      <c r="X92" s="8"/>
      <c r="Y92" s="8"/>
      <c r="Z92" s="7"/>
      <c r="AA92" s="7"/>
      <c r="AB92" s="7"/>
    </row>
    <row r="93" spans="1:28" ht="12.75">
      <c r="A93" s="37"/>
      <c r="B93" s="28"/>
      <c r="C93" s="41"/>
      <c r="D93" s="11">
        <v>2018</v>
      </c>
      <c r="E93" s="22">
        <f aca="true" t="shared" si="26" ref="E93:E101">G93+I93+K93+M93</f>
        <v>4785.6</v>
      </c>
      <c r="F93" s="22">
        <f aca="true" t="shared" si="27" ref="F93:F101">H93+J93+L93+N93</f>
        <v>4313.700000000001</v>
      </c>
      <c r="G93" s="22">
        <f>G50+G69+G82</f>
        <v>4785.6</v>
      </c>
      <c r="H93" s="22">
        <f aca="true" t="shared" si="28" ref="H93:N93">H50+H69+H82</f>
        <v>4313.700000000001</v>
      </c>
      <c r="I93" s="22">
        <f t="shared" si="28"/>
        <v>0</v>
      </c>
      <c r="J93" s="22">
        <f t="shared" si="28"/>
        <v>0</v>
      </c>
      <c r="K93" s="22">
        <f t="shared" si="28"/>
        <v>0</v>
      </c>
      <c r="L93" s="22">
        <f t="shared" si="28"/>
        <v>0</v>
      </c>
      <c r="M93" s="22">
        <f t="shared" si="28"/>
        <v>0</v>
      </c>
      <c r="N93" s="22">
        <f t="shared" si="28"/>
        <v>0</v>
      </c>
      <c r="O93" s="28"/>
      <c r="P93" s="8"/>
      <c r="Q93" s="7"/>
      <c r="R93" s="8"/>
      <c r="S93" s="7"/>
      <c r="T93" s="8"/>
      <c r="U93" s="8"/>
      <c r="V93" s="7"/>
      <c r="W93" s="7"/>
      <c r="X93" s="8"/>
      <c r="Y93" s="8"/>
      <c r="Z93" s="7"/>
      <c r="AA93" s="7"/>
      <c r="AB93" s="7"/>
    </row>
    <row r="94" spans="1:28" ht="12.75">
      <c r="A94" s="37"/>
      <c r="B94" s="28"/>
      <c r="C94" s="41"/>
      <c r="D94" s="11">
        <v>2019</v>
      </c>
      <c r="E94" s="22">
        <f t="shared" si="26"/>
        <v>1074.5</v>
      </c>
      <c r="F94" s="22">
        <f t="shared" si="27"/>
        <v>1074.5</v>
      </c>
      <c r="G94" s="22">
        <f>G51+G70+G83</f>
        <v>1074.5</v>
      </c>
      <c r="H94" s="22">
        <f aca="true" t="shared" si="29" ref="H94:N94">H51+H70+H83</f>
        <v>1074.5</v>
      </c>
      <c r="I94" s="22">
        <f t="shared" si="29"/>
        <v>0</v>
      </c>
      <c r="J94" s="22">
        <f t="shared" si="29"/>
        <v>0</v>
      </c>
      <c r="K94" s="22">
        <f t="shared" si="29"/>
        <v>0</v>
      </c>
      <c r="L94" s="22">
        <f t="shared" si="29"/>
        <v>0</v>
      </c>
      <c r="M94" s="22">
        <f t="shared" si="29"/>
        <v>0</v>
      </c>
      <c r="N94" s="22">
        <f t="shared" si="29"/>
        <v>0</v>
      </c>
      <c r="O94" s="28"/>
      <c r="P94" s="8"/>
      <c r="Q94" s="7"/>
      <c r="R94" s="8"/>
      <c r="S94" s="7"/>
      <c r="T94" s="8"/>
      <c r="U94" s="8"/>
      <c r="V94" s="7"/>
      <c r="W94" s="7"/>
      <c r="X94" s="8"/>
      <c r="Y94" s="8"/>
      <c r="Z94" s="7"/>
      <c r="AA94" s="7"/>
      <c r="AB94" s="7"/>
    </row>
    <row r="95" spans="1:28" ht="12.75">
      <c r="A95" s="37"/>
      <c r="B95" s="28"/>
      <c r="C95" s="41"/>
      <c r="D95" s="11">
        <v>2020</v>
      </c>
      <c r="E95" s="22">
        <f t="shared" si="26"/>
        <v>770.8</v>
      </c>
      <c r="F95" s="22">
        <f t="shared" si="27"/>
        <v>770.8</v>
      </c>
      <c r="G95" s="22">
        <f>G52+G71+G84</f>
        <v>770.8</v>
      </c>
      <c r="H95" s="22">
        <f aca="true" t="shared" si="30" ref="H95:N95">H52+H71+H84</f>
        <v>770.8</v>
      </c>
      <c r="I95" s="22">
        <f t="shared" si="30"/>
        <v>0</v>
      </c>
      <c r="J95" s="22">
        <f t="shared" si="30"/>
        <v>0</v>
      </c>
      <c r="K95" s="22">
        <f t="shared" si="30"/>
        <v>0</v>
      </c>
      <c r="L95" s="22">
        <f t="shared" si="30"/>
        <v>0</v>
      </c>
      <c r="M95" s="22">
        <f t="shared" si="30"/>
        <v>0</v>
      </c>
      <c r="N95" s="22">
        <f t="shared" si="30"/>
        <v>0</v>
      </c>
      <c r="O95" s="28"/>
      <c r="P95" s="8"/>
      <c r="Q95" s="7"/>
      <c r="R95" s="8"/>
      <c r="S95" s="7"/>
      <c r="T95" s="8"/>
      <c r="U95" s="8"/>
      <c r="V95" s="7"/>
      <c r="W95" s="7"/>
      <c r="X95" s="8"/>
      <c r="Y95" s="8"/>
      <c r="Z95" s="7"/>
      <c r="AA95" s="7"/>
      <c r="AB95" s="7"/>
    </row>
    <row r="96" spans="1:28" ht="32.25" customHeight="1">
      <c r="A96" s="37"/>
      <c r="B96" s="28"/>
      <c r="C96" s="41"/>
      <c r="D96" s="11" t="s">
        <v>48</v>
      </c>
      <c r="E96" s="22">
        <f>E53+E72+E85</f>
        <v>18063.5</v>
      </c>
      <c r="F96" s="22">
        <f aca="true" t="shared" si="31" ref="F96:N96">F53+F72+F85</f>
        <v>14706.4</v>
      </c>
      <c r="G96" s="22">
        <f t="shared" si="31"/>
        <v>18063.5</v>
      </c>
      <c r="H96" s="22">
        <f t="shared" si="31"/>
        <v>14706.4</v>
      </c>
      <c r="I96" s="22">
        <f t="shared" si="31"/>
        <v>0</v>
      </c>
      <c r="J96" s="22">
        <f t="shared" si="31"/>
        <v>0</v>
      </c>
      <c r="K96" s="22">
        <f t="shared" si="31"/>
        <v>0</v>
      </c>
      <c r="L96" s="22">
        <f t="shared" si="31"/>
        <v>0</v>
      </c>
      <c r="M96" s="22">
        <f t="shared" si="31"/>
        <v>0</v>
      </c>
      <c r="N96" s="22">
        <f t="shared" si="31"/>
        <v>0</v>
      </c>
      <c r="O96" s="28"/>
      <c r="P96" s="8"/>
      <c r="Q96" s="7"/>
      <c r="R96" s="8"/>
      <c r="S96" s="7"/>
      <c r="T96" s="8"/>
      <c r="U96" s="8"/>
      <c r="V96" s="7"/>
      <c r="W96" s="7"/>
      <c r="X96" s="8"/>
      <c r="Y96" s="8"/>
      <c r="Z96" s="7"/>
      <c r="AA96" s="7"/>
      <c r="AB96" s="7"/>
    </row>
    <row r="97" spans="1:28" ht="12.75">
      <c r="A97" s="38"/>
      <c r="B97" s="29"/>
      <c r="C97" s="41"/>
      <c r="D97" s="11">
        <v>2021</v>
      </c>
      <c r="E97" s="22">
        <f t="shared" si="26"/>
        <v>0</v>
      </c>
      <c r="F97" s="22">
        <f t="shared" si="27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9"/>
      <c r="P97" s="8"/>
      <c r="Q97" s="7"/>
      <c r="R97" s="8"/>
      <c r="S97" s="7"/>
      <c r="T97" s="8"/>
      <c r="U97" s="8"/>
      <c r="V97" s="7"/>
      <c r="W97" s="7"/>
      <c r="X97" s="8"/>
      <c r="Y97" s="8"/>
      <c r="Z97" s="7"/>
      <c r="AA97" s="7"/>
      <c r="AB97" s="7"/>
    </row>
    <row r="98" spans="1:28" ht="12.75">
      <c r="A98" s="38"/>
      <c r="B98" s="29"/>
      <c r="C98" s="41"/>
      <c r="D98" s="11">
        <v>2022</v>
      </c>
      <c r="E98" s="22">
        <f t="shared" si="26"/>
        <v>0</v>
      </c>
      <c r="F98" s="22">
        <f t="shared" si="27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9"/>
      <c r="P98" s="8"/>
      <c r="Q98" s="7"/>
      <c r="R98" s="8"/>
      <c r="S98" s="7"/>
      <c r="T98" s="8"/>
      <c r="U98" s="8"/>
      <c r="V98" s="7"/>
      <c r="W98" s="7"/>
      <c r="X98" s="8"/>
      <c r="Y98" s="8"/>
      <c r="Z98" s="7"/>
      <c r="AA98" s="7"/>
      <c r="AB98" s="7"/>
    </row>
    <row r="99" spans="1:28" ht="12.75">
      <c r="A99" s="38"/>
      <c r="B99" s="29"/>
      <c r="C99" s="41"/>
      <c r="D99" s="11">
        <v>2023</v>
      </c>
      <c r="E99" s="22">
        <f t="shared" si="26"/>
        <v>0</v>
      </c>
      <c r="F99" s="22">
        <f t="shared" si="27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9"/>
      <c r="P99" s="8"/>
      <c r="Q99" s="7"/>
      <c r="R99" s="8"/>
      <c r="S99" s="7"/>
      <c r="T99" s="8"/>
      <c r="U99" s="8"/>
      <c r="V99" s="7"/>
      <c r="W99" s="7"/>
      <c r="X99" s="8"/>
      <c r="Y99" s="8"/>
      <c r="Z99" s="7"/>
      <c r="AA99" s="7"/>
      <c r="AB99" s="7"/>
    </row>
    <row r="100" spans="1:28" ht="12.75">
      <c r="A100" s="38"/>
      <c r="B100" s="29"/>
      <c r="C100" s="41"/>
      <c r="D100" s="11">
        <v>2024</v>
      </c>
      <c r="E100" s="22">
        <f t="shared" si="26"/>
        <v>0</v>
      </c>
      <c r="F100" s="22">
        <f t="shared" si="27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9"/>
      <c r="P100" s="8"/>
      <c r="Q100" s="7"/>
      <c r="R100" s="8"/>
      <c r="S100" s="7"/>
      <c r="T100" s="8"/>
      <c r="U100" s="8"/>
      <c r="V100" s="7"/>
      <c r="W100" s="7"/>
      <c r="X100" s="8"/>
      <c r="Y100" s="8"/>
      <c r="Z100" s="7"/>
      <c r="AA100" s="7"/>
      <c r="AB100" s="7"/>
    </row>
    <row r="101" spans="1:28" ht="12.75">
      <c r="A101" s="39"/>
      <c r="B101" s="30"/>
      <c r="C101" s="42"/>
      <c r="D101" s="11">
        <v>2025</v>
      </c>
      <c r="E101" s="22">
        <f t="shared" si="26"/>
        <v>0</v>
      </c>
      <c r="F101" s="22">
        <f t="shared" si="27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0"/>
      <c r="P101" s="8"/>
      <c r="Q101" s="7"/>
      <c r="R101" s="8"/>
      <c r="S101" s="7"/>
      <c r="T101" s="8"/>
      <c r="U101" s="8"/>
      <c r="V101" s="7"/>
      <c r="W101" s="7"/>
      <c r="X101" s="8"/>
      <c r="Y101" s="8"/>
      <c r="Z101" s="7"/>
      <c r="AA101" s="7"/>
      <c r="AB101" s="7"/>
    </row>
    <row r="102" spans="1:28" ht="12.75">
      <c r="A102" s="25"/>
      <c r="B102" s="25" t="s">
        <v>33</v>
      </c>
      <c r="C102" s="25"/>
      <c r="D102" s="11" t="s">
        <v>17</v>
      </c>
      <c r="E102" s="22">
        <f>SUM(E107:E112)</f>
        <v>208827.5</v>
      </c>
      <c r="F102" s="22">
        <f aca="true" t="shared" si="32" ref="F102:N102">SUM(F107:F112)</f>
        <v>14706.4</v>
      </c>
      <c r="G102" s="22">
        <f t="shared" si="32"/>
        <v>208827.5</v>
      </c>
      <c r="H102" s="22">
        <f t="shared" si="32"/>
        <v>14706.4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0</v>
      </c>
      <c r="O102" s="27"/>
      <c r="P102" s="8"/>
      <c r="Q102" s="7"/>
      <c r="R102" s="8"/>
      <c r="S102" s="7"/>
      <c r="T102" s="8"/>
      <c r="U102" s="8"/>
      <c r="V102" s="7"/>
      <c r="W102" s="7"/>
      <c r="X102" s="8"/>
      <c r="Y102" s="8"/>
      <c r="Z102" s="7"/>
      <c r="AA102" s="7"/>
      <c r="AB102" s="7"/>
    </row>
    <row r="103" spans="1:28" ht="12.75">
      <c r="A103" s="25"/>
      <c r="B103" s="25"/>
      <c r="C103" s="26"/>
      <c r="D103" s="11">
        <v>2017</v>
      </c>
      <c r="E103" s="22">
        <f>G103+I103+K103+M103</f>
        <v>61432.6</v>
      </c>
      <c r="F103" s="22">
        <f>H103+J103+L103+N103</f>
        <v>8547.4</v>
      </c>
      <c r="G103" s="22">
        <f>G37+G92</f>
        <v>61432.6</v>
      </c>
      <c r="H103" s="22">
        <f aca="true" t="shared" si="33" ref="H103:N103">H37+H92</f>
        <v>8547.4</v>
      </c>
      <c r="I103" s="22">
        <f t="shared" si="33"/>
        <v>0</v>
      </c>
      <c r="J103" s="22">
        <f t="shared" si="33"/>
        <v>0</v>
      </c>
      <c r="K103" s="22">
        <f t="shared" si="33"/>
        <v>0</v>
      </c>
      <c r="L103" s="22">
        <f t="shared" si="33"/>
        <v>0</v>
      </c>
      <c r="M103" s="22">
        <f t="shared" si="33"/>
        <v>0</v>
      </c>
      <c r="N103" s="22">
        <f t="shared" si="33"/>
        <v>0</v>
      </c>
      <c r="O103" s="28"/>
      <c r="P103" s="8"/>
      <c r="Q103" s="7"/>
      <c r="R103" s="8"/>
      <c r="S103" s="7"/>
      <c r="T103" s="8"/>
      <c r="U103" s="8"/>
      <c r="V103" s="7"/>
      <c r="W103" s="7"/>
      <c r="X103" s="8"/>
      <c r="Y103" s="8"/>
      <c r="Z103" s="7"/>
      <c r="AA103" s="7"/>
      <c r="AB103" s="7"/>
    </row>
    <row r="104" spans="1:28" ht="12.75">
      <c r="A104" s="25"/>
      <c r="B104" s="25"/>
      <c r="C104" s="26"/>
      <c r="D104" s="11">
        <v>2018</v>
      </c>
      <c r="E104" s="22">
        <f aca="true" t="shared" si="34" ref="E104:E112">G104+I104+K104+M104</f>
        <v>41747.2</v>
      </c>
      <c r="F104" s="22">
        <f aca="true" t="shared" si="35" ref="F104:F112">H104+J104+L104+N104</f>
        <v>4313.700000000001</v>
      </c>
      <c r="G104" s="22">
        <f>G38+G93</f>
        <v>41747.2</v>
      </c>
      <c r="H104" s="22">
        <f>H38+H93</f>
        <v>4313.700000000001</v>
      </c>
      <c r="I104" s="22">
        <f>I38+I93</f>
        <v>0</v>
      </c>
      <c r="J104" s="22">
        <f>J38+J93</f>
        <v>0</v>
      </c>
      <c r="K104" s="22">
        <f>K38+K93</f>
        <v>0</v>
      </c>
      <c r="L104" s="22">
        <f>L38+L93</f>
        <v>0</v>
      </c>
      <c r="M104" s="22">
        <f>M38+M93</f>
        <v>0</v>
      </c>
      <c r="N104" s="22">
        <f>N38+N93</f>
        <v>0</v>
      </c>
      <c r="O104" s="28"/>
      <c r="P104" s="8"/>
      <c r="Q104" s="7"/>
      <c r="R104" s="8"/>
      <c r="S104" s="7"/>
      <c r="T104" s="8"/>
      <c r="U104" s="8"/>
      <c r="V104" s="7"/>
      <c r="W104" s="7"/>
      <c r="X104" s="8"/>
      <c r="Y104" s="8"/>
      <c r="Z104" s="7"/>
      <c r="AA104" s="7"/>
      <c r="AB104" s="7"/>
    </row>
    <row r="105" spans="1:28" ht="12.75">
      <c r="A105" s="25"/>
      <c r="B105" s="25"/>
      <c r="C105" s="26"/>
      <c r="D105" s="11">
        <v>2019</v>
      </c>
      <c r="E105" s="22">
        <f t="shared" si="34"/>
        <v>40760.9</v>
      </c>
      <c r="F105" s="22">
        <f t="shared" si="35"/>
        <v>1074.5</v>
      </c>
      <c r="G105" s="22">
        <f>G39+G94</f>
        <v>40760.9</v>
      </c>
      <c r="H105" s="22">
        <f>H39+H94</f>
        <v>1074.5</v>
      </c>
      <c r="I105" s="22">
        <f>I39+I94</f>
        <v>0</v>
      </c>
      <c r="J105" s="22">
        <f>J39+J94</f>
        <v>0</v>
      </c>
      <c r="K105" s="22">
        <f>K39+K94</f>
        <v>0</v>
      </c>
      <c r="L105" s="22">
        <f>L39+L94</f>
        <v>0</v>
      </c>
      <c r="M105" s="22">
        <f>M39+M94</f>
        <v>0</v>
      </c>
      <c r="N105" s="22">
        <f>N39+N94</f>
        <v>0</v>
      </c>
      <c r="O105" s="28"/>
      <c r="P105" s="8"/>
      <c r="Q105" s="7"/>
      <c r="R105" s="8"/>
      <c r="S105" s="7"/>
      <c r="T105" s="8"/>
      <c r="U105" s="8"/>
      <c r="V105" s="7"/>
      <c r="W105" s="7"/>
      <c r="X105" s="8"/>
      <c r="Y105" s="8"/>
      <c r="Z105" s="7"/>
      <c r="AA105" s="7"/>
      <c r="AB105" s="7"/>
    </row>
    <row r="106" spans="1:28" ht="12.75">
      <c r="A106" s="25"/>
      <c r="B106" s="25"/>
      <c r="C106" s="26"/>
      <c r="D106" s="11">
        <v>2020</v>
      </c>
      <c r="E106" s="22">
        <f t="shared" si="34"/>
        <v>64886.8</v>
      </c>
      <c r="F106" s="22">
        <f t="shared" si="35"/>
        <v>770.8</v>
      </c>
      <c r="G106" s="22">
        <f>G40+G95</f>
        <v>64886.8</v>
      </c>
      <c r="H106" s="22">
        <f>H40+H95</f>
        <v>770.8</v>
      </c>
      <c r="I106" s="22">
        <f>I40+I95</f>
        <v>0</v>
      </c>
      <c r="J106" s="22">
        <f>J40+J95</f>
        <v>0</v>
      </c>
      <c r="K106" s="22">
        <f>K40+K95</f>
        <v>0</v>
      </c>
      <c r="L106" s="22">
        <f>L40+L95</f>
        <v>0</v>
      </c>
      <c r="M106" s="22">
        <f>M40+M95</f>
        <v>0</v>
      </c>
      <c r="N106" s="22">
        <f>N40+N95</f>
        <v>0</v>
      </c>
      <c r="O106" s="28"/>
      <c r="P106" s="8"/>
      <c r="Q106" s="7"/>
      <c r="R106" s="8"/>
      <c r="S106" s="7"/>
      <c r="T106" s="8"/>
      <c r="U106" s="8"/>
      <c r="V106" s="7"/>
      <c r="W106" s="7"/>
      <c r="X106" s="8"/>
      <c r="Y106" s="8"/>
      <c r="Z106" s="7"/>
      <c r="AA106" s="7"/>
      <c r="AB106" s="7"/>
    </row>
    <row r="107" spans="1:28" ht="29.25" customHeight="1">
      <c r="A107" s="25"/>
      <c r="B107" s="25"/>
      <c r="C107" s="26"/>
      <c r="D107" s="11" t="s">
        <v>48</v>
      </c>
      <c r="E107" s="22">
        <f>E41+E96</f>
        <v>208827.5</v>
      </c>
      <c r="F107" s="22">
        <f aca="true" t="shared" si="36" ref="F107:N107">F41+F96</f>
        <v>14706.4</v>
      </c>
      <c r="G107" s="22">
        <f t="shared" si="36"/>
        <v>208827.5</v>
      </c>
      <c r="H107" s="22">
        <f t="shared" si="36"/>
        <v>14706.4</v>
      </c>
      <c r="I107" s="22">
        <f t="shared" si="36"/>
        <v>0</v>
      </c>
      <c r="J107" s="22">
        <f t="shared" si="36"/>
        <v>0</v>
      </c>
      <c r="K107" s="22">
        <f t="shared" si="36"/>
        <v>0</v>
      </c>
      <c r="L107" s="22">
        <f t="shared" si="36"/>
        <v>0</v>
      </c>
      <c r="M107" s="22">
        <f t="shared" si="36"/>
        <v>0</v>
      </c>
      <c r="N107" s="22">
        <f t="shared" si="36"/>
        <v>0</v>
      </c>
      <c r="O107" s="28"/>
      <c r="P107" s="8"/>
      <c r="Q107" s="7"/>
      <c r="R107" s="8"/>
      <c r="S107" s="7"/>
      <c r="T107" s="8"/>
      <c r="U107" s="8"/>
      <c r="V107" s="7"/>
      <c r="W107" s="7"/>
      <c r="X107" s="8"/>
      <c r="Y107" s="8"/>
      <c r="Z107" s="7"/>
      <c r="AA107" s="7"/>
      <c r="AB107" s="7"/>
    </row>
    <row r="108" spans="1:28" ht="12.75">
      <c r="A108" s="26"/>
      <c r="B108" s="26"/>
      <c r="C108" s="26"/>
      <c r="D108" s="11">
        <v>2021</v>
      </c>
      <c r="E108" s="22">
        <f t="shared" si="34"/>
        <v>0</v>
      </c>
      <c r="F108" s="22">
        <f t="shared" si="35"/>
        <v>0</v>
      </c>
      <c r="G108" s="22">
        <f>G42+G97</f>
        <v>0</v>
      </c>
      <c r="H108" s="22">
        <f>H42+H97</f>
        <v>0</v>
      </c>
      <c r="I108" s="22">
        <f>I42+I97</f>
        <v>0</v>
      </c>
      <c r="J108" s="22">
        <f>J42+J97</f>
        <v>0</v>
      </c>
      <c r="K108" s="22">
        <f>K42+K97</f>
        <v>0</v>
      </c>
      <c r="L108" s="22">
        <f>L42+L97</f>
        <v>0</v>
      </c>
      <c r="M108" s="22">
        <f>M42+M97</f>
        <v>0</v>
      </c>
      <c r="N108" s="22">
        <f>N42+N97</f>
        <v>0</v>
      </c>
      <c r="O108" s="45"/>
      <c r="P108" s="2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7"/>
    </row>
    <row r="109" spans="1:28" ht="12.75">
      <c r="A109" s="26"/>
      <c r="B109" s="26"/>
      <c r="C109" s="26"/>
      <c r="D109" s="11">
        <v>2022</v>
      </c>
      <c r="E109" s="22">
        <f t="shared" si="34"/>
        <v>0</v>
      </c>
      <c r="F109" s="22">
        <f t="shared" si="35"/>
        <v>0</v>
      </c>
      <c r="G109" s="22">
        <f>G43+G98</f>
        <v>0</v>
      </c>
      <c r="H109" s="22">
        <f>H43+H98</f>
        <v>0</v>
      </c>
      <c r="I109" s="22">
        <f>I43+I98</f>
        <v>0</v>
      </c>
      <c r="J109" s="22">
        <f>J43+J98</f>
        <v>0</v>
      </c>
      <c r="K109" s="22">
        <f>K43+K98</f>
        <v>0</v>
      </c>
      <c r="L109" s="22">
        <f>L43+L98</f>
        <v>0</v>
      </c>
      <c r="M109" s="22">
        <f>M43+M98</f>
        <v>0</v>
      </c>
      <c r="N109" s="22">
        <f>N43+N98</f>
        <v>0</v>
      </c>
      <c r="O109" s="45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26"/>
      <c r="B110" s="26"/>
      <c r="C110" s="26"/>
      <c r="D110" s="11">
        <v>2023</v>
      </c>
      <c r="E110" s="22">
        <f t="shared" si="34"/>
        <v>0</v>
      </c>
      <c r="F110" s="22">
        <f t="shared" si="35"/>
        <v>0</v>
      </c>
      <c r="G110" s="22">
        <f>G44+G99</f>
        <v>0</v>
      </c>
      <c r="H110" s="22">
        <f>H44+H99</f>
        <v>0</v>
      </c>
      <c r="I110" s="22">
        <f>I44+I99</f>
        <v>0</v>
      </c>
      <c r="J110" s="22">
        <f>J44+J99</f>
        <v>0</v>
      </c>
      <c r="K110" s="22">
        <f>K44+K99</f>
        <v>0</v>
      </c>
      <c r="L110" s="22">
        <f>L44+L99</f>
        <v>0</v>
      </c>
      <c r="M110" s="22">
        <f>M44+M99</f>
        <v>0</v>
      </c>
      <c r="N110" s="22">
        <f>N44+N99</f>
        <v>0</v>
      </c>
      <c r="O110" s="45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26"/>
      <c r="B111" s="26"/>
      <c r="C111" s="26"/>
      <c r="D111" s="11">
        <v>2024</v>
      </c>
      <c r="E111" s="22">
        <f t="shared" si="34"/>
        <v>0</v>
      </c>
      <c r="F111" s="22">
        <f t="shared" si="35"/>
        <v>0</v>
      </c>
      <c r="G111" s="22">
        <f>G45+G100</f>
        <v>0</v>
      </c>
      <c r="H111" s="22">
        <f>H45+H100</f>
        <v>0</v>
      </c>
      <c r="I111" s="22">
        <f>I45+I100</f>
        <v>0</v>
      </c>
      <c r="J111" s="22">
        <f>J45+J100</f>
        <v>0</v>
      </c>
      <c r="K111" s="22">
        <f>K45+K100</f>
        <v>0</v>
      </c>
      <c r="L111" s="22">
        <f>L45+L100</f>
        <v>0</v>
      </c>
      <c r="M111" s="22">
        <f>M45+M100</f>
        <v>0</v>
      </c>
      <c r="N111" s="22">
        <f>N45+N100</f>
        <v>0</v>
      </c>
      <c r="O111" s="4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26"/>
      <c r="B112" s="26"/>
      <c r="C112" s="26"/>
      <c r="D112" s="11">
        <v>2025</v>
      </c>
      <c r="E112" s="22">
        <f t="shared" si="34"/>
        <v>0</v>
      </c>
      <c r="F112" s="22">
        <f t="shared" si="35"/>
        <v>0</v>
      </c>
      <c r="G112" s="22">
        <f>G46+G101</f>
        <v>0</v>
      </c>
      <c r="H112" s="22">
        <f>H46+H101</f>
        <v>0</v>
      </c>
      <c r="I112" s="22">
        <f>I46+I101</f>
        <v>0</v>
      </c>
      <c r="J112" s="22">
        <f>J46+J101</f>
        <v>0</v>
      </c>
      <c r="K112" s="22">
        <f>K46+K101</f>
        <v>0</v>
      </c>
      <c r="L112" s="22">
        <f>L46+L101</f>
        <v>0</v>
      </c>
      <c r="M112" s="22">
        <f>M46+M101</f>
        <v>0</v>
      </c>
      <c r="N112" s="22">
        <f>N46+N101</f>
        <v>0</v>
      </c>
      <c r="O112" s="4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7:28" ht="12.75"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</sheetData>
  <sheetProtection/>
  <mergeCells count="53">
    <mergeCell ref="Z78:AA78"/>
    <mergeCell ref="Z59:AA59"/>
    <mergeCell ref="C78:C90"/>
    <mergeCell ref="B78:B90"/>
    <mergeCell ref="C48:C58"/>
    <mergeCell ref="O51:O58"/>
    <mergeCell ref="A59:A77"/>
    <mergeCell ref="A36:A46"/>
    <mergeCell ref="C59:C77"/>
    <mergeCell ref="O73:O77"/>
    <mergeCell ref="A48:A58"/>
    <mergeCell ref="A8:A10"/>
    <mergeCell ref="B8:B10"/>
    <mergeCell ref="B36:B46"/>
    <mergeCell ref="B24:O24"/>
    <mergeCell ref="K9:L9"/>
    <mergeCell ref="I1:O1"/>
    <mergeCell ref="A4:O4"/>
    <mergeCell ref="A5:O5"/>
    <mergeCell ref="G2:O2"/>
    <mergeCell ref="A6:O6"/>
    <mergeCell ref="O36:O46"/>
    <mergeCell ref="B47:O47"/>
    <mergeCell ref="B48:B58"/>
    <mergeCell ref="B102:B112"/>
    <mergeCell ref="C102:C112"/>
    <mergeCell ref="O102:O112"/>
    <mergeCell ref="C36:C46"/>
    <mergeCell ref="B59:B77"/>
    <mergeCell ref="A78:A90"/>
    <mergeCell ref="A91:A101"/>
    <mergeCell ref="A102:A112"/>
    <mergeCell ref="B91:B101"/>
    <mergeCell ref="C91:C101"/>
    <mergeCell ref="O91:O101"/>
    <mergeCell ref="O86:O90"/>
    <mergeCell ref="A25:A35"/>
    <mergeCell ref="B25:B35"/>
    <mergeCell ref="C25:C35"/>
    <mergeCell ref="O25:O35"/>
    <mergeCell ref="C8:C10"/>
    <mergeCell ref="D8:D10"/>
    <mergeCell ref="E8:F9"/>
    <mergeCell ref="G8:N8"/>
    <mergeCell ref="G9:H9"/>
    <mergeCell ref="I9:J9"/>
    <mergeCell ref="M9:N9"/>
    <mergeCell ref="A12:A23"/>
    <mergeCell ref="B13:B23"/>
    <mergeCell ref="C13:C23"/>
    <mergeCell ref="O13:O23"/>
    <mergeCell ref="B12:O12"/>
    <mergeCell ref="O8:O1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2018-05-03T10:53:40Z</cp:lastPrinted>
  <dcterms:created xsi:type="dcterms:W3CDTF">1996-10-08T23:32:33Z</dcterms:created>
  <dcterms:modified xsi:type="dcterms:W3CDTF">2018-10-05T05:00:19Z</dcterms:modified>
  <cp:category/>
  <cp:version/>
  <cp:contentType/>
  <cp:contentStatus/>
</cp:coreProperties>
</file>