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Паспорт подпрограммы" sheetId="1" r:id="rId1"/>
    <sheet name="Текстовая часть" sheetId="2" r:id="rId2"/>
    <sheet name="Показатели, цели, задачи" sheetId="3" r:id="rId3"/>
    <sheet name="Перечень мероприятий" sheetId="4" r:id="rId4"/>
    <sheet name="Экономический расчёт расходов" sheetId="5" r:id="rId5"/>
  </sheets>
  <definedNames>
    <definedName name="_xlnm.Print_Area" localSheetId="0">'Паспорт подпрограммы'!$A$1:$W$43</definedName>
    <definedName name="_xlnm.Print_Area" localSheetId="3">'Перечень мероприятий'!$A$1:$O$50</definedName>
    <definedName name="_xlnm.Print_Area" localSheetId="2">'Показатели, цели, задачи'!$A$1:$X$36</definedName>
    <definedName name="_xlnm.Print_Area" localSheetId="4">'Экономический расчёт расходов'!$A$1:$AD$45</definedName>
  </definedNames>
  <calcPr fullCalcOnLoad="1"/>
</workbook>
</file>

<file path=xl/sharedStrings.xml><?xml version="1.0" encoding="utf-8"?>
<sst xmlns="http://schemas.openxmlformats.org/spreadsheetml/2006/main" count="275" uniqueCount="189">
  <si>
    <t>I. ПАСПОРТ ПОДПРОГРАММЫ</t>
  </si>
  <si>
    <t>(далее по тексту - КСЭОН)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</si>
  <si>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</si>
  <si>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</si>
  <si>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</si>
  <si>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</si>
  <si>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Юридические и физические лица, определенные в порядке, предусмотренном действующим законодательством.</t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</si>
  <si>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</si>
  <si>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</si>
  <si>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</si>
  <si>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</si>
  <si>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</si>
  <si>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Показатели задач подпрограммы, единицы измерения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</si>
  <si>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</si>
  <si>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</si>
  <si>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</si>
  <si>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</si>
  <si>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</si>
  <si>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</si>
  <si>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</si>
  <si>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</si>
  <si>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</si>
  <si>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</si>
  <si>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</si>
  <si>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</si>
  <si>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</si>
  <si>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</si>
  <si>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Оценка возникающих рисков в процессе реализации подпрограммы</t>
  </si>
  <si>
    <t>III. ЦЕЛИ, ЗАДАЧИ, ПОКАЗАТЕЛИ ПОДПРОГРАММЫ</t>
  </si>
  <si>
    <t>Расчет обеспечения требуемого уровня сигнала оповещения</t>
  </si>
  <si>
    <t>Таблица 1</t>
  </si>
  <si>
    <t>P, Вт</t>
  </si>
  <si>
    <t>Lmax, дБ</t>
  </si>
  <si>
    <t>Таблица 2</t>
  </si>
  <si>
    <t>Pном., Вт</t>
  </si>
  <si>
    <t>Таблица 3</t>
  </si>
  <si>
    <t>Lрасч., дБ</t>
  </si>
  <si>
    <t>R, м</t>
  </si>
  <si>
    <t>Таблица 4</t>
  </si>
  <si>
    <t>IV.ПЕРЕЧЕНЬ МЕРОПРИЯТИЙ И ЭКОНОМИЧЕСКОЕ ОБОСНОВАНИЕ ПОДПРОГРАММЫ</t>
  </si>
  <si>
    <t>ПОКАЗАТЕЛИ ЦЕЛИ, ЗАДАЧ, МЕРОПРИЯТИЙ ПОДПРОГРАММЫ</t>
  </si>
  <si>
    <t>«Создание комплексной системы экстренного оповещения населения об угрозе возникновения</t>
  </si>
  <si>
    <t>№ п/п</t>
  </si>
  <si>
    <t xml:space="preserve">Цель, задачи и 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</si>
  <si>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</si>
  <si>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</si>
  <si>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</si>
  <si>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Плановые значения показателей по годам реализации</t>
  </si>
  <si>
    <t>в соответствии с утвержд финансированием</t>
  </si>
  <si>
    <t>в соответствии с утвержденным финансированием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</si>
  <si>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</si>
  <si>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единовременное обследование</t>
  </si>
  <si>
    <t>1.1.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</si>
  <si>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</si>
  <si>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1.1.1.</t>
  </si>
  <si>
    <t>Мероприятие 1.1. Монтаж пунктов управления КСЭОН.</t>
  </si>
  <si>
    <t>Количество установленных пунктов управления КСЭОН, ед.</t>
  </si>
  <si>
    <t>бухгалтерская отчетность</t>
  </si>
  <si>
    <t>1.1.2.</t>
  </si>
  <si>
    <t>1.1.3.</t>
  </si>
  <si>
    <t>Количество смонтированных постов наблюдения за уровнем воды, ед.</t>
  </si>
  <si>
    <t>1.1.4.</t>
  </si>
  <si>
    <t>Количество установленных систем сопряжения с системами мониторинга потенциально-опасных объектов, ед.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</si>
  <si>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</si>
  <si>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</si>
  <si>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</si>
  <si>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</si>
  <si>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</si>
  <si>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Итого по задаче 1:</t>
  </si>
  <si>
    <t>ВСЕГО ПО ПОДПРОГРАММЕ:</t>
  </si>
  <si>
    <t>Экономический расчет расходов на исполнение мероприятий подпрограммы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</si>
  <si>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</si>
  <si>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</si>
  <si>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</si>
  <si>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</si>
  <si>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Монтаж пунктов управления КСЭОН.</t>
  </si>
  <si>
    <t>шт.</t>
  </si>
  <si>
    <t>Монтаж оборудования системы контроля уровня воды.</t>
  </si>
  <si>
    <t>Монтаж оборудования сопряжения с системами мониторинга потенциально-опасных объектов.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</si>
  <si>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</si>
  <si>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</si>
  <si>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</si>
  <si>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</si>
  <si>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</si>
  <si>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</si>
  <si>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</si>
  <si>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МКУ  «ОДС г. Томска»</t>
  </si>
  <si>
    <t>МКУ «ОДС г. Томска»</t>
  </si>
  <si>
    <t>Плановая потребность в средствах, тыс. рублей</t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</si>
  <si>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зона затопления при прорыве дамбы (г. Томск);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</si>
  <si>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зона подтопления при половодье (г. Томск, д. Эушта - Нижний Склад);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</si>
  <si>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зона радиационного заражения при аварии на радиационно опасном объекте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</si>
  <si>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зона при аварии на взрывопожароопасном объекте (ж/д станция «Томск – Грузовой», ОАО «РЖД»);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</si>
  <si>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з</t>
    </r>
    <r>
      <rPr>
        <sz val="11.5"/>
        <color indexed="8"/>
        <rFont val="Times New Roman"/>
        <family val="1"/>
      </rPr>
      <t>она при аварии на химически опасном объекте (г. Томск, ОАО «Томское пиво»).</t>
    </r>
  </si>
  <si>
    <t>- Республики Бурятия;</t>
  </si>
  <si>
    <t>- Кемеровской области;</t>
  </si>
  <si>
    <t>- Омской области;</t>
  </si>
  <si>
    <t>- Красноярского края.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</si>
  <si>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автоматизированное круглосуточное наблюдение за уровнем воды в реке Томь с целью предотвращения наступления негативного события (подтопления);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</si>
  <si>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автоматизированное круглосуточное наблюдение за уровнем радиации на потенциально опасном объекте «НИ Томский политехнический университет» - ядерный реактор с целью предотвращения наступления негативного события (радиационного заражения);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</si>
  <si>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автоматизированное круглосуточное наблюдение за уровнем концентрации вредных токсичных веществ на потенциально опасном объекте ОАО «Томское пиво» с целью предотвращения наступления негативного события (химического заражения);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</si>
  <si>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отображение информации о срабатывании проектируемых уровнемеров воды и существующих датчиков аварийных выбросов на потенциально опасных объектах на мониторах АРМ оповещения;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</si>
  <si>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оповещение руководящего состава и звена территориальной подсистемы РСЧС, созданного муниципальным образованием, специально подготовленных сил и средств, предназначенных и выделяемых (привлекаемых) для предупреждения и ликвидации ЧС, ДДС организаций, эксплуатирующих потенциально опасные объекты;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</si>
  <si>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оповещение всего населения и каждого человека, проживающего на территории</t>
    </r>
  </si>
  <si>
    <t>г. Томска, и в первую очередь находящегося в зонах экстренного оповещения;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</si>
  <si>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оповещение руководящего состава объектов экономики в границах муниципального образования «Город Томск» на служебные и домашние (стационарные и мобильные) телефоны;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</si>
  <si>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передачу информации в заданных режимах (индивидуальный, избирательный, циркулярный, по группам по заранее установленным программам).</t>
    </r>
  </si>
  <si>
    <t>- изменения законодательства Российской Федерации и Томской области в сфере защиты населения и территории от чрезвычайных ситуаций;</t>
  </si>
  <si>
    <t>- отсутствие финансирования подпрограммы на субъектовом и муниципальном уровнях;</t>
  </si>
  <si>
    <t>- появления новых научных, технических и технологических решений в области оповещения и информирования населения;</t>
  </si>
  <si>
    <t>- увеличение темпов застройки территорий.</t>
  </si>
  <si>
    <t>Ex - чувствительность громкоговорителя;</t>
  </si>
  <si>
    <t>KP - параметр, связанный с изменением мощности звуковых излучателей (KP = +3дБ на каждое удвоение мощности).</t>
  </si>
  <si>
    <r>
      <t>Зависимость звукового давления (</t>
    </r>
    <r>
      <rPr>
        <sz val="10"/>
        <color indexed="8"/>
        <rFont val="Times New Roman"/>
        <family val="1"/>
      </rPr>
      <t xml:space="preserve">Lmax) </t>
    </r>
    <r>
      <rPr>
        <sz val="12"/>
        <color indexed="8"/>
        <rFont val="Times New Roman"/>
        <family val="1"/>
      </rPr>
      <t xml:space="preserve">в диапазоне частот 300-500 Гц от подводимой мощности </t>
    </r>
    <r>
      <rPr>
        <sz val="10"/>
        <color indexed="8"/>
        <rFont val="Times New Roman"/>
        <family val="1"/>
      </rPr>
      <t xml:space="preserve">(P) </t>
    </r>
    <r>
      <rPr>
        <sz val="12"/>
        <color indexed="8"/>
        <rFont val="Times New Roman"/>
        <family val="1"/>
      </rPr>
      <t>на частоте 1 кГц приведена в таблице 1.</t>
    </r>
  </si>
  <si>
    <t>R – текущее расстояние, на котором определяется затухание.</t>
  </si>
  <si>
    <t>В первом приближении расчёт звукового давления в зависимости от расстояния производится по формуле: L = L0 – KL, где</t>
  </si>
  <si>
    <t>L0 – звуковое давление в одном метре от громкоговорителя;</t>
  </si>
  <si>
    <t>KL - параметр, связанный с увеличением расстояния до громкоговорителя</t>
  </si>
  <si>
    <t>(KL= 7 дБ на каждое удвоение расстояния).</t>
  </si>
  <si>
    <t>- от системы П-166 ВАУ серии СГС-22-М-500(1000) – 300-550 м;</t>
  </si>
  <si>
    <t>- от системы СГС-22-М200У-М уличного исполнения – 400- 550 м.</t>
  </si>
  <si>
    <t>II. АНАЛИЗ ТЕКУЩЕЙ СИТУАЦИИ</t>
  </si>
  <si>
    <t>V. МЕХАНИЗМЫ УПРАВЛЕНИЯ И КОНТРОЛЯ ПОДПРОГРАММОЙ</t>
  </si>
  <si>
    <t xml:space="preserve">     В настоящее время на территории Томской области функционирует региональная автоматизированная система централизованного оповещения гражданской обороны (РАСЦО ГО) с использованием электросирен, узлов проводного вещания, каналов звукового сопровождения вещательных передатчиков и аналоговых проводных линий связи.</t>
  </si>
  <si>
    <t xml:space="preserve">     Оповещение и информирование населения об угрозе и возникновении ЧС осуществляется путем подачи сигнала «Внимание всем» (включение электросирен) с последующей передачей речевой информации по сетям проводного вещания и эфирного телерадиовещания путем переключения программ вещания.</t>
  </si>
  <si>
    <t xml:space="preserve">     Существующее оборудование РАСЦО ГО морально и физически устарело (выработан эксплуатационный ресурс и нет запасных и ремонтных частей для поддержания в работоспособном состоянии существующей РАСЦО ГО), а также не поддерживает цифровой формат передачи сигналов оповещения.</t>
  </si>
  <si>
    <t xml:space="preserve">     За прошедшие 26 лет с момента ввода РАСЦО в эксплуатацию границы города существенно расширились, появились новые микрорайоны с высотными зданиями, которые расположены за пределами зон оповещения РАСЦО, процент оповещения населения города Томска составляет порядка 60%.</t>
  </si>
  <si>
    <t xml:space="preserve">     Оператор связи ОАО «Ростелеком» в настоящее время производит вывод из эксплуатации аналоговых систем передачи, что ведёт к затруднению работы действующей РАСЦО, работающей по аналоговым каналам связи.</t>
  </si>
  <si>
    <t xml:space="preserve">    (п. Спутник, ядерный реактор ФТИ при ТПУ);</t>
  </si>
  <si>
    <t xml:space="preserve">     Главные задачи, которые стоят перед системой КСЭОН, это максимальное сокращение сроков оповещения населения о чрезвычайных ситуациях; повышение оперативности информирования населения о правилах безопасного поведения при угрозе и возникновении чрезвычайных ситуаций; повышение уровня подготовленности населения в области безопасности жизнедеятельности; повышение уровня культуры безопасности жизнедеятельности.</t>
  </si>
  <si>
    <t xml:space="preserve">     Особое место среди угроз на территории муниципального образования «Город Томск» занимают затопления при прорыве дамбы и подтопления при половодье. В соответствии с Концепцией совершенствования и развития системы государственного управления использованием и охраной водных ресурсов и водохозяйственным комплексом Российской Федерации, утвержденной Министерством природных Ресурсов Российской Федерации, проблема наводнений и повышение опасности разрушения гидротехнических сооружений признана основной социально-экономической и экологической проблемой в области водопользования. Существующая опасность возникновения наводнений на территории г. Томска и характер протекания гидрологических явлений (возможная скорость подъема воды до 6 м/час) предъявляют к системе КСЭОН требования по обеспечению незамедлительной передачи сигнала об опасности для оповещения населения.</t>
  </si>
  <si>
    <t xml:space="preserve">     По данным из докладов начальников ГУ МЧС России в настоящее время в Сибирском федеральном округе система КСЭОН функционирует на следующих территориях:</t>
  </si>
  <si>
    <t xml:space="preserve">     Для целей сопоставления показателей площади покрытия оповещения населения муниципального образования «Город Томск» с другими областными центрами субъектов РФ Сибирского федерального округа, целесообразно учитывать такие критерии, как площадь муниципального образования, численность населения, преобладающий тип застройки. Однако, среди городов – областных центров субъектов РФ, входящих в СФО, нет сопоставимых с МО «Город Томск» одновременно по всем вышеназванным критериям, исходя из чего можно сделать вывод о невозможности достоверного сравнения показателей с другими областными центрами субъектов РФ СФО.</t>
  </si>
  <si>
    <t xml:space="preserve">     Реализация настоящей подпрограммы должна обеспечить следующие конечные результаты:</t>
  </si>
  <si>
    <t xml:space="preserve">     На динамику показателей подпрограммы могут повлиять следующие риски:</t>
  </si>
  <si>
    <t xml:space="preserve">     Способами уменьшения рисков будут являться анализ результатов мониторинга чрезвычайных ситуаций природного и техногенного характера и пожарной безопасности в Челябинской области, ежегодная корректировка программных мероприятий и показателей в зависимости от достигнутых показателей.</t>
  </si>
  <si>
    <t xml:space="preserve">     Цели, задачи, показатели подпрограммы представлены в Приложении 1 к подпрограмме (Таблица 1).</t>
  </si>
  <si>
    <t xml:space="preserve">     Для определения номинального уровня звукового давления в первом приближении принимается, что удвоение расстояния вызывает уменьшение звукового давления на 7 дБ.</t>
  </si>
  <si>
    <t xml:space="preserve">     Расчёт звукового давления (L) в 1 метре от рупорного громкоговорителя в зависимости от мощности производится по формуле: L=Ex + KP, где</t>
  </si>
  <si>
    <t xml:space="preserve">     Зависимость максимального звукового давления (Lmax) для рупорного громкоговорителя типа ГР 25.02, ГР 50.02 и ГР 100.02 на 1 метре от подаваемой номинальной мощности (Pном.) на синусоидальном сигнале частотой 1 кГц приведена в таблице 2.</t>
  </si>
  <si>
    <t xml:space="preserve">     Определение звукового давления уровня сигнала на произвольном расстоянии производится сложением паспортного значения сигнала громкоговорителя (в 1 метре) с величиной ослабления сигнала для данного расстояния. В общем случае ослабление уровня сигнала можно вычислить по формуле: A = 10*Lg(1/R2), где</t>
  </si>
  <si>
    <t xml:space="preserve">     Высота расположения громкоговорителей определяется зоной прямой видимости. Оптимальная высота расположения при отсутствии высотных строений составляет 15 - 20 м.</t>
  </si>
  <si>
    <t xml:space="preserve">     Расчётное звуковое давление (Lрасч.) уровня сигнала и радиус зоны звукопокрытия (R) при расположении четырёх рупорных громкоговорителей типа ГР100.02 производства ООО «ЭЛЕС» на высоте не менее 20 м над уровнем земли приведён в таблице 3.</t>
  </si>
  <si>
    <t xml:space="preserve">     Расчётное звуковое давление уровня сигнала (Lрасч.) и радиус зоны звукопокрытия (R) при расположении четырёх рупорных громкоговорителей типа ГР50.02 производства ООО «ЭЛЕС» на высоте не менее 20 м над уровнем земли приведён в таблице 4.</t>
  </si>
  <si>
    <t xml:space="preserve">     С целью гарантированного оповещения населения в наиболее удаленной части зоны экстренного оповещения от установленного оборудовании П-166 ВАУ расчётный уровень звукового давления должен превышать уровень шума на 5-7 дБ.</t>
  </si>
  <si>
    <t xml:space="preserve">     Таким образом, радиус зоны звукопокрытия принят:</t>
  </si>
  <si>
    <t xml:space="preserve">     Перечень мероприятий и экономическое обоснование подпрограммы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</si>
  <si>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 xml:space="preserve">     В ходе реализации Подпрограммы будут использованы нормативно-правовое регулирование, административные меры, бюджетная поддержка, организационные механизмы и контролирующие меры.</t>
  </si>
  <si>
    <t xml:space="preserve">     Для достижения подпрограммных целей предполагается использовать средства бюджета муниципального образования «Город Томск» и областного бюджета. </t>
  </si>
  <si>
    <t xml:space="preserve">     Текущий контроль и мониторинг реализации подпрограммы осуществляется постоянно в течение всего периода реализации подпрограммы МКУ «ОДС г. Томска».</t>
  </si>
  <si>
    <t xml:space="preserve">     Ответственность за реализацию подпрограммы, достижение показателей цели и задач, внесение изменений несет МКУ «ОДС г. Томска».</t>
  </si>
  <si>
    <t xml:space="preserve"> 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</si>
  <si>
    <r>
      <t xml:space="preserve">Оборудование </t>
    </r>
    <r>
      <rPr>
        <sz val="12"/>
        <color indexed="8"/>
        <rFont val="Times New Roman"/>
        <family val="1"/>
      </rPr>
      <t>радиотрансляционных узлов на базе общеобразовательных учреждений и учреждений здравоохранения.</t>
    </r>
  </si>
  <si>
    <r>
      <t>Показатель 1.</t>
    </r>
    <r>
      <rPr>
        <sz val="12"/>
        <color indexed="8"/>
        <rFont val="Times New Roman"/>
        <family val="1"/>
      </rPr>
      <t xml:space="preserve"> Доля звукопокрытия территории от общей площади города, %.</t>
    </r>
  </si>
  <si>
    <r>
      <t>Показатель 1.</t>
    </r>
    <r>
      <rPr>
        <sz val="12"/>
        <color indexed="8"/>
        <rFont val="Times New Roman"/>
        <family val="1"/>
      </rPr>
      <t xml:space="preserve"> Численность населения Города Томска, охватываемого КСЭОН, тыс. чел.</t>
    </r>
  </si>
  <si>
    <r>
      <t>Показатель 2.</t>
    </r>
    <r>
      <rPr>
        <sz val="12"/>
        <color indexed="8"/>
        <rFont val="Times New Roman"/>
        <family val="1"/>
      </rPr>
      <t xml:space="preserve"> Охват населения КСЭОН от общей численности населения Города Томска, %.</t>
    </r>
  </si>
  <si>
    <r>
      <t xml:space="preserve">Мероприятие 1.2. </t>
    </r>
    <r>
      <rPr>
        <sz val="12"/>
        <color indexed="8"/>
        <rFont val="Times New Roman"/>
        <family val="1"/>
      </rPr>
      <t xml:space="preserve">Оборудование </t>
    </r>
    <r>
      <rPr>
        <sz val="12"/>
        <color indexed="8"/>
        <rFont val="Times New Roman"/>
        <family val="1"/>
      </rPr>
      <t>радиотрансляционных узлов на базе общеобразовательных учреждений и учреждений здравоохранения.</t>
    </r>
  </si>
  <si>
    <r>
      <t xml:space="preserve">Количество установленных </t>
    </r>
    <r>
      <rPr>
        <sz val="12"/>
        <color indexed="8"/>
        <rFont val="Times New Roman"/>
        <family val="1"/>
      </rPr>
      <t>радиотрансляционных узлов</t>
    </r>
    <r>
      <rPr>
        <sz val="12"/>
        <color indexed="8"/>
        <rFont val="Times New Roman"/>
        <family val="1"/>
      </rPr>
      <t>, ед.</t>
    </r>
  </si>
  <si>
    <r>
      <t xml:space="preserve">Мероприятие 1.3. </t>
    </r>
    <r>
      <rPr>
        <sz val="12"/>
        <color indexed="8"/>
        <rFont val="Times New Roman"/>
        <family val="1"/>
      </rPr>
      <t>Монтаж оборудования системы контроля уровня воды.</t>
    </r>
  </si>
  <si>
    <r>
      <t xml:space="preserve">Мероприятие 1.4. </t>
    </r>
    <r>
      <rPr>
        <sz val="12"/>
        <color indexed="8"/>
        <rFont val="Times New Roman"/>
        <family val="1"/>
      </rPr>
      <t>Монтаж оборудования сопряжения с системами мониторинга потенциально-опасных объектов.</t>
    </r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</si>
  <si>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</si>
  <si>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</si>
  <si>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r>
      <t xml:space="preserve">Показатель 1: </t>
    </r>
    <r>
      <rPr>
        <sz val="12"/>
        <color indexed="8"/>
        <rFont val="Times New Roman"/>
        <family val="1"/>
      </rPr>
      <t>Доля звукопокрытия территории от общей площади города, %.</t>
    </r>
  </si>
  <si>
    <r>
      <t>Показатель 1:</t>
    </r>
    <r>
      <rPr>
        <sz val="12"/>
        <color indexed="8"/>
        <rFont val="Times New Roman"/>
        <family val="1"/>
      </rPr>
      <t xml:space="preserve"> Численность населения Города Томска, охватываемого КСЭОН, тыс. чел. </t>
    </r>
  </si>
  <si>
    <r>
      <t xml:space="preserve">Показатель 2: </t>
    </r>
    <r>
      <rPr>
        <sz val="12"/>
        <color indexed="8"/>
        <rFont val="Times New Roman"/>
        <family val="1"/>
      </rPr>
      <t>Охват населения КСЭОН от общей численности населения Города Томска, %.</t>
    </r>
  </si>
  <si>
    <t xml:space="preserve"> 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ситуации».</t>
  </si>
  <si>
    <t xml:space="preserve"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 </t>
  </si>
  <si>
    <t xml:space="preserve">     Реализация настоящей подпрограммы позволит в полном объеме, включая подсистемы мониторинга подтопления территорий г. Томска, и максимально эффективно реализовать весь комплекс необходимых мер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позволит обеспечить оповещение населения на территории муниципального образования «Город Томск» в случае ЧС или угрозы его возникновения. </t>
  </si>
  <si>
    <r>
      <t xml:space="preserve">     Система КСЭОН муниципального образования «Город Томск» формируется согласно </t>
    </r>
    <r>
      <rPr>
        <sz val="12"/>
        <color indexed="56"/>
        <rFont val="Times New Roman"/>
        <family val="1"/>
      </rPr>
      <t>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</t>
    </r>
    <r>
      <rPr>
        <sz val="12"/>
        <color indexed="8"/>
        <rFont val="Times New Roman"/>
        <family val="1"/>
      </rPr>
      <t xml:space="preserve"> и распоряжению Администрации Томской области № 262-ра от 01.04.2013 «О создании комплексной системы экстренного оповещения населения об угрозе или о возникновении чрезвычайных ситуаций». </t>
    </r>
    <r>
      <rPr>
        <sz val="12"/>
        <color indexed="56"/>
        <rFont val="Times New Roman"/>
        <family val="1"/>
      </rPr>
      <t>Динамикаразвития показателей социально-экономического развития в данной сфере отсутствует, так как соответствующая вышеназванным нормативным актам система оповещения на территории города Томска отсутствует. Система оповещения</t>
    </r>
    <r>
      <rPr>
        <sz val="12"/>
        <color indexed="8"/>
        <rFont val="Times New Roman"/>
        <family val="1"/>
      </rPr>
      <t xml:space="preserve"> включает в себя пять зон, учитывающих риски, существующие на территории города Томска:</t>
    </r>
  </si>
  <si>
    <r>
      <t xml:space="preserve">     Соисполнители подпрограммы ежегодно, в срок до 30 января года, следующего за отчетным, представляют ответственному исполнителю подпрограммы (Комитет общественной безопасности администрации Города Томска) отчеты о реализации, соответственно, мероприятий подпрограммы по итогам отчетного года – по форме, аналогичной </t>
    </r>
    <r>
      <rPr>
        <sz val="12"/>
        <color indexed="56"/>
        <rFont val="Times New Roman"/>
        <family val="1"/>
      </rPr>
      <t>приложениям 8 и 8.1</t>
    </r>
    <r>
      <rPr>
        <sz val="12"/>
        <color indexed="8"/>
        <rFont val="Times New Roman"/>
        <family val="1"/>
      </rPr>
      <t xml:space="preserve"> к Порядку принятия решений о разработке муниципальных программ муниципального образования «Город Томск», их формирования, реализации, мониторинга и контроля, утвержденному постановлением администрации Города Томска от 15.07.2014 № 677.</t>
    </r>
  </si>
  <si>
    <t>Код бюджетной классификации (КЦСР, КВР)</t>
  </si>
  <si>
    <t>1540199990        244</t>
  </si>
  <si>
    <t>Заиеститель Мэра Города Томска по безопасности.</t>
  </si>
  <si>
    <t>Комитет общественной безопасности администрации Города Томска.</t>
  </si>
  <si>
    <t>Муниципальное казённое учреждение «Оперативно - дежурная служба Города Томска» (далее потексту МКУ «ОДС г. Томска»).</t>
  </si>
  <si>
    <t>МКУ «ОДС г. Томска».</t>
  </si>
  <si>
    <t>Объемы и источники финансирования подпрограммы (с разбивкой по годам, тыс. рублей).</t>
  </si>
  <si>
    <t xml:space="preserve">Сроки реализации подпрограммы: </t>
  </si>
  <si>
    <t>Укрупненный перечень мероприятий (основное мероприятие):</t>
  </si>
  <si>
    <t xml:space="preserve">     Ситуация, сложившаяся на территории муниципального образования «Город Томск», связанная с минимальным охватом оповещения и информирования населения о возникновении ЧС природного и техногенного характера, может повлечь за собой человеческие жертвы, ущерб здоровью людей, значительные материальные потери и нарушение жизнедеятельности людей.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</si>
  <si>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</si>
  <si>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</si>
  <si>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</si>
  <si>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2017-2021 годы</t>
  </si>
  <si>
    <t>2017-2021г.г.</t>
  </si>
  <si>
    <t xml:space="preserve">     Реализация Подпрограммы осуществляется в три этапа в течение 2018 - 2021 гг. путем заключения контрактов, предусмотренных бюджетным законодательством.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</si>
  <si>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</si>
  <si>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3 «СОЗДАНИЕ КОМПЛЕКСНОЙ СИСТЕМЫ ЭКСТРЕННОГО ОПОВЕЩЕНИЯ НАСЕЛЕНИЯ ОБ УГРОЗЕ ВОЗНИКНОВЕНИЯ ИЛИ О ВОЗНИКНОВЕНИИ ЧРЕЗВЫЧАЙНЫХ СИТУАЦИЙ» НА 2017-2021 ГОДЫ (далее - подпрограмма)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данной подпрограммы осуществляется до 2021 года. </t>
  </si>
  <si>
    <t>или о возникновении чрезвычайных ситуаций» на 2017-2021 годы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</si>
</sst>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Tahom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top" wrapText="1"/>
    </xf>
    <xf numFmtId="0" fontId="1" fillId="24" borderId="17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left" vertical="center" textRotation="90" wrapText="1"/>
    </xf>
    <xf numFmtId="2" fontId="1" fillId="24" borderId="10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2" fontId="1" fillId="24" borderId="22" xfId="0" applyNumberFormat="1" applyFont="1" applyFill="1" applyBorder="1" applyAlignment="1">
      <alignment vertical="top" wrapText="1"/>
    </xf>
    <xf numFmtId="2" fontId="1" fillId="24" borderId="12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16" fontId="10" fillId="0" borderId="11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2" fontId="1" fillId="0" borderId="13" xfId="0" applyNumberFormat="1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vertical="top" wrapText="1"/>
    </xf>
    <xf numFmtId="2" fontId="10" fillId="0" borderId="2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" fontId="12" fillId="24" borderId="10" xfId="0" applyNumberFormat="1" applyFont="1" applyFill="1" applyBorder="1" applyAlignment="1">
      <alignment horizontal="right" vertical="top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/>
    </xf>
    <xf numFmtId="2" fontId="10" fillId="24" borderId="12" xfId="0" applyNumberFormat="1" applyFont="1" applyFill="1" applyBorder="1" applyAlignment="1">
      <alignment vertical="top" wrapText="1"/>
    </xf>
    <xf numFmtId="2" fontId="10" fillId="24" borderId="13" xfId="0" applyNumberFormat="1" applyFont="1" applyFill="1" applyBorder="1" applyAlignment="1">
      <alignment vertical="top" wrapText="1"/>
    </xf>
    <xf numFmtId="2" fontId="10" fillId="24" borderId="22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wrapText="1"/>
    </xf>
    <xf numFmtId="2" fontId="10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25" xfId="0" applyFont="1" applyFill="1" applyBorder="1" applyAlignment="1">
      <alignment vertical="top" wrapText="1"/>
    </xf>
    <xf numFmtId="0" fontId="1" fillId="24" borderId="26" xfId="0" applyFont="1" applyFill="1" applyBorder="1" applyAlignment="1">
      <alignment vertical="top" wrapText="1"/>
    </xf>
    <xf numFmtId="0" fontId="1" fillId="24" borderId="27" xfId="0" applyFont="1" applyFill="1" applyBorder="1" applyAlignment="1">
      <alignment vertical="top" wrapText="1"/>
    </xf>
    <xf numFmtId="0" fontId="1" fillId="24" borderId="28" xfId="0" applyFont="1" applyFill="1" applyBorder="1" applyAlignment="1">
      <alignment vertical="top" wrapText="1"/>
    </xf>
    <xf numFmtId="0" fontId="1" fillId="24" borderId="29" xfId="0" applyFont="1" applyFill="1" applyBorder="1" applyAlignment="1">
      <alignment vertical="top" wrapText="1"/>
    </xf>
    <xf numFmtId="0" fontId="11" fillId="24" borderId="22" xfId="0" applyFont="1" applyFill="1" applyBorder="1" applyAlignment="1">
      <alignment horizontal="left" vertical="top" wrapText="1"/>
    </xf>
    <xf numFmtId="0" fontId="11" fillId="24" borderId="2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1" fillId="24" borderId="30" xfId="0" applyFont="1" applyFill="1" applyBorder="1" applyAlignment="1">
      <alignment horizontal="left" vertical="top" wrapText="1"/>
    </xf>
    <xf numFmtId="0" fontId="1" fillId="24" borderId="31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30" xfId="0" applyFont="1" applyFill="1" applyBorder="1" applyAlignment="1">
      <alignment horizontal="left" vertical="top" wrapText="1"/>
    </xf>
    <xf numFmtId="0" fontId="1" fillId="24" borderId="22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22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22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horizontal="left" vertical="top" wrapText="1"/>
    </xf>
    <xf numFmtId="0" fontId="1" fillId="24" borderId="26" xfId="0" applyFont="1" applyFill="1" applyBorder="1" applyAlignment="1">
      <alignment horizontal="left" vertical="top" wrapText="1"/>
    </xf>
    <xf numFmtId="0" fontId="1" fillId="24" borderId="2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2" fontId="10" fillId="24" borderId="12" xfId="0" applyNumberFormat="1" applyFont="1" applyFill="1" applyBorder="1" applyAlignment="1">
      <alignment horizontal="left" vertical="top" wrapText="1"/>
    </xf>
    <xf numFmtId="2" fontId="10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24" borderId="2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left" vertical="top" wrapText="1"/>
    </xf>
    <xf numFmtId="2" fontId="1" fillId="24" borderId="22" xfId="0" applyNumberFormat="1" applyFont="1" applyFill="1" applyBorder="1" applyAlignment="1">
      <alignment horizontal="left" vertical="top" wrapText="1"/>
    </xf>
    <xf numFmtId="2" fontId="1" fillId="24" borderId="24" xfId="0" applyNumberFormat="1" applyFont="1" applyFill="1" applyBorder="1" applyAlignment="1">
      <alignment horizontal="left" vertical="top" wrapText="1"/>
    </xf>
    <xf numFmtId="2" fontId="1" fillId="24" borderId="12" xfId="0" applyNumberFormat="1" applyFont="1" applyFill="1" applyBorder="1" applyAlignment="1">
      <alignment horizontal="left" vertical="top" wrapText="1"/>
    </xf>
    <xf numFmtId="0" fontId="11" fillId="24" borderId="26" xfId="0" applyFont="1" applyFill="1" applyBorder="1" applyAlignment="1">
      <alignment horizontal="left" vertical="top" wrapText="1"/>
    </xf>
    <xf numFmtId="0" fontId="11" fillId="24" borderId="27" xfId="0" applyFont="1" applyFill="1" applyBorder="1" applyAlignment="1">
      <alignment horizontal="left" vertical="top" wrapText="1"/>
    </xf>
    <xf numFmtId="0" fontId="9" fillId="24" borderId="22" xfId="0" applyFont="1" applyFill="1" applyBorder="1" applyAlignment="1">
      <alignment vertical="top" wrapText="1"/>
    </xf>
    <xf numFmtId="0" fontId="9" fillId="24" borderId="24" xfId="0" applyFont="1" applyFill="1" applyBorder="1" applyAlignment="1">
      <alignment vertical="top" wrapText="1"/>
    </xf>
    <xf numFmtId="0" fontId="1" fillId="24" borderId="28" xfId="0" applyFont="1" applyFill="1" applyBorder="1" applyAlignment="1">
      <alignment horizontal="left" vertical="top" wrapText="1"/>
    </xf>
    <xf numFmtId="0" fontId="1" fillId="24" borderId="29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24" borderId="13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horizontal="center" vertical="top" wrapText="1"/>
    </xf>
    <xf numFmtId="0" fontId="1" fillId="24" borderId="26" xfId="0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center" vertical="top" wrapText="1"/>
    </xf>
    <xf numFmtId="2" fontId="10" fillId="24" borderId="22" xfId="0" applyNumberFormat="1" applyFont="1" applyFill="1" applyBorder="1" applyAlignment="1">
      <alignment horizontal="left" vertical="top" wrapText="1"/>
    </xf>
    <xf numFmtId="0" fontId="9" fillId="24" borderId="28" xfId="0" applyFont="1" applyFill="1" applyBorder="1" applyAlignment="1">
      <alignment horizontal="left" vertical="top" wrapText="1"/>
    </xf>
    <xf numFmtId="0" fontId="9" fillId="24" borderId="29" xfId="0" applyFont="1" applyFill="1" applyBorder="1" applyAlignment="1">
      <alignment horizontal="left" vertical="top" wrapText="1"/>
    </xf>
    <xf numFmtId="0" fontId="9" fillId="24" borderId="22" xfId="0" applyFont="1" applyFill="1" applyBorder="1" applyAlignment="1">
      <alignment horizontal="left" vertical="top" wrapText="1"/>
    </xf>
    <xf numFmtId="0" fontId="9" fillId="24" borderId="24" xfId="0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left" vertical="top" wrapText="1"/>
    </xf>
    <xf numFmtId="0" fontId="11" fillId="24" borderId="22" xfId="0" applyFont="1" applyFill="1" applyBorder="1" applyAlignment="1">
      <alignment horizontal="left" wrapText="1"/>
    </xf>
    <xf numFmtId="0" fontId="11" fillId="24" borderId="24" xfId="0" applyFont="1" applyFill="1" applyBorder="1" applyAlignment="1">
      <alignment horizontal="left" wrapText="1"/>
    </xf>
    <xf numFmtId="0" fontId="11" fillId="24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right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75" zoomScaleSheetLayoutView="75" zoomScalePageLayoutView="0" workbookViewId="0" topLeftCell="A28">
      <selection activeCell="E36" sqref="A36:IV39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8.00390625" style="0" customWidth="1"/>
    <col min="5" max="5" width="12.140625" style="0" customWidth="1"/>
    <col min="6" max="6" width="15.28125" style="0" customWidth="1"/>
    <col min="7" max="7" width="16.7109375" style="0" customWidth="1"/>
    <col min="8" max="23" width="12.140625" style="0" customWidth="1"/>
  </cols>
  <sheetData>
    <row r="1" spans="4:23" ht="15">
      <c r="D1" s="3"/>
      <c r="E1" s="3"/>
      <c r="F1" s="3"/>
      <c r="G1" s="3"/>
      <c r="H1" s="3"/>
      <c r="I1" s="3"/>
      <c r="J1" s="3"/>
      <c r="K1" s="3"/>
      <c r="S1" s="144"/>
      <c r="T1" s="144"/>
      <c r="U1" s="144"/>
      <c r="V1" s="144"/>
      <c r="W1" s="144"/>
    </row>
    <row r="2" spans="1:23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S2" s="144"/>
      <c r="T2" s="144"/>
      <c r="U2" s="144"/>
      <c r="V2" s="144"/>
      <c r="W2" s="144"/>
    </row>
    <row r="3" spans="1:2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S3" s="144"/>
      <c r="T3" s="144"/>
      <c r="U3" s="144"/>
      <c r="V3" s="144"/>
      <c r="W3" s="144"/>
    </row>
    <row r="4" spans="1:23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S4" s="2"/>
      <c r="T4" s="2"/>
      <c r="U4" s="2"/>
      <c r="V4" s="2"/>
      <c r="W4" s="2"/>
    </row>
    <row r="5" spans="1:23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S5" s="144"/>
      <c r="T5" s="144"/>
      <c r="U5" s="144"/>
      <c r="V5" s="144"/>
      <c r="W5" s="144"/>
    </row>
    <row r="6" spans="1:23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S6" s="144"/>
      <c r="T6" s="144"/>
      <c r="U6" s="144"/>
      <c r="V6" s="144"/>
      <c r="W6" s="144"/>
    </row>
    <row r="7" spans="1:16" ht="15.7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3" ht="36.75" customHeight="1">
      <c r="A8" s="111" t="s">
        <v>187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15" customHeight="1">
      <c r="A9" s="112" t="s">
        <v>186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1:16" ht="15.7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3" ht="15.75">
      <c r="A11" s="107" t="s">
        <v>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ht="17.25" customHeight="1">
      <c r="A12" s="107" t="s">
        <v>183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15.75">
      <c r="A13" s="107" t="s">
        <v>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16" ht="16.5" thickBo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3" s="15" customFormat="1" ht="24" customHeight="1" thickBot="1">
      <c r="A15" s="98" t="s">
        <v>2</v>
      </c>
      <c r="B15" s="99"/>
      <c r="C15" s="99"/>
      <c r="D15" s="100"/>
      <c r="E15" s="95" t="s">
        <v>172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</row>
    <row r="16" spans="1:23" s="15" customFormat="1" ht="24" customHeight="1" thickBot="1">
      <c r="A16" s="98" t="s">
        <v>3</v>
      </c>
      <c r="B16" s="99"/>
      <c r="C16" s="99"/>
      <c r="D16" s="100"/>
      <c r="E16" s="95" t="s">
        <v>173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7"/>
    </row>
    <row r="17" spans="1:23" s="15" customFormat="1" ht="24" customHeight="1" thickBot="1">
      <c r="A17" s="95" t="s">
        <v>4</v>
      </c>
      <c r="B17" s="96"/>
      <c r="C17" s="96"/>
      <c r="D17" s="97"/>
      <c r="E17" s="98" t="s">
        <v>174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00"/>
    </row>
    <row r="18" spans="1:23" s="15" customFormat="1" ht="24" customHeight="1" thickBot="1">
      <c r="A18" s="98" t="s">
        <v>5</v>
      </c>
      <c r="B18" s="99"/>
      <c r="C18" s="99"/>
      <c r="D18" s="100"/>
      <c r="E18" s="101" t="s">
        <v>6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</row>
    <row r="19" spans="1:23" s="15" customFormat="1" ht="24.75" customHeight="1">
      <c r="A19" s="83" t="s">
        <v>160</v>
      </c>
      <c r="B19" s="84"/>
      <c r="C19" s="84"/>
      <c r="D19" s="85"/>
      <c r="E19" s="104" t="s">
        <v>7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</row>
    <row r="20" spans="1:23" s="15" customFormat="1" ht="36" customHeight="1" thickBot="1">
      <c r="A20" s="86" t="s">
        <v>161</v>
      </c>
      <c r="B20" s="87"/>
      <c r="C20" s="87"/>
      <c r="D20" s="82"/>
      <c r="E20" s="92" t="s">
        <v>8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4"/>
    </row>
    <row r="21" spans="1:23" s="36" customFormat="1" ht="24" customHeight="1">
      <c r="A21" s="131" t="s">
        <v>9</v>
      </c>
      <c r="B21" s="132"/>
      <c r="C21" s="132"/>
      <c r="D21" s="132"/>
      <c r="E21" s="30">
        <v>2016</v>
      </c>
      <c r="F21" s="66">
        <v>2017</v>
      </c>
      <c r="G21" s="66"/>
      <c r="H21" s="66">
        <v>2018</v>
      </c>
      <c r="I21" s="66"/>
      <c r="J21" s="66">
        <v>2019</v>
      </c>
      <c r="K21" s="66"/>
      <c r="L21" s="117">
        <v>2020</v>
      </c>
      <c r="M21" s="117"/>
      <c r="N21" s="66">
        <v>2021</v>
      </c>
      <c r="O21" s="66"/>
      <c r="P21" s="66"/>
      <c r="Q21" s="66"/>
      <c r="R21" s="66"/>
      <c r="S21" s="66"/>
      <c r="T21" s="117"/>
      <c r="U21" s="117"/>
      <c r="V21" s="117"/>
      <c r="W21" s="118"/>
    </row>
    <row r="22" spans="1:23" s="36" customFormat="1" ht="125.25" customHeight="1" thickBot="1">
      <c r="A22" s="133"/>
      <c r="B22" s="134"/>
      <c r="C22" s="134"/>
      <c r="D22" s="134"/>
      <c r="E22" s="31"/>
      <c r="F22" s="32" t="s">
        <v>10</v>
      </c>
      <c r="G22" s="32" t="s">
        <v>11</v>
      </c>
      <c r="H22" s="32" t="s">
        <v>10</v>
      </c>
      <c r="I22" s="32" t="s">
        <v>11</v>
      </c>
      <c r="J22" s="32" t="s">
        <v>10</v>
      </c>
      <c r="K22" s="32" t="s">
        <v>11</v>
      </c>
      <c r="L22" s="32" t="s">
        <v>10</v>
      </c>
      <c r="M22" s="32" t="s">
        <v>11</v>
      </c>
      <c r="N22" s="32" t="s">
        <v>10</v>
      </c>
      <c r="O22" s="32" t="s">
        <v>11</v>
      </c>
      <c r="P22" s="32"/>
      <c r="Q22" s="32"/>
      <c r="R22" s="32"/>
      <c r="S22" s="32"/>
      <c r="T22" s="32"/>
      <c r="U22" s="32"/>
      <c r="V22" s="32"/>
      <c r="W22" s="33"/>
    </row>
    <row r="23" spans="1:23" s="15" customFormat="1" ht="24" customHeight="1" thickBot="1">
      <c r="A23" s="88" t="s">
        <v>7</v>
      </c>
      <c r="B23" s="89"/>
      <c r="C23" s="89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1:23" s="15" customFormat="1" ht="33.75" customHeight="1" thickBot="1">
      <c r="A24" s="136" t="s">
        <v>162</v>
      </c>
      <c r="B24" s="137"/>
      <c r="C24" s="137"/>
      <c r="D24" s="137"/>
      <c r="E24" s="40">
        <v>0</v>
      </c>
      <c r="F24" s="34">
        <v>25</v>
      </c>
      <c r="G24" s="37"/>
      <c r="H24" s="34">
        <v>25</v>
      </c>
      <c r="I24" s="34">
        <v>6</v>
      </c>
      <c r="J24" s="34">
        <v>50</v>
      </c>
      <c r="K24" s="34">
        <v>19</v>
      </c>
      <c r="L24" s="34">
        <v>75</v>
      </c>
      <c r="M24" s="34">
        <v>25</v>
      </c>
      <c r="N24" s="35">
        <v>100</v>
      </c>
      <c r="O24" s="37"/>
      <c r="P24" s="37"/>
      <c r="Q24" s="37"/>
      <c r="R24" s="37"/>
      <c r="S24" s="37"/>
      <c r="T24" s="37"/>
      <c r="U24" s="37"/>
      <c r="V24" s="37"/>
      <c r="W24" s="38"/>
    </row>
    <row r="25" spans="1:23" s="15" customFormat="1" ht="15.75" customHeight="1" thickBot="1">
      <c r="A25" s="141" t="s">
        <v>12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</row>
    <row r="26" spans="1:23" s="15" customFormat="1" ht="24" customHeight="1" thickBot="1">
      <c r="A26" s="88" t="s">
        <v>8</v>
      </c>
      <c r="B26" s="89"/>
      <c r="C26" s="89"/>
      <c r="D26" s="89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1:23" s="15" customFormat="1" ht="38.25" customHeight="1" thickBot="1">
      <c r="A27" s="125" t="s">
        <v>163</v>
      </c>
      <c r="B27" s="126"/>
      <c r="C27" s="126"/>
      <c r="D27" s="126"/>
      <c r="E27" s="40">
        <v>0</v>
      </c>
      <c r="F27" s="34">
        <v>135.1</v>
      </c>
      <c r="G27" s="37"/>
      <c r="H27" s="34">
        <v>153</v>
      </c>
      <c r="I27" s="34">
        <v>34</v>
      </c>
      <c r="J27" s="34">
        <v>321</v>
      </c>
      <c r="K27" s="34">
        <v>121</v>
      </c>
      <c r="L27" s="34">
        <v>442</v>
      </c>
      <c r="M27" s="34">
        <v>154</v>
      </c>
      <c r="N27" s="34">
        <v>617</v>
      </c>
      <c r="O27" s="37"/>
      <c r="P27" s="37"/>
      <c r="Q27" s="37"/>
      <c r="R27" s="37"/>
      <c r="S27" s="37"/>
      <c r="T27" s="37"/>
      <c r="U27" s="37"/>
      <c r="V27" s="37"/>
      <c r="W27" s="38"/>
    </row>
    <row r="28" spans="1:23" s="15" customFormat="1" ht="36.75" customHeight="1" thickBot="1">
      <c r="A28" s="125" t="s">
        <v>164</v>
      </c>
      <c r="B28" s="126"/>
      <c r="C28" s="126"/>
      <c r="D28" s="126"/>
      <c r="E28" s="40">
        <v>0</v>
      </c>
      <c r="F28" s="34">
        <v>22.7</v>
      </c>
      <c r="G28" s="37"/>
      <c r="H28" s="34">
        <v>25</v>
      </c>
      <c r="I28" s="34">
        <v>5.7</v>
      </c>
      <c r="J28" s="34">
        <v>52</v>
      </c>
      <c r="K28" s="34">
        <v>19.5</v>
      </c>
      <c r="L28" s="34">
        <v>72</v>
      </c>
      <c r="M28" s="34">
        <v>25</v>
      </c>
      <c r="N28" s="34">
        <v>100</v>
      </c>
      <c r="O28" s="37"/>
      <c r="P28" s="37"/>
      <c r="Q28" s="37"/>
      <c r="R28" s="37"/>
      <c r="S28" s="37"/>
      <c r="T28" s="37"/>
      <c r="U28" s="37"/>
      <c r="V28" s="37"/>
      <c r="W28" s="38"/>
    </row>
    <row r="29" spans="1:23" s="15" customFormat="1" ht="24" customHeight="1" thickBot="1">
      <c r="A29" s="104" t="s">
        <v>176</v>
      </c>
      <c r="B29" s="105"/>
      <c r="C29" s="105"/>
      <c r="D29" s="105"/>
      <c r="E29" s="110" t="s">
        <v>13</v>
      </c>
      <c r="F29" s="113" t="s">
        <v>14</v>
      </c>
      <c r="G29" s="114"/>
      <c r="H29" s="110" t="s">
        <v>15</v>
      </c>
      <c r="I29" s="110"/>
      <c r="J29" s="110"/>
      <c r="K29" s="110"/>
      <c r="L29" s="110" t="s">
        <v>16</v>
      </c>
      <c r="M29" s="110"/>
      <c r="N29" s="110"/>
      <c r="O29" s="110"/>
      <c r="P29" s="110" t="s">
        <v>17</v>
      </c>
      <c r="Q29" s="110"/>
      <c r="R29" s="110"/>
      <c r="S29" s="110"/>
      <c r="T29" s="110" t="s">
        <v>18</v>
      </c>
      <c r="U29" s="110"/>
      <c r="V29" s="110"/>
      <c r="W29" s="110"/>
    </row>
    <row r="30" spans="1:23" s="15" customFormat="1" ht="98.25" customHeight="1" thickBot="1">
      <c r="A30" s="92"/>
      <c r="B30" s="93"/>
      <c r="C30" s="93"/>
      <c r="D30" s="93"/>
      <c r="E30" s="110"/>
      <c r="F30" s="41" t="s">
        <v>10</v>
      </c>
      <c r="G30" s="41" t="s">
        <v>11</v>
      </c>
      <c r="H30" s="72" t="s">
        <v>10</v>
      </c>
      <c r="I30" s="72" t="s">
        <v>11</v>
      </c>
      <c r="J30" s="72" t="s">
        <v>10</v>
      </c>
      <c r="K30" s="72" t="s">
        <v>11</v>
      </c>
      <c r="L30" s="41" t="s">
        <v>10</v>
      </c>
      <c r="M30" s="41" t="s">
        <v>11</v>
      </c>
      <c r="N30" s="41" t="s">
        <v>10</v>
      </c>
      <c r="O30" s="41" t="s">
        <v>11</v>
      </c>
      <c r="P30" s="72" t="s">
        <v>10</v>
      </c>
      <c r="Q30" s="72" t="s">
        <v>11</v>
      </c>
      <c r="R30" s="41" t="s">
        <v>10</v>
      </c>
      <c r="S30" s="41" t="s">
        <v>11</v>
      </c>
      <c r="T30" s="41" t="s">
        <v>10</v>
      </c>
      <c r="U30" s="41" t="s">
        <v>11</v>
      </c>
      <c r="V30" s="41" t="s">
        <v>10</v>
      </c>
      <c r="W30" s="41" t="s">
        <v>11</v>
      </c>
    </row>
    <row r="31" spans="1:23" s="15" customFormat="1" ht="16.5" customHeight="1" thickBot="1">
      <c r="A31" s="92"/>
      <c r="B31" s="93"/>
      <c r="C31" s="93"/>
      <c r="D31" s="93"/>
      <c r="E31" s="39">
        <v>2017</v>
      </c>
      <c r="F31" s="43">
        <f>'Перечень мероприятий'!E45</f>
        <v>47849</v>
      </c>
      <c r="G31" s="45">
        <f>'Перечень мероприятий'!F45</f>
        <v>0</v>
      </c>
      <c r="H31" s="73"/>
      <c r="I31" s="46">
        <f>'Перечень мероприятий'!G45</f>
        <v>47849</v>
      </c>
      <c r="J31" s="77"/>
      <c r="K31" s="46">
        <f>'Перечень мероприятий'!H39</f>
        <v>0</v>
      </c>
      <c r="L31" s="116"/>
      <c r="M31" s="114"/>
      <c r="N31" s="115"/>
      <c r="O31" s="98"/>
      <c r="P31" s="73"/>
      <c r="Q31" s="46">
        <f>'Перечень мероприятий'!K45</f>
        <v>0</v>
      </c>
      <c r="R31" s="73"/>
      <c r="S31" s="46">
        <f>'Перечень мероприятий'!L39</f>
        <v>0</v>
      </c>
      <c r="T31" s="113"/>
      <c r="U31" s="114"/>
      <c r="V31" s="129"/>
      <c r="W31" s="129"/>
    </row>
    <row r="32" spans="1:23" s="15" customFormat="1" ht="16.5" customHeight="1" thickBot="1">
      <c r="A32" s="92"/>
      <c r="B32" s="93"/>
      <c r="C32" s="93"/>
      <c r="D32" s="93"/>
      <c r="E32" s="39">
        <v>2018</v>
      </c>
      <c r="F32" s="43">
        <f>'Перечень мероприятий'!E46</f>
        <v>47849</v>
      </c>
      <c r="G32" s="45">
        <f>'Перечень мероприятий'!F46</f>
        <v>11962.3</v>
      </c>
      <c r="H32" s="73"/>
      <c r="I32" s="46">
        <f>'Перечень мероприятий'!G46</f>
        <v>11962.3</v>
      </c>
      <c r="J32" s="77"/>
      <c r="K32" s="46">
        <f>'Перечень мероприятий'!H40</f>
        <v>11962.3</v>
      </c>
      <c r="L32" s="121"/>
      <c r="M32" s="122"/>
      <c r="N32" s="119"/>
      <c r="O32" s="120"/>
      <c r="P32" s="73"/>
      <c r="Q32" s="46">
        <f>'Перечень мероприятий'!K46</f>
        <v>35886.7</v>
      </c>
      <c r="R32" s="73"/>
      <c r="S32" s="46">
        <f>'Перечень мероприятий'!L40</f>
        <v>0</v>
      </c>
      <c r="T32" s="113"/>
      <c r="U32" s="114"/>
      <c r="V32" s="129"/>
      <c r="W32" s="129"/>
    </row>
    <row r="33" spans="1:23" s="15" customFormat="1" ht="15" customHeight="1" thickBot="1">
      <c r="A33" s="92"/>
      <c r="B33" s="93"/>
      <c r="C33" s="93"/>
      <c r="D33" s="93"/>
      <c r="E33" s="39">
        <v>2019</v>
      </c>
      <c r="F33" s="43">
        <f>'Перечень мероприятий'!E47</f>
        <v>52324</v>
      </c>
      <c r="G33" s="45">
        <f>'Перечень мероприятий'!F47</f>
        <v>13081</v>
      </c>
      <c r="H33" s="73"/>
      <c r="I33" s="46">
        <f>'Перечень мероприятий'!G47</f>
        <v>13081</v>
      </c>
      <c r="J33" s="77"/>
      <c r="K33" s="46">
        <f>'Перечень мероприятий'!H41</f>
        <v>13081</v>
      </c>
      <c r="L33" s="121"/>
      <c r="M33" s="122"/>
      <c r="N33" s="119"/>
      <c r="O33" s="120"/>
      <c r="P33" s="73"/>
      <c r="Q33" s="46">
        <f>'Перечень мероприятий'!K47</f>
        <v>39243</v>
      </c>
      <c r="R33" s="73"/>
      <c r="S33" s="46">
        <f>'Перечень мероприятий'!L41</f>
        <v>0</v>
      </c>
      <c r="T33" s="113"/>
      <c r="U33" s="114"/>
      <c r="V33" s="129"/>
      <c r="W33" s="129"/>
    </row>
    <row r="34" spans="1:23" s="15" customFormat="1" ht="15.75" customHeight="1" thickBot="1">
      <c r="A34" s="92"/>
      <c r="B34" s="93"/>
      <c r="C34" s="93"/>
      <c r="D34" s="93"/>
      <c r="E34" s="39">
        <v>2020</v>
      </c>
      <c r="F34" s="43">
        <f>'Перечень мероприятий'!E48</f>
        <v>37860</v>
      </c>
      <c r="G34" s="45">
        <f>'Перечень мероприятий'!F48</f>
        <v>9465</v>
      </c>
      <c r="H34" s="73"/>
      <c r="I34" s="46">
        <f>'Перечень мероприятий'!G48</f>
        <v>9465</v>
      </c>
      <c r="J34" s="77"/>
      <c r="K34" s="46">
        <f>'Перечень мероприятий'!H42</f>
        <v>9465</v>
      </c>
      <c r="L34" s="121"/>
      <c r="M34" s="122"/>
      <c r="N34" s="119"/>
      <c r="O34" s="120"/>
      <c r="P34" s="73"/>
      <c r="Q34" s="46">
        <f>'Перечень мероприятий'!K48</f>
        <v>28395</v>
      </c>
      <c r="R34" s="73"/>
      <c r="S34" s="46">
        <f>'Перечень мероприятий'!L42</f>
        <v>0</v>
      </c>
      <c r="T34" s="113"/>
      <c r="U34" s="114"/>
      <c r="V34" s="129"/>
      <c r="W34" s="129"/>
    </row>
    <row r="35" spans="1:23" s="15" customFormat="1" ht="18" customHeight="1" thickBot="1">
      <c r="A35" s="92"/>
      <c r="B35" s="93"/>
      <c r="C35" s="93"/>
      <c r="D35" s="93"/>
      <c r="E35" s="39">
        <v>2021</v>
      </c>
      <c r="F35" s="43">
        <f>'Перечень мероприятий'!E49</f>
        <v>47849</v>
      </c>
      <c r="G35" s="45">
        <f>'Перечень мероприятий'!F49</f>
        <v>0</v>
      </c>
      <c r="H35" s="73"/>
      <c r="I35" s="46">
        <f>'Перечень мероприятий'!G49</f>
        <v>11962.3</v>
      </c>
      <c r="J35" s="77"/>
      <c r="K35" s="46">
        <f>'Перечень мероприятий'!H43</f>
        <v>0</v>
      </c>
      <c r="L35" s="121"/>
      <c r="M35" s="122"/>
      <c r="N35" s="119"/>
      <c r="O35" s="120"/>
      <c r="P35" s="73"/>
      <c r="Q35" s="46">
        <f>'Перечень мероприятий'!K49</f>
        <v>35886.7</v>
      </c>
      <c r="R35" s="73"/>
      <c r="S35" s="46">
        <f>'Перечень мероприятий'!L43</f>
        <v>0</v>
      </c>
      <c r="T35" s="113"/>
      <c r="U35" s="114"/>
      <c r="V35" s="129"/>
      <c r="W35" s="129"/>
    </row>
    <row r="36" spans="1:23" s="15" customFormat="1" ht="24" customHeight="1" thickBot="1">
      <c r="A36" s="127"/>
      <c r="B36" s="128"/>
      <c r="C36" s="128"/>
      <c r="D36" s="128"/>
      <c r="E36" s="39" t="s">
        <v>22</v>
      </c>
      <c r="F36" s="71">
        <f>SUM(F31:F35)</f>
        <v>233731</v>
      </c>
      <c r="G36" s="76">
        <f>SUM(G31:G35)</f>
        <v>34508.3</v>
      </c>
      <c r="H36" s="73"/>
      <c r="I36" s="74">
        <f>SUM(I31:I35)</f>
        <v>94319.6</v>
      </c>
      <c r="J36" s="77"/>
      <c r="K36" s="74">
        <f>SUM(K31:K35)</f>
        <v>34508.3</v>
      </c>
      <c r="L36" s="108"/>
      <c r="M36" s="109"/>
      <c r="N36" s="109"/>
      <c r="O36" s="135"/>
      <c r="P36" s="73"/>
      <c r="Q36" s="74">
        <f>SUM(Q31:Q35)</f>
        <v>139411.4</v>
      </c>
      <c r="S36" s="75">
        <f>SUM(S31:S35)</f>
        <v>0</v>
      </c>
      <c r="T36" s="109"/>
      <c r="U36" s="109"/>
      <c r="V36" s="109"/>
      <c r="W36" s="109"/>
    </row>
    <row r="37" spans="1:23" s="15" customFormat="1" ht="17.25" customHeight="1" thickBot="1">
      <c r="A37" s="95" t="s">
        <v>177</v>
      </c>
      <c r="B37" s="96"/>
      <c r="C37" s="96"/>
      <c r="D37" s="97"/>
      <c r="E37" s="138" t="s">
        <v>184</v>
      </c>
      <c r="F37" s="139"/>
      <c r="G37" s="139"/>
      <c r="H37" s="137"/>
      <c r="I37" s="137"/>
      <c r="J37" s="137"/>
      <c r="K37" s="137"/>
      <c r="L37" s="139"/>
      <c r="M37" s="139"/>
      <c r="N37" s="139"/>
      <c r="O37" s="139"/>
      <c r="P37" s="137"/>
      <c r="Q37" s="137"/>
      <c r="R37" s="139"/>
      <c r="S37" s="139"/>
      <c r="T37" s="139"/>
      <c r="U37" s="139"/>
      <c r="V37" s="139"/>
      <c r="W37" s="140"/>
    </row>
    <row r="38" spans="1:23" s="15" customFormat="1" ht="33.75" customHeight="1" thickBot="1">
      <c r="A38" s="95" t="s">
        <v>178</v>
      </c>
      <c r="B38" s="96"/>
      <c r="C38" s="96"/>
      <c r="D38" s="97"/>
      <c r="E38" s="95" t="s">
        <v>23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</row>
    <row r="39" spans="1:23" s="15" customFormat="1" ht="16.5" customHeight="1" thickBot="1">
      <c r="A39" s="95" t="s">
        <v>24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</row>
    <row r="40" spans="1:23" s="15" customFormat="1" ht="16.5" customHeight="1" thickBot="1">
      <c r="A40" s="95" t="s">
        <v>25</v>
      </c>
      <c r="B40" s="96"/>
      <c r="C40" s="96"/>
      <c r="D40" s="97"/>
      <c r="E40" s="95" t="s">
        <v>173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</row>
    <row r="41" spans="1:23" s="15" customFormat="1" ht="18" customHeight="1">
      <c r="A41" s="92" t="s">
        <v>26</v>
      </c>
      <c r="B41" s="93"/>
      <c r="C41" s="93"/>
      <c r="D41" s="94"/>
      <c r="E41" s="92" t="s">
        <v>79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</row>
    <row r="42" spans="1:23" s="15" customFormat="1" ht="15.75" customHeight="1" thickBot="1">
      <c r="A42" s="127"/>
      <c r="B42" s="128"/>
      <c r="C42" s="128"/>
      <c r="D42" s="130"/>
      <c r="E42" s="127" t="s">
        <v>175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30"/>
    </row>
  </sheetData>
  <sheetProtection/>
  <mergeCells count="79">
    <mergeCell ref="A37:D37"/>
    <mergeCell ref="A38:D38"/>
    <mergeCell ref="A25:W25"/>
    <mergeCell ref="S1:W1"/>
    <mergeCell ref="S2:W2"/>
    <mergeCell ref="S3:W3"/>
    <mergeCell ref="S5:W5"/>
    <mergeCell ref="S6:W6"/>
    <mergeCell ref="A24:D24"/>
    <mergeCell ref="A27:D27"/>
    <mergeCell ref="E37:W37"/>
    <mergeCell ref="E38:W38"/>
    <mergeCell ref="V33:W33"/>
    <mergeCell ref="V34:W34"/>
    <mergeCell ref="V35:W35"/>
    <mergeCell ref="N33:O33"/>
    <mergeCell ref="T34:U34"/>
    <mergeCell ref="T35:U35"/>
    <mergeCell ref="N21:O21"/>
    <mergeCell ref="P21:Q21"/>
    <mergeCell ref="R21:S21"/>
    <mergeCell ref="A21:D22"/>
    <mergeCell ref="L21:M21"/>
    <mergeCell ref="F21:G21"/>
    <mergeCell ref="H21:I21"/>
    <mergeCell ref="A41:D42"/>
    <mergeCell ref="A39:W39"/>
    <mergeCell ref="E40:W40"/>
    <mergeCell ref="E41:W41"/>
    <mergeCell ref="E42:W42"/>
    <mergeCell ref="A40:D40"/>
    <mergeCell ref="T29:W29"/>
    <mergeCell ref="A28:D28"/>
    <mergeCell ref="A29:D36"/>
    <mergeCell ref="V31:W31"/>
    <mergeCell ref="V32:W32"/>
    <mergeCell ref="N36:O36"/>
    <mergeCell ref="V36:W36"/>
    <mergeCell ref="T36:U36"/>
    <mergeCell ref="E29:E30"/>
    <mergeCell ref="F29:G29"/>
    <mergeCell ref="N34:O34"/>
    <mergeCell ref="P29:S29"/>
    <mergeCell ref="V21:W21"/>
    <mergeCell ref="E15:W15"/>
    <mergeCell ref="E16:W16"/>
    <mergeCell ref="N35:O35"/>
    <mergeCell ref="L34:M34"/>
    <mergeCell ref="L35:M35"/>
    <mergeCell ref="L32:M32"/>
    <mergeCell ref="L33:M33"/>
    <mergeCell ref="N32:O32"/>
    <mergeCell ref="A26:W26"/>
    <mergeCell ref="L36:M36"/>
    <mergeCell ref="H29:K29"/>
    <mergeCell ref="L29:O29"/>
    <mergeCell ref="A8:W8"/>
    <mergeCell ref="A9:W9"/>
    <mergeCell ref="T31:U31"/>
    <mergeCell ref="T32:U32"/>
    <mergeCell ref="T33:U33"/>
    <mergeCell ref="N31:O31"/>
    <mergeCell ref="L31:M31"/>
    <mergeCell ref="A11:W11"/>
    <mergeCell ref="A12:W12"/>
    <mergeCell ref="A13:W13"/>
    <mergeCell ref="A18:D18"/>
    <mergeCell ref="A15:D15"/>
    <mergeCell ref="A16:D16"/>
    <mergeCell ref="A23:W23"/>
    <mergeCell ref="E20:W20"/>
    <mergeCell ref="A17:D17"/>
    <mergeCell ref="A19:D19"/>
    <mergeCell ref="A20:D20"/>
    <mergeCell ref="J21:K21"/>
    <mergeCell ref="E17:W17"/>
    <mergeCell ref="E18:W18"/>
    <mergeCell ref="E19:W19"/>
    <mergeCell ref="T21:U21"/>
  </mergeCells>
  <printOptions/>
  <pageMargins left="0.7" right="0.7" top="0.75" bottom="0.75" header="0.3" footer="0.3"/>
  <pageSetup horizontalDpi="180" verticalDpi="18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A73">
      <selection activeCell="A92" sqref="A92:L92"/>
    </sheetView>
  </sheetViews>
  <sheetFormatPr defaultColWidth="9.140625" defaultRowHeight="15"/>
  <cols>
    <col min="1" max="1" width="11.140625" style="10" customWidth="1"/>
    <col min="2" max="12" width="9.140625" style="10" customWidth="1"/>
  </cols>
  <sheetData>
    <row r="1" spans="1:12" ht="15.75">
      <c r="A1" s="145" t="s">
        <v>121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63" customHeight="1">
      <c r="A3" s="146" t="s">
        <v>123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47.25" customHeight="1">
      <c r="A4" s="146" t="s">
        <v>124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47.25" customHeight="1">
      <c r="A5" s="146" t="s">
        <v>125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48" customHeight="1">
      <c r="A6" s="146" t="s">
        <v>126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31.5" customHeight="1">
      <c r="A7" s="146" t="s">
        <v>127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63" customHeight="1">
      <c r="A8" s="146" t="s">
        <v>179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23" customHeight="1">
      <c r="A9" s="146" t="s">
        <v>168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ht="15">
      <c r="A10" s="148" t="s">
        <v>89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15">
      <c r="A11" s="148" t="s">
        <v>90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ht="15">
      <c r="A12" s="148" t="s">
        <v>91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5.75">
      <c r="A13" s="146" t="s">
        <v>128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5">
      <c r="A14" s="148" t="s">
        <v>92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1:12" ht="15">
      <c r="A15" s="148" t="s">
        <v>93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79.5" customHeight="1">
      <c r="A16" s="146" t="s">
        <v>129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58.25" customHeight="1">
      <c r="A17" s="146" t="s">
        <v>130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32.25" customHeight="1">
      <c r="A18" s="146" t="s">
        <v>131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ht="15.75">
      <c r="A19" s="146" t="s">
        <v>94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.75">
      <c r="A20" s="146" t="s">
        <v>95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5.75">
      <c r="A21" s="146" t="s">
        <v>96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 ht="15.75">
      <c r="A22" s="146" t="s">
        <v>97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2" ht="111.75" customHeight="1">
      <c r="A23" s="146" t="s">
        <v>132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 ht="95.25" customHeight="1">
      <c r="A24" s="146" t="s">
        <v>167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 ht="15.75">
      <c r="A25" s="146" t="s">
        <v>133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30.75" customHeight="1">
      <c r="A26" s="149" t="s">
        <v>98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47.25" customHeight="1">
      <c r="A27" s="149" t="s">
        <v>99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46.5" customHeight="1">
      <c r="A28" s="149" t="s">
        <v>100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32.25" customHeight="1">
      <c r="A29" s="149" t="s">
        <v>101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51.75" customHeight="1">
      <c r="A30" s="149" t="s">
        <v>102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>
      <c r="A31" s="149" t="s">
        <v>103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.75">
      <c r="A32" s="146" t="s">
        <v>104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31.5" customHeight="1">
      <c r="A33" s="149" t="s">
        <v>105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:12" ht="32.25" customHeight="1">
      <c r="A34" s="149" t="s">
        <v>106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 ht="15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36" spans="1:12" ht="15.75">
      <c r="A36" s="145" t="s">
        <v>27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ht="15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ht="15.75">
      <c r="A38" s="146" t="s">
        <v>134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31.5" customHeight="1">
      <c r="A39" s="146" t="s">
        <v>107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2" ht="15.75">
      <c r="A40" s="146" t="s">
        <v>108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ht="33.75" customHeight="1">
      <c r="A41" s="146" t="s">
        <v>109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2" ht="15.75">
      <c r="A42" s="146" t="s">
        <v>110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 ht="49.5" customHeight="1">
      <c r="A43" s="146" t="s">
        <v>135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2" ht="15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1:12" ht="15.75">
      <c r="A45" s="145" t="s">
        <v>28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ht="15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1:12" ht="15.75">
      <c r="A47" s="146" t="s">
        <v>136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1:12" ht="15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2" ht="15.75">
      <c r="A49" s="145" t="s">
        <v>29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ht="15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33" customHeight="1">
      <c r="A51" s="146" t="s">
        <v>137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31.5" customHeight="1">
      <c r="A52" s="146" t="s">
        <v>138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1:12" ht="15.75">
      <c r="A53" s="146" t="s">
        <v>111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ht="32.25" customHeight="1">
      <c r="A54" s="146" t="s">
        <v>112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ht="34.5" customHeight="1">
      <c r="A55" s="146" t="s">
        <v>113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</row>
    <row r="56" ht="16.5" thickBot="1">
      <c r="A56" s="7" t="s">
        <v>30</v>
      </c>
    </row>
    <row r="57" spans="1:4" ht="16.5" thickBot="1">
      <c r="A57" s="8" t="s">
        <v>31</v>
      </c>
      <c r="B57" s="11">
        <v>25</v>
      </c>
      <c r="C57" s="11">
        <v>50</v>
      </c>
      <c r="D57" s="11">
        <v>100</v>
      </c>
    </row>
    <row r="58" spans="1:4" ht="16.5" thickBot="1">
      <c r="A58" s="9" t="s">
        <v>32</v>
      </c>
      <c r="B58" s="12">
        <v>128</v>
      </c>
      <c r="C58" s="12">
        <v>131</v>
      </c>
      <c r="D58" s="12">
        <v>134</v>
      </c>
    </row>
    <row r="59" spans="1:12" ht="48" customHeight="1">
      <c r="A59" s="146" t="s">
        <v>139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</row>
    <row r="60" ht="16.5" thickBot="1">
      <c r="A60" s="7" t="s">
        <v>33</v>
      </c>
    </row>
    <row r="61" spans="1:4" ht="16.5" thickBot="1">
      <c r="A61" s="8" t="s">
        <v>34</v>
      </c>
      <c r="B61" s="11">
        <v>25</v>
      </c>
      <c r="C61" s="11">
        <v>50</v>
      </c>
      <c r="D61" s="11">
        <v>100</v>
      </c>
    </row>
    <row r="62" spans="1:4" ht="16.5" thickBot="1">
      <c r="A62" s="9" t="s">
        <v>32</v>
      </c>
      <c r="B62" s="12">
        <v>128</v>
      </c>
      <c r="C62" s="12">
        <v>131</v>
      </c>
      <c r="D62" s="12">
        <v>134</v>
      </c>
    </row>
    <row r="63" spans="1:12" ht="48.75" customHeight="1">
      <c r="A63" s="146" t="s">
        <v>140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</row>
    <row r="64" spans="1:12" ht="15.75">
      <c r="A64" s="146" t="s">
        <v>114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</row>
    <row r="65" spans="1:12" ht="31.5" customHeight="1">
      <c r="A65" s="146" t="s">
        <v>115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1:12" ht="15.75">
      <c r="A66" s="146" t="s">
        <v>116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1:12" ht="15.75">
      <c r="A67" s="146" t="s">
        <v>117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1:12" ht="15.75">
      <c r="A68" s="146" t="s">
        <v>118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1:12" ht="31.5" customHeight="1">
      <c r="A69" s="146" t="s">
        <v>141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</row>
    <row r="70" spans="1:12" ht="49.5" customHeight="1">
      <c r="A70" s="146" t="s">
        <v>142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</row>
    <row r="71" ht="16.5" thickBot="1">
      <c r="A71" s="7" t="s">
        <v>35</v>
      </c>
    </row>
    <row r="72" spans="1:12" ht="16.5" thickBot="1">
      <c r="A72" s="8" t="s">
        <v>36</v>
      </c>
      <c r="B72" s="11">
        <v>134</v>
      </c>
      <c r="C72" s="11">
        <v>127</v>
      </c>
      <c r="D72" s="11">
        <v>120</v>
      </c>
      <c r="E72" s="11">
        <v>113</v>
      </c>
      <c r="F72" s="11">
        <v>106</v>
      </c>
      <c r="G72" s="11">
        <v>99</v>
      </c>
      <c r="H72" s="11">
        <v>92</v>
      </c>
      <c r="I72" s="11">
        <v>85</v>
      </c>
      <c r="J72" s="11">
        <v>78</v>
      </c>
      <c r="K72" s="11">
        <v>71</v>
      </c>
      <c r="L72" s="11">
        <v>64</v>
      </c>
    </row>
    <row r="73" spans="1:12" ht="16.5" thickBot="1">
      <c r="A73" s="9" t="s">
        <v>37</v>
      </c>
      <c r="B73" s="12">
        <v>1</v>
      </c>
      <c r="C73" s="12">
        <v>2</v>
      </c>
      <c r="D73" s="12">
        <v>4</v>
      </c>
      <c r="E73" s="12">
        <v>8</v>
      </c>
      <c r="F73" s="12">
        <v>16</v>
      </c>
      <c r="G73" s="12">
        <v>32</v>
      </c>
      <c r="H73" s="12">
        <v>64</v>
      </c>
      <c r="I73" s="12">
        <v>128</v>
      </c>
      <c r="J73" s="12">
        <v>256</v>
      </c>
      <c r="K73" s="12">
        <v>512</v>
      </c>
      <c r="L73" s="12">
        <v>1024</v>
      </c>
    </row>
    <row r="74" spans="1:12" ht="48" customHeight="1">
      <c r="A74" s="146" t="s">
        <v>143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</row>
    <row r="75" ht="16.5" thickBot="1">
      <c r="A75" s="7" t="s">
        <v>38</v>
      </c>
    </row>
    <row r="76" spans="1:12" ht="16.5" thickBot="1">
      <c r="A76" s="8" t="s">
        <v>36</v>
      </c>
      <c r="B76" s="11">
        <v>131</v>
      </c>
      <c r="C76" s="11">
        <v>124</v>
      </c>
      <c r="D76" s="11">
        <v>117</v>
      </c>
      <c r="E76" s="11">
        <v>110</v>
      </c>
      <c r="F76" s="11">
        <v>103</v>
      </c>
      <c r="G76" s="11">
        <v>96</v>
      </c>
      <c r="H76" s="11">
        <v>89</v>
      </c>
      <c r="I76" s="11">
        <v>82</v>
      </c>
      <c r="J76" s="11">
        <v>75</v>
      </c>
      <c r="K76" s="11">
        <v>68</v>
      </c>
      <c r="L76" s="11">
        <v>61</v>
      </c>
    </row>
    <row r="77" spans="1:12" ht="16.5" thickBot="1">
      <c r="A77" s="9" t="s">
        <v>37</v>
      </c>
      <c r="B77" s="12">
        <v>1</v>
      </c>
      <c r="C77" s="12">
        <v>2</v>
      </c>
      <c r="D77" s="12">
        <v>4</v>
      </c>
      <c r="E77" s="12">
        <v>8</v>
      </c>
      <c r="F77" s="12">
        <v>16</v>
      </c>
      <c r="G77" s="12">
        <v>32</v>
      </c>
      <c r="H77" s="12">
        <v>64</v>
      </c>
      <c r="I77" s="12">
        <v>128</v>
      </c>
      <c r="J77" s="12">
        <v>256</v>
      </c>
      <c r="K77" s="12">
        <v>512</v>
      </c>
      <c r="L77" s="12">
        <v>1024</v>
      </c>
    </row>
    <row r="78" spans="1:12" ht="47.25" customHeight="1">
      <c r="A78" s="150" t="s">
        <v>144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</row>
    <row r="79" spans="1:12" ht="15.75">
      <c r="A79" s="146" t="s">
        <v>145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1:12" ht="15.75">
      <c r="A80" s="146" t="s">
        <v>119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</row>
    <row r="81" spans="1:12" ht="15.75">
      <c r="A81" s="146" t="s">
        <v>120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1:12" ht="15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1:12" ht="15.75">
      <c r="A83" s="145" t="s">
        <v>39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1:12" ht="15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47.25" customHeight="1">
      <c r="A85" s="146" t="s">
        <v>146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1:12" ht="15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</row>
    <row r="87" spans="1:12" ht="15.75">
      <c r="A87" s="145" t="s">
        <v>122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1:12" ht="15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1:12" ht="32.25" customHeight="1">
      <c r="A89" s="146" t="s">
        <v>147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</row>
    <row r="90" spans="1:12" ht="30.75" customHeight="1">
      <c r="A90" s="146" t="s">
        <v>148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</row>
    <row r="91" spans="1:12" ht="32.25" customHeight="1">
      <c r="A91" s="146" t="s">
        <v>185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</row>
    <row r="92" spans="1:12" ht="31.5" customHeight="1">
      <c r="A92" s="146" t="s">
        <v>149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</row>
    <row r="93" spans="1:12" ht="95.25" customHeight="1">
      <c r="A93" s="146" t="s">
        <v>169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</row>
    <row r="94" spans="1:12" ht="32.25" customHeight="1">
      <c r="A94" s="146" t="s">
        <v>150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</row>
    <row r="95" spans="1:12" ht="49.5" customHeight="1">
      <c r="A95" s="146" t="s">
        <v>151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</row>
  </sheetData>
  <sheetProtection/>
  <mergeCells count="83">
    <mergeCell ref="A78:L78"/>
    <mergeCell ref="A90:L90"/>
    <mergeCell ref="A91:L91"/>
    <mergeCell ref="A79:L79"/>
    <mergeCell ref="A80:L80"/>
    <mergeCell ref="A81:L81"/>
    <mergeCell ref="A82:L82"/>
    <mergeCell ref="A83:L83"/>
    <mergeCell ref="A88:L88"/>
    <mergeCell ref="A89:L89"/>
    <mergeCell ref="A53:L53"/>
    <mergeCell ref="A54:L54"/>
    <mergeCell ref="A55:L55"/>
    <mergeCell ref="A48:L48"/>
    <mergeCell ref="A51:L51"/>
    <mergeCell ref="A46:L46"/>
    <mergeCell ref="A49:L49"/>
    <mergeCell ref="A50:L50"/>
    <mergeCell ref="A52:L52"/>
    <mergeCell ref="A47:L47"/>
    <mergeCell ref="A95:L95"/>
    <mergeCell ref="A59:L59"/>
    <mergeCell ref="A63:L63"/>
    <mergeCell ref="A64:L64"/>
    <mergeCell ref="A65:L65"/>
    <mergeCell ref="A66:L66"/>
    <mergeCell ref="A70:L70"/>
    <mergeCell ref="A74:L74"/>
    <mergeCell ref="A84:L84"/>
    <mergeCell ref="A85:L85"/>
    <mergeCell ref="A42:L42"/>
    <mergeCell ref="A92:L92"/>
    <mergeCell ref="A93:L93"/>
    <mergeCell ref="A94:L94"/>
    <mergeCell ref="A86:L86"/>
    <mergeCell ref="A87:L87"/>
    <mergeCell ref="A67:L67"/>
    <mergeCell ref="A68:L68"/>
    <mergeCell ref="A69:L69"/>
    <mergeCell ref="A45:L45"/>
    <mergeCell ref="A34:L34"/>
    <mergeCell ref="A37:L37"/>
    <mergeCell ref="A38:L38"/>
    <mergeCell ref="A39:L39"/>
    <mergeCell ref="A36:L36"/>
    <mergeCell ref="A22:L22"/>
    <mergeCell ref="A43:L43"/>
    <mergeCell ref="A44:L44"/>
    <mergeCell ref="A29:L29"/>
    <mergeCell ref="A23:L23"/>
    <mergeCell ref="A24:L24"/>
    <mergeCell ref="A40:L40"/>
    <mergeCell ref="A41:L41"/>
    <mergeCell ref="A33:L33"/>
    <mergeCell ref="A35:L35"/>
    <mergeCell ref="A18:L18"/>
    <mergeCell ref="A19:L19"/>
    <mergeCell ref="A20:L20"/>
    <mergeCell ref="A21:L21"/>
    <mergeCell ref="A30:L30"/>
    <mergeCell ref="A31:L31"/>
    <mergeCell ref="A32:L32"/>
    <mergeCell ref="A8:L8"/>
    <mergeCell ref="A9:L9"/>
    <mergeCell ref="A10:L10"/>
    <mergeCell ref="A11:L11"/>
    <mergeCell ref="A26:L26"/>
    <mergeCell ref="A27:L27"/>
    <mergeCell ref="A28:L28"/>
    <mergeCell ref="A6:L6"/>
    <mergeCell ref="A2:L2"/>
    <mergeCell ref="A12:L12"/>
    <mergeCell ref="A25:L25"/>
    <mergeCell ref="A14:L14"/>
    <mergeCell ref="A15:L15"/>
    <mergeCell ref="A16:L16"/>
    <mergeCell ref="A17:L17"/>
    <mergeCell ref="A13:L13"/>
    <mergeCell ref="A7:L7"/>
    <mergeCell ref="A1:L1"/>
    <mergeCell ref="A3:L3"/>
    <mergeCell ref="A4:L4"/>
    <mergeCell ref="A5:L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2"/>
  <sheetViews>
    <sheetView view="pageBreakPreview" zoomScale="70" zoomScaleSheetLayoutView="70" zoomScalePageLayoutView="0" workbookViewId="0" topLeftCell="B1">
      <selection activeCell="C12" sqref="C12:C14"/>
    </sheetView>
  </sheetViews>
  <sheetFormatPr defaultColWidth="9.140625" defaultRowHeight="15"/>
  <cols>
    <col min="1" max="1" width="6.7109375" style="5" customWidth="1"/>
    <col min="2" max="2" width="53.421875" style="0" customWidth="1"/>
    <col min="3" max="3" width="39.140625" style="0" customWidth="1"/>
    <col min="4" max="4" width="18.57421875" style="0" customWidth="1"/>
    <col min="5" max="5" width="24.7109375" style="0" customWidth="1"/>
    <col min="13" max="13" width="10.421875" style="0" customWidth="1"/>
  </cols>
  <sheetData>
    <row r="2" spans="19:24" ht="15">
      <c r="S2" s="144"/>
      <c r="T2" s="144"/>
      <c r="U2" s="144"/>
      <c r="V2" s="144"/>
      <c r="W2" s="144"/>
      <c r="X2" s="144"/>
    </row>
    <row r="3" spans="19:24" ht="15">
      <c r="S3" s="144"/>
      <c r="T3" s="144"/>
      <c r="U3" s="144"/>
      <c r="V3" s="144"/>
      <c r="W3" s="144"/>
      <c r="X3" s="144"/>
    </row>
    <row r="4" spans="19:24" ht="15">
      <c r="S4" s="144"/>
      <c r="T4" s="144"/>
      <c r="U4" s="144"/>
      <c r="V4" s="144"/>
      <c r="W4" s="144"/>
      <c r="X4" s="144"/>
    </row>
    <row r="5" spans="19:24" ht="15">
      <c r="S5" s="144"/>
      <c r="T5" s="144"/>
      <c r="U5" s="144"/>
      <c r="V5" s="144"/>
      <c r="W5" s="144"/>
      <c r="X5" s="144"/>
    </row>
    <row r="6" spans="13:18" ht="15">
      <c r="M6" s="6"/>
      <c r="N6" s="6"/>
      <c r="O6" s="6"/>
      <c r="P6" s="6"/>
      <c r="Q6" s="6"/>
      <c r="R6" s="6"/>
    </row>
    <row r="8" spans="2:30" ht="15.75">
      <c r="B8" s="107" t="s">
        <v>40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4"/>
      <c r="Z8" s="4"/>
      <c r="AA8" s="4"/>
      <c r="AB8" s="4"/>
      <c r="AC8" s="4"/>
      <c r="AD8" s="4"/>
    </row>
    <row r="9" spans="2:30" ht="15.75">
      <c r="B9" s="107" t="s">
        <v>41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4"/>
      <c r="Z9" s="4"/>
      <c r="AA9" s="4"/>
      <c r="AB9" s="4"/>
      <c r="AC9" s="4"/>
      <c r="AD9" s="4"/>
    </row>
    <row r="10" spans="2:30" ht="15.75">
      <c r="B10" s="107" t="s">
        <v>188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4"/>
      <c r="Z10" s="4"/>
      <c r="AA10" s="4"/>
      <c r="AB10" s="4"/>
      <c r="AC10" s="4"/>
      <c r="AD10" s="4"/>
    </row>
    <row r="11" ht="15.75" thickBot="1"/>
    <row r="12" spans="1:31" s="15" customFormat="1" ht="24" customHeight="1" thickBot="1">
      <c r="A12" s="155" t="s">
        <v>42</v>
      </c>
      <c r="B12" s="155" t="s">
        <v>43</v>
      </c>
      <c r="C12" s="158" t="s">
        <v>44</v>
      </c>
      <c r="D12" s="161" t="s">
        <v>45</v>
      </c>
      <c r="E12" s="155" t="s">
        <v>46</v>
      </c>
      <c r="F12" s="155">
        <v>2016</v>
      </c>
      <c r="G12" s="153" t="s">
        <v>47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54"/>
      <c r="Y12" s="4"/>
      <c r="Z12" s="4"/>
      <c r="AA12" s="4"/>
      <c r="AB12" s="4"/>
      <c r="AC12" s="4"/>
      <c r="AD12" s="4"/>
      <c r="AE12" s="4"/>
    </row>
    <row r="13" spans="1:31" s="15" customFormat="1" ht="24" customHeight="1" thickBot="1">
      <c r="A13" s="156"/>
      <c r="B13" s="156"/>
      <c r="C13" s="159"/>
      <c r="D13" s="162"/>
      <c r="E13" s="156"/>
      <c r="F13" s="156"/>
      <c r="G13" s="153">
        <v>2017</v>
      </c>
      <c r="H13" s="154"/>
      <c r="I13" s="153">
        <v>2018</v>
      </c>
      <c r="J13" s="154"/>
      <c r="K13" s="153">
        <v>2019</v>
      </c>
      <c r="L13" s="154"/>
      <c r="M13" s="153">
        <v>2020</v>
      </c>
      <c r="N13" s="154"/>
      <c r="O13" s="153">
        <v>2021</v>
      </c>
      <c r="P13" s="154"/>
      <c r="Q13" s="153"/>
      <c r="R13" s="154"/>
      <c r="S13" s="153"/>
      <c r="T13" s="154"/>
      <c r="U13" s="153"/>
      <c r="V13" s="154"/>
      <c r="W13" s="153"/>
      <c r="X13" s="154"/>
      <c r="Y13" s="4"/>
      <c r="Z13" s="4"/>
      <c r="AA13" s="4"/>
      <c r="AB13" s="4"/>
      <c r="AC13" s="4"/>
      <c r="AD13" s="4"/>
      <c r="AE13" s="4"/>
    </row>
    <row r="14" spans="1:31" s="15" customFormat="1" ht="111" customHeight="1" thickBot="1">
      <c r="A14" s="157"/>
      <c r="B14" s="157"/>
      <c r="C14" s="160"/>
      <c r="D14" s="163"/>
      <c r="E14" s="157"/>
      <c r="F14" s="157"/>
      <c r="G14" s="42" t="s">
        <v>10</v>
      </c>
      <c r="H14" s="42" t="s">
        <v>11</v>
      </c>
      <c r="I14" s="42" t="s">
        <v>10</v>
      </c>
      <c r="J14" s="42" t="s">
        <v>11</v>
      </c>
      <c r="K14" s="42" t="s">
        <v>10</v>
      </c>
      <c r="L14" s="42" t="s">
        <v>48</v>
      </c>
      <c r="M14" s="42" t="s">
        <v>10</v>
      </c>
      <c r="N14" s="42" t="s">
        <v>49</v>
      </c>
      <c r="O14" s="42" t="s">
        <v>10</v>
      </c>
      <c r="P14" s="42" t="s">
        <v>48</v>
      </c>
      <c r="Q14" s="42"/>
      <c r="R14" s="42"/>
      <c r="S14" s="42"/>
      <c r="T14" s="42"/>
      <c r="U14" s="42"/>
      <c r="V14" s="42"/>
      <c r="W14" s="42"/>
      <c r="X14" s="42"/>
      <c r="Y14" s="4"/>
      <c r="Z14" s="4"/>
      <c r="AA14" s="4"/>
      <c r="AB14" s="4"/>
      <c r="AC14" s="4"/>
      <c r="AD14" s="4"/>
      <c r="AE14" s="4"/>
    </row>
    <row r="15" spans="1:31" s="15" customFormat="1" ht="16.5" thickBot="1">
      <c r="A15" s="13">
        <v>1</v>
      </c>
      <c r="B15" s="20">
        <v>2</v>
      </c>
      <c r="C15" s="20">
        <v>3</v>
      </c>
      <c r="D15" s="20"/>
      <c r="E15" s="20">
        <v>4</v>
      </c>
      <c r="F15" s="20">
        <v>5</v>
      </c>
      <c r="G15" s="20">
        <v>8</v>
      </c>
      <c r="H15" s="20">
        <v>9</v>
      </c>
      <c r="I15" s="20">
        <v>10</v>
      </c>
      <c r="J15" s="20">
        <v>11</v>
      </c>
      <c r="K15" s="20">
        <v>12</v>
      </c>
      <c r="L15" s="20">
        <v>13</v>
      </c>
      <c r="M15" s="20">
        <v>14</v>
      </c>
      <c r="N15" s="20">
        <v>15</v>
      </c>
      <c r="O15" s="20">
        <v>16</v>
      </c>
      <c r="P15" s="20">
        <v>17</v>
      </c>
      <c r="Q15" s="20"/>
      <c r="R15" s="20"/>
      <c r="S15" s="20"/>
      <c r="T15" s="20"/>
      <c r="U15" s="20"/>
      <c r="V15" s="20"/>
      <c r="W15" s="20"/>
      <c r="X15" s="20"/>
      <c r="Y15" s="4"/>
      <c r="Z15" s="4"/>
      <c r="AA15" s="4"/>
      <c r="AB15" s="4"/>
      <c r="AC15" s="4"/>
      <c r="AD15" s="4"/>
      <c r="AE15" s="4"/>
    </row>
    <row r="16" spans="1:31" s="15" customFormat="1" ht="51" customHeight="1" thickBot="1">
      <c r="A16" s="28">
        <v>1</v>
      </c>
      <c r="B16" s="21" t="s">
        <v>50</v>
      </c>
      <c r="C16" s="22" t="s">
        <v>153</v>
      </c>
      <c r="D16" s="23" t="s">
        <v>51</v>
      </c>
      <c r="E16" s="24" t="s">
        <v>87</v>
      </c>
      <c r="F16" s="21">
        <v>0</v>
      </c>
      <c r="G16" s="21">
        <v>25</v>
      </c>
      <c r="H16" s="21"/>
      <c r="I16" s="21">
        <v>25</v>
      </c>
      <c r="J16" s="21">
        <v>6</v>
      </c>
      <c r="K16" s="21">
        <v>50</v>
      </c>
      <c r="L16" s="21">
        <v>19</v>
      </c>
      <c r="M16" s="21">
        <v>75</v>
      </c>
      <c r="N16" s="21">
        <v>25</v>
      </c>
      <c r="O16" s="21">
        <v>100</v>
      </c>
      <c r="P16" s="21"/>
      <c r="Q16" s="21"/>
      <c r="R16" s="21"/>
      <c r="S16" s="21"/>
      <c r="T16" s="21"/>
      <c r="U16" s="21"/>
      <c r="V16" s="21"/>
      <c r="W16" s="21"/>
      <c r="X16" s="21"/>
      <c r="Y16" s="4"/>
      <c r="Z16" s="4"/>
      <c r="AA16" s="4"/>
      <c r="AB16" s="4"/>
      <c r="AC16" s="4"/>
      <c r="AD16" s="4"/>
      <c r="AE16" s="4"/>
    </row>
    <row r="17" spans="1:31" s="15" customFormat="1" ht="51" customHeight="1" thickBot="1">
      <c r="A17" s="151" t="s">
        <v>52</v>
      </c>
      <c r="B17" s="164" t="s">
        <v>53</v>
      </c>
      <c r="C17" s="22" t="s">
        <v>154</v>
      </c>
      <c r="D17" s="23" t="s">
        <v>51</v>
      </c>
      <c r="E17" s="24" t="s">
        <v>87</v>
      </c>
      <c r="F17" s="21">
        <v>0</v>
      </c>
      <c r="G17" s="21">
        <v>135.1</v>
      </c>
      <c r="H17" s="21"/>
      <c r="I17" s="21">
        <v>153</v>
      </c>
      <c r="J17" s="21">
        <v>34</v>
      </c>
      <c r="K17" s="21">
        <v>321</v>
      </c>
      <c r="L17" s="21">
        <v>121</v>
      </c>
      <c r="M17" s="21">
        <v>442</v>
      </c>
      <c r="N17" s="21">
        <v>154</v>
      </c>
      <c r="O17" s="21">
        <v>617</v>
      </c>
      <c r="P17" s="21"/>
      <c r="Q17" s="21"/>
      <c r="R17" s="21"/>
      <c r="S17" s="21"/>
      <c r="T17" s="21"/>
      <c r="U17" s="21"/>
      <c r="V17" s="21"/>
      <c r="W17" s="21"/>
      <c r="X17" s="21"/>
      <c r="Y17" s="4"/>
      <c r="Z17" s="4"/>
      <c r="AA17" s="4"/>
      <c r="AB17" s="4"/>
      <c r="AC17" s="4"/>
      <c r="AD17" s="4"/>
      <c r="AE17" s="4"/>
    </row>
    <row r="18" spans="1:31" s="15" customFormat="1" ht="48.75" customHeight="1" thickBot="1">
      <c r="A18" s="152"/>
      <c r="B18" s="165"/>
      <c r="C18" s="22" t="s">
        <v>155</v>
      </c>
      <c r="D18" s="23" t="s">
        <v>51</v>
      </c>
      <c r="E18" s="24" t="s">
        <v>87</v>
      </c>
      <c r="F18" s="21">
        <v>0</v>
      </c>
      <c r="G18" s="21">
        <v>22.7</v>
      </c>
      <c r="H18" s="21"/>
      <c r="I18" s="21">
        <v>25</v>
      </c>
      <c r="J18" s="21">
        <v>5.7</v>
      </c>
      <c r="K18" s="21">
        <v>52</v>
      </c>
      <c r="L18" s="21">
        <v>19.5</v>
      </c>
      <c r="M18" s="21">
        <v>72</v>
      </c>
      <c r="N18" s="21">
        <v>25</v>
      </c>
      <c r="O18" s="21">
        <v>100</v>
      </c>
      <c r="P18" s="21"/>
      <c r="Q18" s="21"/>
      <c r="R18" s="21"/>
      <c r="S18" s="21"/>
      <c r="T18" s="21"/>
      <c r="U18" s="21"/>
      <c r="V18" s="21"/>
      <c r="W18" s="21"/>
      <c r="X18" s="21"/>
      <c r="Y18" s="4"/>
      <c r="Z18" s="4"/>
      <c r="AA18" s="4"/>
      <c r="AB18" s="4"/>
      <c r="AC18" s="4"/>
      <c r="AD18" s="4"/>
      <c r="AE18" s="4"/>
    </row>
    <row r="19" spans="1:31" s="15" customFormat="1" ht="35.25" customHeight="1" thickBot="1">
      <c r="A19" s="28" t="s">
        <v>54</v>
      </c>
      <c r="B19" s="23" t="s">
        <v>55</v>
      </c>
      <c r="C19" s="21" t="s">
        <v>56</v>
      </c>
      <c r="D19" s="23" t="s">
        <v>57</v>
      </c>
      <c r="E19" s="24" t="s">
        <v>87</v>
      </c>
      <c r="F19" s="21">
        <v>0</v>
      </c>
      <c r="G19" s="21">
        <v>4</v>
      </c>
      <c r="H19" s="21"/>
      <c r="I19" s="21">
        <v>2</v>
      </c>
      <c r="J19" s="21">
        <v>1</v>
      </c>
      <c r="K19" s="21"/>
      <c r="L19" s="21"/>
      <c r="M19" s="21"/>
      <c r="N19" s="21"/>
      <c r="O19" s="21">
        <v>4</v>
      </c>
      <c r="P19" s="21"/>
      <c r="Q19" s="21"/>
      <c r="R19" s="21"/>
      <c r="S19" s="21"/>
      <c r="T19" s="21"/>
      <c r="U19" s="21"/>
      <c r="V19" s="21"/>
      <c r="W19" s="21"/>
      <c r="X19" s="21"/>
      <c r="Y19" s="4"/>
      <c r="Z19" s="4"/>
      <c r="AA19" s="4"/>
      <c r="AB19" s="4"/>
      <c r="AC19" s="4"/>
      <c r="AD19" s="4"/>
      <c r="AE19" s="4"/>
    </row>
    <row r="20" spans="1:31" s="15" customFormat="1" ht="51" customHeight="1" thickBot="1">
      <c r="A20" s="28" t="s">
        <v>58</v>
      </c>
      <c r="B20" s="23" t="s">
        <v>156</v>
      </c>
      <c r="C20" s="21" t="s">
        <v>157</v>
      </c>
      <c r="D20" s="23" t="s">
        <v>57</v>
      </c>
      <c r="E20" s="24" t="s">
        <v>87</v>
      </c>
      <c r="F20" s="21">
        <v>0</v>
      </c>
      <c r="G20" s="21">
        <v>38</v>
      </c>
      <c r="H20" s="21"/>
      <c r="I20" s="21">
        <v>38</v>
      </c>
      <c r="J20" s="21">
        <v>10</v>
      </c>
      <c r="K20" s="21">
        <v>59</v>
      </c>
      <c r="L20" s="21">
        <v>15</v>
      </c>
      <c r="M20" s="21">
        <v>39</v>
      </c>
      <c r="N20" s="21">
        <v>10</v>
      </c>
      <c r="O20" s="21">
        <v>38</v>
      </c>
      <c r="P20" s="21"/>
      <c r="Q20" s="21"/>
      <c r="R20" s="21"/>
      <c r="S20" s="21"/>
      <c r="T20" s="21"/>
      <c r="U20" s="21"/>
      <c r="V20" s="21"/>
      <c r="W20" s="21"/>
      <c r="X20" s="21"/>
      <c r="Y20" s="4"/>
      <c r="Z20" s="4"/>
      <c r="AA20" s="4"/>
      <c r="AB20" s="4"/>
      <c r="AC20" s="4"/>
      <c r="AD20" s="4"/>
      <c r="AE20" s="4"/>
    </row>
    <row r="21" spans="1:31" s="15" customFormat="1" ht="39" customHeight="1" thickBot="1">
      <c r="A21" s="28" t="s">
        <v>59</v>
      </c>
      <c r="B21" s="23" t="s">
        <v>158</v>
      </c>
      <c r="C21" s="21" t="s">
        <v>60</v>
      </c>
      <c r="D21" s="23" t="s">
        <v>57</v>
      </c>
      <c r="E21" s="24" t="s">
        <v>87</v>
      </c>
      <c r="F21" s="25"/>
      <c r="G21" s="21"/>
      <c r="H21" s="21"/>
      <c r="I21" s="21">
        <v>10</v>
      </c>
      <c r="J21" s="21">
        <v>3</v>
      </c>
      <c r="K21" s="21">
        <v>2</v>
      </c>
      <c r="L21" s="21">
        <v>1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4"/>
      <c r="Z21" s="4"/>
      <c r="AA21" s="4"/>
      <c r="AB21" s="4"/>
      <c r="AC21" s="4"/>
      <c r="AD21" s="4"/>
      <c r="AE21" s="4"/>
    </row>
    <row r="22" spans="1:31" s="15" customFormat="1" ht="51" customHeight="1" thickBot="1">
      <c r="A22" s="29" t="s">
        <v>61</v>
      </c>
      <c r="B22" s="26" t="s">
        <v>159</v>
      </c>
      <c r="C22" s="24" t="s">
        <v>62</v>
      </c>
      <c r="D22" s="26" t="s">
        <v>57</v>
      </c>
      <c r="E22" s="24" t="s">
        <v>87</v>
      </c>
      <c r="F22" s="27"/>
      <c r="G22" s="24"/>
      <c r="H22" s="27"/>
      <c r="I22" s="24"/>
      <c r="J22" s="27"/>
      <c r="K22" s="24"/>
      <c r="L22" s="27"/>
      <c r="M22" s="24">
        <v>19</v>
      </c>
      <c r="N22" s="24">
        <v>5</v>
      </c>
      <c r="O22" s="24"/>
      <c r="P22" s="27"/>
      <c r="Q22" s="24"/>
      <c r="R22" s="24"/>
      <c r="S22" s="24"/>
      <c r="T22" s="27"/>
      <c r="U22" s="24"/>
      <c r="V22" s="24"/>
      <c r="W22" s="24"/>
      <c r="X22" s="24"/>
      <c r="Y22" s="4"/>
      <c r="Z22" s="4"/>
      <c r="AA22" s="4"/>
      <c r="AB22" s="4"/>
      <c r="AC22" s="4"/>
      <c r="AD22" s="4"/>
      <c r="AE22" s="4"/>
    </row>
  </sheetData>
  <sheetProtection/>
  <mergeCells count="25">
    <mergeCell ref="B9:X9"/>
    <mergeCell ref="B10:X10"/>
    <mergeCell ref="S13:T13"/>
    <mergeCell ref="U13:V13"/>
    <mergeCell ref="W13:X13"/>
    <mergeCell ref="B17:B18"/>
    <mergeCell ref="S3:X3"/>
    <mergeCell ref="S2:X2"/>
    <mergeCell ref="S4:X4"/>
    <mergeCell ref="S5:X5"/>
    <mergeCell ref="G13:H13"/>
    <mergeCell ref="I13:J13"/>
    <mergeCell ref="K13:L13"/>
    <mergeCell ref="G12:X12"/>
    <mergeCell ref="B8:X8"/>
    <mergeCell ref="A17:A18"/>
    <mergeCell ref="M13:N13"/>
    <mergeCell ref="O13:P13"/>
    <mergeCell ref="Q13:R13"/>
    <mergeCell ref="A12:A14"/>
    <mergeCell ref="C12:C14"/>
    <mergeCell ref="D12:D14"/>
    <mergeCell ref="F12:F14"/>
    <mergeCell ref="B12:B14"/>
    <mergeCell ref="E12:E14"/>
  </mergeCells>
  <printOptions/>
  <pageMargins left="0.7" right="0.7" top="0.75" bottom="0.75" header="0.3" footer="0.3"/>
  <pageSetup horizontalDpi="180" verticalDpi="180" orientation="landscape" paperSize="9" scale="41" r:id="rId1"/>
  <colBreaks count="1" manualBreakCount="1">
    <brk id="2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1"/>
  <sheetViews>
    <sheetView view="pageBreakPreview" zoomScale="85" zoomScaleSheetLayoutView="85" zoomScalePageLayoutView="0" workbookViewId="0" topLeftCell="A49">
      <selection activeCell="B11" sqref="B11:O11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7109375" style="0" customWidth="1"/>
    <col min="10" max="10" width="11.28125" style="0" customWidth="1"/>
    <col min="11" max="11" width="11.7109375" style="0" customWidth="1"/>
    <col min="12" max="12" width="10.421875" style="0" customWidth="1"/>
    <col min="13" max="13" width="10.7109375" style="0" customWidth="1"/>
    <col min="14" max="14" width="9.28125" style="0" customWidth="1"/>
    <col min="15" max="15" width="20.00390625" style="0" customWidth="1"/>
  </cols>
  <sheetData>
    <row r="2" spans="1:15" ht="15.75">
      <c r="A2" s="107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.75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.75">
      <c r="A4" s="107" t="s">
        <v>188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.75" thickBot="1">
      <c r="A5" s="167" t="s">
        <v>33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s="47" customFormat="1" ht="27.75" customHeight="1" thickBot="1">
      <c r="A6" s="158" t="s">
        <v>42</v>
      </c>
      <c r="B6" s="155" t="s">
        <v>64</v>
      </c>
      <c r="C6" s="155" t="s">
        <v>170</v>
      </c>
      <c r="D6" s="155" t="s">
        <v>80</v>
      </c>
      <c r="E6" s="168" t="s">
        <v>81</v>
      </c>
      <c r="F6" s="169"/>
      <c r="G6" s="153" t="s">
        <v>65</v>
      </c>
      <c r="H6" s="166"/>
      <c r="I6" s="166"/>
      <c r="J6" s="166"/>
      <c r="K6" s="166"/>
      <c r="L6" s="166"/>
      <c r="M6" s="166"/>
      <c r="N6" s="154"/>
      <c r="O6" s="155" t="s">
        <v>85</v>
      </c>
    </row>
    <row r="7" spans="1:15" s="47" customFormat="1" ht="15" customHeight="1">
      <c r="A7" s="159"/>
      <c r="B7" s="156"/>
      <c r="C7" s="156"/>
      <c r="D7" s="156"/>
      <c r="E7" s="172"/>
      <c r="F7" s="173"/>
      <c r="G7" s="168" t="s">
        <v>66</v>
      </c>
      <c r="H7" s="169"/>
      <c r="I7" s="168" t="s">
        <v>82</v>
      </c>
      <c r="J7" s="169"/>
      <c r="K7" s="168" t="s">
        <v>83</v>
      </c>
      <c r="L7" s="169"/>
      <c r="M7" s="168" t="s">
        <v>84</v>
      </c>
      <c r="N7" s="169"/>
      <c r="O7" s="156"/>
    </row>
    <row r="8" spans="1:15" s="47" customFormat="1" ht="25.5" customHeight="1" thickBot="1">
      <c r="A8" s="159"/>
      <c r="B8" s="156"/>
      <c r="C8" s="156"/>
      <c r="D8" s="156"/>
      <c r="E8" s="170"/>
      <c r="F8" s="171"/>
      <c r="G8" s="170"/>
      <c r="H8" s="171"/>
      <c r="I8" s="170"/>
      <c r="J8" s="171"/>
      <c r="K8" s="170"/>
      <c r="L8" s="171"/>
      <c r="M8" s="170"/>
      <c r="N8" s="171"/>
      <c r="O8" s="156"/>
    </row>
    <row r="9" spans="1:15" s="47" customFormat="1" ht="32.25" thickBot="1">
      <c r="A9" s="160"/>
      <c r="B9" s="157"/>
      <c r="C9" s="157"/>
      <c r="D9" s="157"/>
      <c r="E9" s="20" t="s">
        <v>19</v>
      </c>
      <c r="F9" s="44" t="s">
        <v>20</v>
      </c>
      <c r="G9" s="44" t="s">
        <v>19</v>
      </c>
      <c r="H9" s="48" t="s">
        <v>20</v>
      </c>
      <c r="I9" s="20" t="s">
        <v>19</v>
      </c>
      <c r="J9" s="20" t="s">
        <v>20</v>
      </c>
      <c r="K9" s="20" t="s">
        <v>19</v>
      </c>
      <c r="L9" s="20" t="s">
        <v>20</v>
      </c>
      <c r="M9" s="20" t="s">
        <v>19</v>
      </c>
      <c r="N9" s="20" t="s">
        <v>21</v>
      </c>
      <c r="O9" s="157"/>
    </row>
    <row r="10" spans="1:15" s="50" customFormat="1" ht="16.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49">
        <v>6</v>
      </c>
      <c r="G10" s="49">
        <v>7</v>
      </c>
      <c r="H10" s="29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</row>
    <row r="11" spans="1:15" s="52" customFormat="1" ht="16.5" thickBot="1">
      <c r="A11" s="51">
        <v>1</v>
      </c>
      <c r="B11" s="174" t="s">
        <v>50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</row>
    <row r="12" spans="1:15" s="52" customFormat="1" ht="36" customHeight="1" thickBot="1">
      <c r="A12" s="53"/>
      <c r="B12" s="174" t="s">
        <v>165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</row>
    <row r="13" spans="1:15" s="52" customFormat="1" ht="16.5" thickBot="1">
      <c r="A13" s="54" t="s">
        <v>52</v>
      </c>
      <c r="B13" s="174" t="s">
        <v>166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</row>
    <row r="14" spans="1:15" s="47" customFormat="1" ht="15" customHeight="1" thickBot="1">
      <c r="A14" s="155" t="s">
        <v>54</v>
      </c>
      <c r="B14" s="164" t="s">
        <v>55</v>
      </c>
      <c r="C14" s="155" t="s">
        <v>171</v>
      </c>
      <c r="D14" s="55" t="s">
        <v>67</v>
      </c>
      <c r="E14" s="56">
        <f>SUM(E15:E19)</f>
        <v>47676</v>
      </c>
      <c r="F14" s="56">
        <f aca="true" t="shared" si="0" ref="F14:K14">SUM(F15:F19)</f>
        <v>3973</v>
      </c>
      <c r="G14" s="56">
        <f t="shared" si="0"/>
        <v>23838</v>
      </c>
      <c r="H14" s="56">
        <f t="shared" si="0"/>
        <v>3973</v>
      </c>
      <c r="I14" s="56">
        <f t="shared" si="0"/>
        <v>0</v>
      </c>
      <c r="J14" s="56">
        <f t="shared" si="0"/>
        <v>0</v>
      </c>
      <c r="K14" s="56">
        <f t="shared" si="0"/>
        <v>23838</v>
      </c>
      <c r="L14" s="57"/>
      <c r="M14" s="58"/>
      <c r="N14" s="58"/>
      <c r="O14" s="155" t="s">
        <v>86</v>
      </c>
    </row>
    <row r="15" spans="1:15" s="47" customFormat="1" ht="16.5" thickBot="1">
      <c r="A15" s="156"/>
      <c r="B15" s="181"/>
      <c r="C15" s="156"/>
      <c r="D15" s="59">
        <v>2017</v>
      </c>
      <c r="E15" s="61">
        <v>15892</v>
      </c>
      <c r="F15" s="78">
        <v>0</v>
      </c>
      <c r="G15" s="61">
        <v>15892</v>
      </c>
      <c r="H15" s="78">
        <v>0</v>
      </c>
      <c r="I15" s="62"/>
      <c r="J15" s="60"/>
      <c r="K15" s="60"/>
      <c r="L15" s="60"/>
      <c r="M15" s="60"/>
      <c r="N15" s="60"/>
      <c r="O15" s="156"/>
    </row>
    <row r="16" spans="1:15" s="47" customFormat="1" ht="16.5" thickBot="1">
      <c r="A16" s="156"/>
      <c r="B16" s="181"/>
      <c r="C16" s="156"/>
      <c r="D16" s="59">
        <v>2018</v>
      </c>
      <c r="E16" s="60">
        <v>15892</v>
      </c>
      <c r="F16" s="60">
        <v>3973</v>
      </c>
      <c r="G16" s="61">
        <v>3973</v>
      </c>
      <c r="H16" s="61">
        <v>3973</v>
      </c>
      <c r="I16" s="62"/>
      <c r="J16" s="60"/>
      <c r="K16" s="60">
        <v>11919</v>
      </c>
      <c r="L16" s="60"/>
      <c r="M16" s="60"/>
      <c r="N16" s="60"/>
      <c r="O16" s="156"/>
    </row>
    <row r="17" spans="1:15" s="47" customFormat="1" ht="16.5" thickBot="1">
      <c r="A17" s="156"/>
      <c r="B17" s="181"/>
      <c r="C17" s="156"/>
      <c r="D17" s="59">
        <v>2019</v>
      </c>
      <c r="E17" s="60"/>
      <c r="F17" s="60"/>
      <c r="G17" s="61"/>
      <c r="H17" s="61"/>
      <c r="I17" s="62"/>
      <c r="J17" s="60"/>
      <c r="K17" s="60"/>
      <c r="L17" s="60"/>
      <c r="M17" s="60"/>
      <c r="N17" s="60"/>
      <c r="O17" s="156"/>
    </row>
    <row r="18" spans="1:15" s="47" customFormat="1" ht="16.5" thickBot="1">
      <c r="A18" s="156"/>
      <c r="B18" s="181"/>
      <c r="C18" s="156"/>
      <c r="D18" s="59">
        <v>2020</v>
      </c>
      <c r="E18" s="60"/>
      <c r="F18" s="60"/>
      <c r="G18" s="61"/>
      <c r="H18" s="61"/>
      <c r="I18" s="62"/>
      <c r="J18" s="60"/>
      <c r="K18" s="60"/>
      <c r="L18" s="60"/>
      <c r="M18" s="60"/>
      <c r="N18" s="60"/>
      <c r="O18" s="156"/>
    </row>
    <row r="19" spans="1:15" s="47" customFormat="1" ht="16.5" thickBot="1">
      <c r="A19" s="156"/>
      <c r="B19" s="181"/>
      <c r="C19" s="156"/>
      <c r="D19" s="59">
        <v>2021</v>
      </c>
      <c r="E19" s="60">
        <v>15892</v>
      </c>
      <c r="F19" s="60"/>
      <c r="G19" s="61">
        <v>3973</v>
      </c>
      <c r="H19" s="61"/>
      <c r="I19" s="62"/>
      <c r="J19" s="60"/>
      <c r="K19" s="60">
        <v>11919</v>
      </c>
      <c r="L19" s="60"/>
      <c r="M19" s="60"/>
      <c r="N19" s="60"/>
      <c r="O19" s="156"/>
    </row>
    <row r="20" spans="1:15" s="47" customFormat="1" ht="15.75" customHeight="1" thickBot="1">
      <c r="A20" s="155" t="s">
        <v>58</v>
      </c>
      <c r="B20" s="164" t="s">
        <v>180</v>
      </c>
      <c r="C20" s="155" t="s">
        <v>171</v>
      </c>
      <c r="D20" s="55" t="s">
        <v>67</v>
      </c>
      <c r="E20" s="63">
        <f>SUM(E21:E25)</f>
        <v>176742</v>
      </c>
      <c r="F20" s="63">
        <f aca="true" t="shared" si="1" ref="F20:K20">SUM(F21:F25)</f>
        <v>29211.3</v>
      </c>
      <c r="G20" s="63">
        <f t="shared" si="1"/>
        <v>68153.1</v>
      </c>
      <c r="H20" s="63">
        <f t="shared" si="1"/>
        <v>29211.3</v>
      </c>
      <c r="I20" s="63">
        <f t="shared" si="1"/>
        <v>0</v>
      </c>
      <c r="J20" s="63">
        <f t="shared" si="1"/>
        <v>0</v>
      </c>
      <c r="K20" s="63">
        <f t="shared" si="1"/>
        <v>108588.9</v>
      </c>
      <c r="L20" s="63"/>
      <c r="M20" s="60"/>
      <c r="N20" s="60"/>
      <c r="O20" s="155" t="s">
        <v>86</v>
      </c>
    </row>
    <row r="21" spans="1:15" s="47" customFormat="1" ht="16.5" thickBot="1">
      <c r="A21" s="156"/>
      <c r="B21" s="181"/>
      <c r="C21" s="156"/>
      <c r="D21" s="59">
        <v>2017</v>
      </c>
      <c r="E21" s="60">
        <v>31957</v>
      </c>
      <c r="F21" s="60">
        <v>0</v>
      </c>
      <c r="G21" s="60">
        <v>31957</v>
      </c>
      <c r="H21" s="61">
        <v>0</v>
      </c>
      <c r="I21" s="62"/>
      <c r="J21" s="60"/>
      <c r="K21" s="60">
        <v>0</v>
      </c>
      <c r="L21" s="60"/>
      <c r="M21" s="60"/>
      <c r="N21" s="60"/>
      <c r="O21" s="156"/>
    </row>
    <row r="22" spans="1:15" s="47" customFormat="1" ht="16.5" thickBot="1">
      <c r="A22" s="156"/>
      <c r="B22" s="181"/>
      <c r="C22" s="156"/>
      <c r="D22" s="59">
        <v>2018</v>
      </c>
      <c r="E22" s="60">
        <v>27939</v>
      </c>
      <c r="F22" s="60">
        <v>6984.8</v>
      </c>
      <c r="G22" s="61">
        <v>6984.8</v>
      </c>
      <c r="H22" s="61">
        <v>6984.8</v>
      </c>
      <c r="I22" s="62"/>
      <c r="J22" s="60"/>
      <c r="K22" s="60">
        <v>20954.2</v>
      </c>
      <c r="L22" s="60"/>
      <c r="M22" s="60"/>
      <c r="N22" s="60"/>
      <c r="O22" s="156"/>
    </row>
    <row r="23" spans="1:15" s="47" customFormat="1" ht="16.5" thickBot="1">
      <c r="A23" s="156"/>
      <c r="B23" s="181"/>
      <c r="C23" s="156"/>
      <c r="D23" s="59">
        <v>2019</v>
      </c>
      <c r="E23" s="60">
        <v>51521</v>
      </c>
      <c r="F23" s="60">
        <v>12880</v>
      </c>
      <c r="G23" s="61">
        <v>12880</v>
      </c>
      <c r="H23" s="61">
        <v>12880</v>
      </c>
      <c r="I23" s="62"/>
      <c r="J23" s="60"/>
      <c r="K23" s="60">
        <v>38641</v>
      </c>
      <c r="L23" s="60"/>
      <c r="M23" s="60"/>
      <c r="N23" s="60"/>
      <c r="O23" s="156"/>
    </row>
    <row r="24" spans="1:15" s="47" customFormat="1" ht="16.5" thickBot="1">
      <c r="A24" s="156"/>
      <c r="B24" s="181"/>
      <c r="C24" s="156"/>
      <c r="D24" s="59">
        <v>2020</v>
      </c>
      <c r="E24" s="60">
        <v>37386</v>
      </c>
      <c r="F24" s="60">
        <v>9346.5</v>
      </c>
      <c r="G24" s="61">
        <v>9346.5</v>
      </c>
      <c r="H24" s="61">
        <v>9346.5</v>
      </c>
      <c r="I24" s="62"/>
      <c r="J24" s="60"/>
      <c r="K24" s="60">
        <v>28039.5</v>
      </c>
      <c r="L24" s="60"/>
      <c r="M24" s="60"/>
      <c r="N24" s="60"/>
      <c r="O24" s="156"/>
    </row>
    <row r="25" spans="1:15" s="47" customFormat="1" ht="16.5" thickBot="1">
      <c r="A25" s="156"/>
      <c r="B25" s="181"/>
      <c r="C25" s="156"/>
      <c r="D25" s="59">
        <v>2021</v>
      </c>
      <c r="E25" s="60">
        <v>27939</v>
      </c>
      <c r="F25" s="60"/>
      <c r="G25" s="61">
        <v>6984.8</v>
      </c>
      <c r="H25" s="61"/>
      <c r="I25" s="62"/>
      <c r="J25" s="60"/>
      <c r="K25" s="60">
        <v>20954.2</v>
      </c>
      <c r="L25" s="60"/>
      <c r="M25" s="60"/>
      <c r="N25" s="60"/>
      <c r="O25" s="156"/>
    </row>
    <row r="26" spans="1:15" s="47" customFormat="1" ht="15.75" customHeight="1" thickBot="1">
      <c r="A26" s="155" t="s">
        <v>59</v>
      </c>
      <c r="B26" s="164" t="s">
        <v>181</v>
      </c>
      <c r="C26" s="155" t="s">
        <v>171</v>
      </c>
      <c r="D26" s="79" t="s">
        <v>67</v>
      </c>
      <c r="E26" s="80">
        <f>SUM(E27:E31)</f>
        <v>8839</v>
      </c>
      <c r="F26" s="80">
        <f aca="true" t="shared" si="2" ref="F26:K26">SUM(F27:F31)</f>
        <v>1205.5</v>
      </c>
      <c r="G26" s="80">
        <f t="shared" si="2"/>
        <v>2210</v>
      </c>
      <c r="H26" s="80">
        <f t="shared" si="2"/>
        <v>1205.5</v>
      </c>
      <c r="I26" s="80">
        <f t="shared" si="2"/>
        <v>0</v>
      </c>
      <c r="J26" s="80">
        <f t="shared" si="2"/>
        <v>0</v>
      </c>
      <c r="K26" s="80">
        <f t="shared" si="2"/>
        <v>6629</v>
      </c>
      <c r="L26" s="80"/>
      <c r="M26" s="81"/>
      <c r="N26" s="81"/>
      <c r="O26" s="155" t="s">
        <v>87</v>
      </c>
    </row>
    <row r="27" spans="1:15" s="47" customFormat="1" ht="16.5" thickBot="1">
      <c r="A27" s="156"/>
      <c r="B27" s="181"/>
      <c r="C27" s="156"/>
      <c r="D27" s="59">
        <v>2017</v>
      </c>
      <c r="E27" s="60"/>
      <c r="F27" s="60"/>
      <c r="G27" s="61"/>
      <c r="H27" s="61"/>
      <c r="I27" s="62"/>
      <c r="J27" s="60"/>
      <c r="K27" s="60"/>
      <c r="L27" s="60"/>
      <c r="M27" s="60"/>
      <c r="N27" s="60"/>
      <c r="O27" s="156"/>
    </row>
    <row r="28" spans="1:15" s="47" customFormat="1" ht="16.5" thickBot="1">
      <c r="A28" s="156"/>
      <c r="B28" s="181"/>
      <c r="C28" s="156"/>
      <c r="D28" s="59">
        <v>2018</v>
      </c>
      <c r="E28" s="60">
        <v>4018</v>
      </c>
      <c r="F28" s="60">
        <v>1004.5</v>
      </c>
      <c r="G28" s="61">
        <v>1004.5</v>
      </c>
      <c r="H28" s="61">
        <v>1004.5</v>
      </c>
      <c r="I28" s="62"/>
      <c r="J28" s="60"/>
      <c r="K28" s="60">
        <v>3013.5</v>
      </c>
      <c r="L28" s="60"/>
      <c r="M28" s="60"/>
      <c r="N28" s="60"/>
      <c r="O28" s="156"/>
    </row>
    <row r="29" spans="1:15" s="47" customFormat="1" ht="16.5" thickBot="1">
      <c r="A29" s="156"/>
      <c r="B29" s="181"/>
      <c r="C29" s="156"/>
      <c r="D29" s="59">
        <v>2019</v>
      </c>
      <c r="E29" s="60">
        <v>803</v>
      </c>
      <c r="F29" s="60">
        <v>201</v>
      </c>
      <c r="G29" s="61">
        <v>201</v>
      </c>
      <c r="H29" s="61">
        <v>201</v>
      </c>
      <c r="I29" s="62"/>
      <c r="J29" s="60"/>
      <c r="K29" s="60">
        <v>602</v>
      </c>
      <c r="L29" s="60"/>
      <c r="M29" s="60"/>
      <c r="N29" s="60"/>
      <c r="O29" s="156"/>
    </row>
    <row r="30" spans="1:15" s="47" customFormat="1" ht="16.5" thickBot="1">
      <c r="A30" s="156"/>
      <c r="B30" s="181"/>
      <c r="C30" s="156"/>
      <c r="D30" s="59">
        <v>2020</v>
      </c>
      <c r="E30" s="60"/>
      <c r="F30" s="60"/>
      <c r="G30" s="61"/>
      <c r="H30" s="61"/>
      <c r="I30" s="62"/>
      <c r="J30" s="60"/>
      <c r="K30" s="60"/>
      <c r="L30" s="60"/>
      <c r="M30" s="60"/>
      <c r="N30" s="60"/>
      <c r="O30" s="156"/>
    </row>
    <row r="31" spans="1:15" s="47" customFormat="1" ht="16.5" thickBot="1">
      <c r="A31" s="157"/>
      <c r="B31" s="165"/>
      <c r="C31" s="157"/>
      <c r="D31" s="59">
        <v>2021</v>
      </c>
      <c r="E31" s="60">
        <v>4018</v>
      </c>
      <c r="F31" s="60"/>
      <c r="G31" s="61">
        <v>1004.5</v>
      </c>
      <c r="H31" s="61"/>
      <c r="I31" s="62"/>
      <c r="J31" s="60"/>
      <c r="K31" s="60">
        <v>3013.5</v>
      </c>
      <c r="L31" s="60"/>
      <c r="M31" s="60"/>
      <c r="N31" s="60"/>
      <c r="O31" s="157"/>
    </row>
    <row r="32" spans="1:15" s="47" customFormat="1" ht="15.75" customHeight="1" thickBot="1">
      <c r="A32" s="155" t="s">
        <v>61</v>
      </c>
      <c r="B32" s="164" t="s">
        <v>182</v>
      </c>
      <c r="C32" s="155" t="s">
        <v>171</v>
      </c>
      <c r="D32" s="55" t="s">
        <v>67</v>
      </c>
      <c r="E32" s="63">
        <v>474</v>
      </c>
      <c r="F32" s="63">
        <v>118.5</v>
      </c>
      <c r="G32" s="64">
        <v>118.5</v>
      </c>
      <c r="H32" s="64">
        <v>118.5</v>
      </c>
      <c r="I32" s="62"/>
      <c r="J32" s="60"/>
      <c r="K32" s="63">
        <v>355.5</v>
      </c>
      <c r="L32" s="63"/>
      <c r="M32" s="60"/>
      <c r="N32" s="60"/>
      <c r="O32" s="155" t="s">
        <v>86</v>
      </c>
    </row>
    <row r="33" spans="1:15" s="47" customFormat="1" ht="16.5" thickBot="1">
      <c r="A33" s="156"/>
      <c r="B33" s="181"/>
      <c r="C33" s="156"/>
      <c r="D33" s="59">
        <v>2017</v>
      </c>
      <c r="E33" s="60"/>
      <c r="F33" s="60"/>
      <c r="G33" s="61"/>
      <c r="H33" s="61"/>
      <c r="I33" s="62"/>
      <c r="J33" s="60"/>
      <c r="K33" s="60"/>
      <c r="L33" s="60"/>
      <c r="M33" s="60"/>
      <c r="N33" s="60"/>
      <c r="O33" s="156"/>
    </row>
    <row r="34" spans="1:15" s="47" customFormat="1" ht="16.5" thickBot="1">
      <c r="A34" s="156"/>
      <c r="B34" s="181"/>
      <c r="C34" s="156"/>
      <c r="D34" s="59">
        <v>2018</v>
      </c>
      <c r="E34" s="60"/>
      <c r="F34" s="60"/>
      <c r="G34" s="61"/>
      <c r="H34" s="61"/>
      <c r="I34" s="62"/>
      <c r="J34" s="60"/>
      <c r="K34" s="60"/>
      <c r="L34" s="60"/>
      <c r="M34" s="60"/>
      <c r="N34" s="60"/>
      <c r="O34" s="156"/>
    </row>
    <row r="35" spans="1:15" s="47" customFormat="1" ht="16.5" thickBot="1">
      <c r="A35" s="156"/>
      <c r="B35" s="181"/>
      <c r="C35" s="156"/>
      <c r="D35" s="59">
        <v>2019</v>
      </c>
      <c r="E35" s="60"/>
      <c r="F35" s="60"/>
      <c r="G35" s="61"/>
      <c r="H35" s="61"/>
      <c r="I35" s="62"/>
      <c r="J35" s="60"/>
      <c r="K35" s="60"/>
      <c r="L35" s="60"/>
      <c r="M35" s="60"/>
      <c r="N35" s="60"/>
      <c r="O35" s="156"/>
    </row>
    <row r="36" spans="1:15" s="47" customFormat="1" ht="16.5" thickBot="1">
      <c r="A36" s="156"/>
      <c r="B36" s="181"/>
      <c r="C36" s="156"/>
      <c r="D36" s="59">
        <v>2020</v>
      </c>
      <c r="E36" s="60">
        <v>474</v>
      </c>
      <c r="F36" s="60">
        <v>118.5</v>
      </c>
      <c r="G36" s="61">
        <v>118.5</v>
      </c>
      <c r="H36" s="61">
        <v>118.5</v>
      </c>
      <c r="I36" s="62"/>
      <c r="J36" s="60"/>
      <c r="K36" s="60">
        <v>355.5</v>
      </c>
      <c r="L36" s="60"/>
      <c r="M36" s="60"/>
      <c r="N36" s="60"/>
      <c r="O36" s="156"/>
    </row>
    <row r="37" spans="1:15" s="47" customFormat="1" ht="16.5" thickBot="1">
      <c r="A37" s="156"/>
      <c r="B37" s="181"/>
      <c r="C37" s="156"/>
      <c r="D37" s="59">
        <v>2021</v>
      </c>
      <c r="E37" s="60"/>
      <c r="F37" s="60"/>
      <c r="G37" s="61"/>
      <c r="H37" s="61"/>
      <c r="I37" s="62"/>
      <c r="J37" s="60"/>
      <c r="K37" s="60"/>
      <c r="L37" s="60"/>
      <c r="M37" s="60"/>
      <c r="N37" s="60"/>
      <c r="O37" s="156"/>
    </row>
    <row r="38" spans="1:15" s="47" customFormat="1" ht="15" customHeight="1" thickBot="1">
      <c r="A38" s="155"/>
      <c r="B38" s="177" t="s">
        <v>68</v>
      </c>
      <c r="C38" s="151"/>
      <c r="D38" s="55" t="s">
        <v>67</v>
      </c>
      <c r="E38" s="63">
        <f>SUM(E39:E43)</f>
        <v>233731</v>
      </c>
      <c r="F38" s="63">
        <f>SUM(F39:F43)</f>
        <v>34508.3</v>
      </c>
      <c r="G38" s="63">
        <f>SUM(G39:G43)</f>
        <v>94319.6</v>
      </c>
      <c r="H38" s="63">
        <f>SUM(H39:H43)</f>
        <v>34508.3</v>
      </c>
      <c r="I38" s="63"/>
      <c r="J38" s="63"/>
      <c r="K38" s="63">
        <f>SUM(K39:K43)</f>
        <v>139411.4</v>
      </c>
      <c r="L38" s="63"/>
      <c r="M38" s="60"/>
      <c r="N38" s="60"/>
      <c r="O38" s="155"/>
    </row>
    <row r="39" spans="1:15" s="47" customFormat="1" ht="16.5" thickBot="1">
      <c r="A39" s="156"/>
      <c r="B39" s="178"/>
      <c r="C39" s="180"/>
      <c r="D39" s="59">
        <v>2017</v>
      </c>
      <c r="E39" s="60">
        <f aca="true" t="shared" si="3" ref="E39:H43">E15+E21+E27+E33</f>
        <v>47849</v>
      </c>
      <c r="F39" s="60">
        <f t="shared" si="3"/>
        <v>0</v>
      </c>
      <c r="G39" s="60">
        <f t="shared" si="3"/>
        <v>47849</v>
      </c>
      <c r="H39" s="60">
        <f t="shared" si="3"/>
        <v>0</v>
      </c>
      <c r="I39" s="62"/>
      <c r="J39" s="60"/>
      <c r="K39" s="60">
        <f>K15+K21+K27+K33</f>
        <v>0</v>
      </c>
      <c r="L39" s="60"/>
      <c r="M39" s="60"/>
      <c r="N39" s="60"/>
      <c r="O39" s="156"/>
    </row>
    <row r="40" spans="1:15" s="47" customFormat="1" ht="16.5" thickBot="1">
      <c r="A40" s="156"/>
      <c r="B40" s="178"/>
      <c r="C40" s="180"/>
      <c r="D40" s="59">
        <v>2018</v>
      </c>
      <c r="E40" s="60">
        <f t="shared" si="3"/>
        <v>47849</v>
      </c>
      <c r="F40" s="60">
        <f t="shared" si="3"/>
        <v>11962.3</v>
      </c>
      <c r="G40" s="60">
        <f t="shared" si="3"/>
        <v>11962.3</v>
      </c>
      <c r="H40" s="60">
        <f t="shared" si="3"/>
        <v>11962.3</v>
      </c>
      <c r="I40" s="62"/>
      <c r="J40" s="60"/>
      <c r="K40" s="60">
        <f>K16+K22+K28+K34</f>
        <v>35886.7</v>
      </c>
      <c r="L40" s="60"/>
      <c r="M40" s="60"/>
      <c r="N40" s="60"/>
      <c r="O40" s="156"/>
    </row>
    <row r="41" spans="1:15" s="47" customFormat="1" ht="16.5" thickBot="1">
      <c r="A41" s="156"/>
      <c r="B41" s="178"/>
      <c r="C41" s="180"/>
      <c r="D41" s="59">
        <v>2019</v>
      </c>
      <c r="E41" s="60">
        <f t="shared" si="3"/>
        <v>52324</v>
      </c>
      <c r="F41" s="60">
        <f t="shared" si="3"/>
        <v>13081</v>
      </c>
      <c r="G41" s="60">
        <f t="shared" si="3"/>
        <v>13081</v>
      </c>
      <c r="H41" s="60">
        <f t="shared" si="3"/>
        <v>13081</v>
      </c>
      <c r="I41" s="62"/>
      <c r="J41" s="60"/>
      <c r="K41" s="60">
        <f>K17+K23+K29+K35</f>
        <v>39243</v>
      </c>
      <c r="L41" s="60"/>
      <c r="M41" s="60"/>
      <c r="N41" s="60"/>
      <c r="O41" s="156"/>
    </row>
    <row r="42" spans="1:15" s="47" customFormat="1" ht="16.5" thickBot="1">
      <c r="A42" s="156"/>
      <c r="B42" s="178"/>
      <c r="C42" s="180"/>
      <c r="D42" s="59">
        <v>2020</v>
      </c>
      <c r="E42" s="60">
        <f t="shared" si="3"/>
        <v>37860</v>
      </c>
      <c r="F42" s="60">
        <f t="shared" si="3"/>
        <v>9465</v>
      </c>
      <c r="G42" s="60">
        <f t="shared" si="3"/>
        <v>9465</v>
      </c>
      <c r="H42" s="60">
        <f t="shared" si="3"/>
        <v>9465</v>
      </c>
      <c r="I42" s="62"/>
      <c r="J42" s="60"/>
      <c r="K42" s="60">
        <f>K18+K24+K30+K36</f>
        <v>28395</v>
      </c>
      <c r="L42" s="60"/>
      <c r="M42" s="60"/>
      <c r="N42" s="60"/>
      <c r="O42" s="156"/>
    </row>
    <row r="43" spans="1:15" s="47" customFormat="1" ht="16.5" thickBot="1">
      <c r="A43" s="156"/>
      <c r="B43" s="178"/>
      <c r="C43" s="180"/>
      <c r="D43" s="59">
        <v>2021</v>
      </c>
      <c r="E43" s="60">
        <f t="shared" si="3"/>
        <v>47849</v>
      </c>
      <c r="F43" s="60">
        <f t="shared" si="3"/>
        <v>0</v>
      </c>
      <c r="G43" s="60">
        <f t="shared" si="3"/>
        <v>11962.3</v>
      </c>
      <c r="H43" s="60">
        <f t="shared" si="3"/>
        <v>0</v>
      </c>
      <c r="I43" s="62"/>
      <c r="J43" s="60"/>
      <c r="K43" s="60">
        <f>K19+K25+K31+K37</f>
        <v>35886.7</v>
      </c>
      <c r="L43" s="60"/>
      <c r="M43" s="60"/>
      <c r="N43" s="60"/>
      <c r="O43" s="156"/>
    </row>
    <row r="44" spans="1:15" s="47" customFormat="1" ht="15" customHeight="1" thickBot="1">
      <c r="A44" s="155"/>
      <c r="B44" s="177" t="s">
        <v>69</v>
      </c>
      <c r="C44" s="151"/>
      <c r="D44" s="79" t="s">
        <v>67</v>
      </c>
      <c r="E44" s="80">
        <f aca="true" t="shared" si="4" ref="E44:N44">SUM(E45:E49)</f>
        <v>233731</v>
      </c>
      <c r="F44" s="80">
        <f t="shared" si="4"/>
        <v>34508.3</v>
      </c>
      <c r="G44" s="64">
        <f t="shared" si="4"/>
        <v>94319.6</v>
      </c>
      <c r="H44" s="64">
        <f t="shared" si="4"/>
        <v>34508.3</v>
      </c>
      <c r="I44" s="70">
        <f t="shared" si="4"/>
        <v>0</v>
      </c>
      <c r="J44" s="80">
        <f t="shared" si="4"/>
        <v>0</v>
      </c>
      <c r="K44" s="80">
        <f t="shared" si="4"/>
        <v>139411.4</v>
      </c>
      <c r="L44" s="80">
        <f t="shared" si="4"/>
        <v>0</v>
      </c>
      <c r="M44" s="80">
        <f t="shared" si="4"/>
        <v>0</v>
      </c>
      <c r="N44" s="80">
        <f t="shared" si="4"/>
        <v>0</v>
      </c>
      <c r="O44" s="155"/>
    </row>
    <row r="45" spans="1:15" s="47" customFormat="1" ht="16.5" thickBot="1">
      <c r="A45" s="156"/>
      <c r="B45" s="178"/>
      <c r="C45" s="180"/>
      <c r="D45" s="59">
        <v>2017</v>
      </c>
      <c r="E45" s="60">
        <f>E39</f>
        <v>47849</v>
      </c>
      <c r="F45" s="60">
        <f aca="true" t="shared" si="5" ref="F45:N45">F39</f>
        <v>0</v>
      </c>
      <c r="G45" s="60">
        <f t="shared" si="5"/>
        <v>47849</v>
      </c>
      <c r="H45" s="60">
        <f t="shared" si="5"/>
        <v>0</v>
      </c>
      <c r="I45" s="60">
        <f t="shared" si="5"/>
        <v>0</v>
      </c>
      <c r="J45" s="60">
        <f t="shared" si="5"/>
        <v>0</v>
      </c>
      <c r="K45" s="60">
        <f t="shared" si="5"/>
        <v>0</v>
      </c>
      <c r="L45" s="60">
        <f t="shared" si="5"/>
        <v>0</v>
      </c>
      <c r="M45" s="60">
        <f t="shared" si="5"/>
        <v>0</v>
      </c>
      <c r="N45" s="60">
        <f t="shared" si="5"/>
        <v>0</v>
      </c>
      <c r="O45" s="156"/>
    </row>
    <row r="46" spans="1:15" s="47" customFormat="1" ht="16.5" thickBot="1">
      <c r="A46" s="156"/>
      <c r="B46" s="178"/>
      <c r="C46" s="180"/>
      <c r="D46" s="59">
        <v>2018</v>
      </c>
      <c r="E46" s="60">
        <f aca="true" t="shared" si="6" ref="E46:N46">E40</f>
        <v>47849</v>
      </c>
      <c r="F46" s="60">
        <f t="shared" si="6"/>
        <v>11962.3</v>
      </c>
      <c r="G46" s="60">
        <f t="shared" si="6"/>
        <v>11962.3</v>
      </c>
      <c r="H46" s="60">
        <f t="shared" si="6"/>
        <v>11962.3</v>
      </c>
      <c r="I46" s="60">
        <f t="shared" si="6"/>
        <v>0</v>
      </c>
      <c r="J46" s="60">
        <f t="shared" si="6"/>
        <v>0</v>
      </c>
      <c r="K46" s="60">
        <f t="shared" si="6"/>
        <v>35886.7</v>
      </c>
      <c r="L46" s="60">
        <f t="shared" si="6"/>
        <v>0</v>
      </c>
      <c r="M46" s="60">
        <f t="shared" si="6"/>
        <v>0</v>
      </c>
      <c r="N46" s="60">
        <f t="shared" si="6"/>
        <v>0</v>
      </c>
      <c r="O46" s="156"/>
    </row>
    <row r="47" spans="1:15" s="47" customFormat="1" ht="16.5" thickBot="1">
      <c r="A47" s="156"/>
      <c r="B47" s="178"/>
      <c r="C47" s="180"/>
      <c r="D47" s="59">
        <v>2019</v>
      </c>
      <c r="E47" s="60">
        <f aca="true" t="shared" si="7" ref="E47:N47">E41</f>
        <v>52324</v>
      </c>
      <c r="F47" s="60">
        <f t="shared" si="7"/>
        <v>13081</v>
      </c>
      <c r="G47" s="60">
        <f t="shared" si="7"/>
        <v>13081</v>
      </c>
      <c r="H47" s="60">
        <f t="shared" si="7"/>
        <v>13081</v>
      </c>
      <c r="I47" s="60">
        <f t="shared" si="7"/>
        <v>0</v>
      </c>
      <c r="J47" s="60">
        <f t="shared" si="7"/>
        <v>0</v>
      </c>
      <c r="K47" s="60">
        <f t="shared" si="7"/>
        <v>39243</v>
      </c>
      <c r="L47" s="60">
        <f t="shared" si="7"/>
        <v>0</v>
      </c>
      <c r="M47" s="60">
        <f t="shared" si="7"/>
        <v>0</v>
      </c>
      <c r="N47" s="60">
        <f t="shared" si="7"/>
        <v>0</v>
      </c>
      <c r="O47" s="156"/>
    </row>
    <row r="48" spans="1:15" s="47" customFormat="1" ht="16.5" thickBot="1">
      <c r="A48" s="156"/>
      <c r="B48" s="178"/>
      <c r="C48" s="180"/>
      <c r="D48" s="59">
        <v>2020</v>
      </c>
      <c r="E48" s="60">
        <f aca="true" t="shared" si="8" ref="E48:N48">E42</f>
        <v>37860</v>
      </c>
      <c r="F48" s="60">
        <f t="shared" si="8"/>
        <v>9465</v>
      </c>
      <c r="G48" s="60">
        <f t="shared" si="8"/>
        <v>9465</v>
      </c>
      <c r="H48" s="60">
        <f t="shared" si="8"/>
        <v>9465</v>
      </c>
      <c r="I48" s="60">
        <f t="shared" si="8"/>
        <v>0</v>
      </c>
      <c r="J48" s="60">
        <f t="shared" si="8"/>
        <v>0</v>
      </c>
      <c r="K48" s="60">
        <f t="shared" si="8"/>
        <v>28395</v>
      </c>
      <c r="L48" s="60">
        <f t="shared" si="8"/>
        <v>0</v>
      </c>
      <c r="M48" s="60">
        <f t="shared" si="8"/>
        <v>0</v>
      </c>
      <c r="N48" s="60">
        <f t="shared" si="8"/>
        <v>0</v>
      </c>
      <c r="O48" s="156"/>
    </row>
    <row r="49" spans="1:15" s="47" customFormat="1" ht="16.5" thickBot="1">
      <c r="A49" s="157"/>
      <c r="B49" s="179"/>
      <c r="C49" s="152"/>
      <c r="D49" s="65">
        <v>2021</v>
      </c>
      <c r="E49" s="60">
        <f aca="true" t="shared" si="9" ref="E49:N49">E43</f>
        <v>47849</v>
      </c>
      <c r="F49" s="60">
        <f t="shared" si="9"/>
        <v>0</v>
      </c>
      <c r="G49" s="60">
        <f t="shared" si="9"/>
        <v>11962.3</v>
      </c>
      <c r="H49" s="60">
        <f t="shared" si="9"/>
        <v>0</v>
      </c>
      <c r="I49" s="60">
        <f t="shared" si="9"/>
        <v>0</v>
      </c>
      <c r="J49" s="60">
        <f t="shared" si="9"/>
        <v>0</v>
      </c>
      <c r="K49" s="60">
        <f t="shared" si="9"/>
        <v>35886.7</v>
      </c>
      <c r="L49" s="60">
        <f t="shared" si="9"/>
        <v>0</v>
      </c>
      <c r="M49" s="60">
        <f t="shared" si="9"/>
        <v>0</v>
      </c>
      <c r="N49" s="60">
        <f t="shared" si="9"/>
        <v>0</v>
      </c>
      <c r="O49" s="157"/>
    </row>
    <row r="50" spans="1:15" s="47" customFormat="1" ht="15.75">
      <c r="A50" s="67"/>
      <c r="B50" s="68"/>
      <c r="C50" s="68"/>
      <c r="D50" s="67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7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42">
    <mergeCell ref="O44:O49"/>
    <mergeCell ref="B38:B43"/>
    <mergeCell ref="A14:A19"/>
    <mergeCell ref="B14:B19"/>
    <mergeCell ref="A20:A25"/>
    <mergeCell ref="B20:B25"/>
    <mergeCell ref="A26:A31"/>
    <mergeCell ref="B26:B31"/>
    <mergeCell ref="O32:O37"/>
    <mergeCell ref="O38:O43"/>
    <mergeCell ref="A44:A49"/>
    <mergeCell ref="B44:B49"/>
    <mergeCell ref="A32:A37"/>
    <mergeCell ref="A38:A43"/>
    <mergeCell ref="C38:C43"/>
    <mergeCell ref="C44:C49"/>
    <mergeCell ref="C32:C37"/>
    <mergeCell ref="B32:B37"/>
    <mergeCell ref="C26:C31"/>
    <mergeCell ref="B11:O11"/>
    <mergeCell ref="O6:O9"/>
    <mergeCell ref="B12:O12"/>
    <mergeCell ref="B13:O13"/>
    <mergeCell ref="O14:O19"/>
    <mergeCell ref="B6:B9"/>
    <mergeCell ref="G6:N6"/>
    <mergeCell ref="O20:O25"/>
    <mergeCell ref="O26:O31"/>
    <mergeCell ref="A6:A9"/>
    <mergeCell ref="K7:L8"/>
    <mergeCell ref="C14:C19"/>
    <mergeCell ref="C20:C25"/>
    <mergeCell ref="G7:H8"/>
    <mergeCell ref="M7:N8"/>
    <mergeCell ref="C6:C9"/>
    <mergeCell ref="I7:J8"/>
    <mergeCell ref="E6:F8"/>
    <mergeCell ref="D6:D9"/>
    <mergeCell ref="A2:O2"/>
    <mergeCell ref="A3:O3"/>
    <mergeCell ref="A4:O4"/>
    <mergeCell ref="A5:O5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3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12"/>
  <sheetViews>
    <sheetView view="pageBreakPreview" zoomScale="60" zoomScalePageLayoutView="0" workbookViewId="0" topLeftCell="A1">
      <selection activeCell="P10" sqref="P10"/>
    </sheetView>
  </sheetViews>
  <sheetFormatPr defaultColWidth="9.140625" defaultRowHeight="15"/>
  <cols>
    <col min="2" max="2" width="42.28125" style="0" customWidth="1"/>
  </cols>
  <sheetData>
    <row r="2" spans="1:30" ht="15.75">
      <c r="A2" s="107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5.75">
      <c r="A3" s="107" t="s">
        <v>183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27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0" ht="15.75" thickBot="1">
      <c r="A5" s="186" t="s">
        <v>35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s="15" customFormat="1" ht="25.5" customHeight="1">
      <c r="A6" s="151" t="s">
        <v>42</v>
      </c>
      <c r="B6" s="151" t="s">
        <v>71</v>
      </c>
      <c r="C6" s="151" t="s">
        <v>72</v>
      </c>
      <c r="D6" s="182" t="s">
        <v>73</v>
      </c>
      <c r="E6" s="182"/>
      <c r="F6" s="182"/>
      <c r="G6" s="182"/>
      <c r="H6" s="182"/>
      <c r="I6" s="182"/>
      <c r="J6" s="182"/>
      <c r="K6" s="182"/>
      <c r="L6" s="183"/>
      <c r="M6" s="182" t="s">
        <v>74</v>
      </c>
      <c r="N6" s="182"/>
      <c r="O6" s="182"/>
      <c r="P6" s="182"/>
      <c r="Q6" s="182"/>
      <c r="R6" s="182"/>
      <c r="S6" s="182"/>
      <c r="T6" s="182"/>
      <c r="U6" s="183"/>
      <c r="V6" s="182" t="s">
        <v>88</v>
      </c>
      <c r="W6" s="182"/>
      <c r="X6" s="182"/>
      <c r="Y6" s="182"/>
      <c r="Z6" s="182"/>
      <c r="AA6" s="182"/>
      <c r="AB6" s="182"/>
      <c r="AC6" s="182"/>
      <c r="AD6" s="183"/>
    </row>
    <row r="7" spans="1:30" s="15" customFormat="1" ht="5.25" customHeight="1" thickBot="1">
      <c r="A7" s="180"/>
      <c r="B7" s="180"/>
      <c r="C7" s="180"/>
      <c r="D7" s="184"/>
      <c r="E7" s="184"/>
      <c r="F7" s="184"/>
      <c r="G7" s="184"/>
      <c r="H7" s="184"/>
      <c r="I7" s="184"/>
      <c r="J7" s="184"/>
      <c r="K7" s="184"/>
      <c r="L7" s="185"/>
      <c r="M7" s="184"/>
      <c r="N7" s="184"/>
      <c r="O7" s="184"/>
      <c r="P7" s="184"/>
      <c r="Q7" s="184"/>
      <c r="R7" s="184"/>
      <c r="S7" s="184"/>
      <c r="T7" s="184"/>
      <c r="U7" s="185"/>
      <c r="V7" s="184"/>
      <c r="W7" s="184"/>
      <c r="X7" s="184"/>
      <c r="Y7" s="184"/>
      <c r="Z7" s="184"/>
      <c r="AA7" s="184"/>
      <c r="AB7" s="184"/>
      <c r="AC7" s="184"/>
      <c r="AD7" s="185"/>
    </row>
    <row r="8" spans="1:30" s="15" customFormat="1" ht="25.5" customHeight="1" thickBot="1">
      <c r="A8" s="152"/>
      <c r="B8" s="152"/>
      <c r="C8" s="152"/>
      <c r="D8" s="14">
        <v>2017</v>
      </c>
      <c r="E8" s="14">
        <v>2018</v>
      </c>
      <c r="F8" s="14">
        <v>2019</v>
      </c>
      <c r="G8" s="14">
        <v>2020</v>
      </c>
      <c r="H8" s="14">
        <v>2021</v>
      </c>
      <c r="I8" s="14"/>
      <c r="J8" s="14"/>
      <c r="K8" s="14"/>
      <c r="L8" s="14"/>
      <c r="M8" s="14">
        <v>2017</v>
      </c>
      <c r="N8" s="14">
        <v>2018</v>
      </c>
      <c r="O8" s="14">
        <v>2019</v>
      </c>
      <c r="P8" s="14">
        <v>2020</v>
      </c>
      <c r="Q8" s="14">
        <v>2021</v>
      </c>
      <c r="R8" s="14"/>
      <c r="S8" s="14"/>
      <c r="T8" s="14"/>
      <c r="U8" s="14"/>
      <c r="V8" s="14">
        <v>2017</v>
      </c>
      <c r="W8" s="14">
        <v>2018</v>
      </c>
      <c r="X8" s="14">
        <v>2019</v>
      </c>
      <c r="Y8" s="14">
        <v>2020</v>
      </c>
      <c r="Z8" s="14">
        <v>2021</v>
      </c>
      <c r="AA8" s="14"/>
      <c r="AB8" s="14"/>
      <c r="AC8" s="14"/>
      <c r="AD8" s="14"/>
    </row>
    <row r="9" spans="1:30" s="18" customFormat="1" ht="45" customHeight="1" thickBot="1">
      <c r="A9" s="13">
        <v>1</v>
      </c>
      <c r="B9" s="16" t="s">
        <v>75</v>
      </c>
      <c r="C9" s="14" t="s">
        <v>76</v>
      </c>
      <c r="D9" s="14">
        <v>4</v>
      </c>
      <c r="E9" s="14">
        <v>2</v>
      </c>
      <c r="F9" s="14"/>
      <c r="G9" s="14"/>
      <c r="H9" s="14">
        <v>2</v>
      </c>
      <c r="I9" s="14"/>
      <c r="J9" s="14"/>
      <c r="K9" s="14"/>
      <c r="L9" s="14"/>
      <c r="M9" s="14">
        <v>3973</v>
      </c>
      <c r="N9" s="14">
        <v>7946</v>
      </c>
      <c r="O9" s="14"/>
      <c r="P9" s="14"/>
      <c r="Q9" s="14">
        <v>7946</v>
      </c>
      <c r="R9" s="14"/>
      <c r="S9" s="14"/>
      <c r="T9" s="14"/>
      <c r="U9" s="14"/>
      <c r="V9" s="14">
        <v>15892</v>
      </c>
      <c r="W9" s="14">
        <v>15892</v>
      </c>
      <c r="X9" s="14"/>
      <c r="Y9" s="14"/>
      <c r="Z9" s="14">
        <v>15892</v>
      </c>
      <c r="AA9" s="14"/>
      <c r="AB9" s="14"/>
      <c r="AC9" s="14"/>
      <c r="AD9" s="14"/>
    </row>
    <row r="10" spans="1:30" s="18" customFormat="1" ht="57" customHeight="1" thickBot="1">
      <c r="A10" s="13">
        <v>2</v>
      </c>
      <c r="B10" s="17" t="s">
        <v>152</v>
      </c>
      <c r="C10" s="14" t="s">
        <v>76</v>
      </c>
      <c r="D10" s="14">
        <v>38</v>
      </c>
      <c r="E10" s="19">
        <v>38</v>
      </c>
      <c r="F10" s="19">
        <v>59</v>
      </c>
      <c r="G10" s="19">
        <v>39</v>
      </c>
      <c r="H10" s="19">
        <v>38</v>
      </c>
      <c r="I10" s="19"/>
      <c r="J10" s="19"/>
      <c r="K10" s="19"/>
      <c r="L10" s="19"/>
      <c r="M10" s="19">
        <v>840.97</v>
      </c>
      <c r="N10" s="19">
        <v>735.237</v>
      </c>
      <c r="O10" s="19">
        <v>873.238</v>
      </c>
      <c r="P10" s="19">
        <v>958.616</v>
      </c>
      <c r="Q10" s="19">
        <v>735.237</v>
      </c>
      <c r="R10" s="19"/>
      <c r="S10" s="19"/>
      <c r="T10" s="19"/>
      <c r="U10" s="19"/>
      <c r="V10" s="19">
        <v>31957</v>
      </c>
      <c r="W10" s="19">
        <v>27939</v>
      </c>
      <c r="X10" s="19">
        <v>51521</v>
      </c>
      <c r="Y10" s="19">
        <v>37386</v>
      </c>
      <c r="Z10" s="19">
        <v>27939</v>
      </c>
      <c r="AA10" s="19"/>
      <c r="AB10" s="19"/>
      <c r="AC10" s="19"/>
      <c r="AD10" s="19"/>
    </row>
    <row r="11" spans="1:30" s="18" customFormat="1" ht="48" customHeight="1" thickBot="1">
      <c r="A11" s="13">
        <v>3</v>
      </c>
      <c r="B11" s="17" t="s">
        <v>77</v>
      </c>
      <c r="C11" s="14" t="s">
        <v>76</v>
      </c>
      <c r="D11" s="14"/>
      <c r="E11" s="19">
        <v>10</v>
      </c>
      <c r="F11" s="19">
        <v>2</v>
      </c>
      <c r="G11" s="19"/>
      <c r="H11" s="19">
        <v>10</v>
      </c>
      <c r="I11" s="19"/>
      <c r="J11" s="19"/>
      <c r="K11" s="19"/>
      <c r="L11" s="19"/>
      <c r="M11" s="19"/>
      <c r="N11" s="19">
        <v>401.8</v>
      </c>
      <c r="O11" s="19">
        <v>401.5</v>
      </c>
      <c r="P11" s="19"/>
      <c r="Q11" s="19">
        <v>401.8</v>
      </c>
      <c r="R11" s="19"/>
      <c r="S11" s="19"/>
      <c r="T11" s="19"/>
      <c r="U11" s="19"/>
      <c r="V11" s="19"/>
      <c r="W11" s="19">
        <v>4018</v>
      </c>
      <c r="X11" s="19">
        <v>803</v>
      </c>
      <c r="Y11" s="19"/>
      <c r="Z11" s="19">
        <v>4018</v>
      </c>
      <c r="AA11" s="19"/>
      <c r="AB11" s="19"/>
      <c r="AC11" s="19"/>
      <c r="AD11" s="19"/>
    </row>
    <row r="12" spans="1:30" s="18" customFormat="1" ht="60" customHeight="1" thickBot="1">
      <c r="A12" s="13">
        <v>4</v>
      </c>
      <c r="B12" s="17" t="s">
        <v>78</v>
      </c>
      <c r="C12" s="14" t="s">
        <v>76</v>
      </c>
      <c r="D12" s="14"/>
      <c r="E12" s="19"/>
      <c r="F12" s="19"/>
      <c r="G12" s="19">
        <v>3</v>
      </c>
      <c r="H12" s="19"/>
      <c r="I12" s="19"/>
      <c r="J12" s="19"/>
      <c r="K12" s="19"/>
      <c r="L12" s="19"/>
      <c r="M12" s="19"/>
      <c r="N12" s="19"/>
      <c r="O12" s="19"/>
      <c r="P12" s="19">
        <v>158</v>
      </c>
      <c r="Q12" s="19"/>
      <c r="R12" s="19"/>
      <c r="S12" s="19"/>
      <c r="T12" s="19"/>
      <c r="U12" s="19"/>
      <c r="V12" s="19"/>
      <c r="W12" s="19"/>
      <c r="X12" s="19"/>
      <c r="Y12" s="19">
        <v>474</v>
      </c>
      <c r="Z12" s="19"/>
      <c r="AA12" s="19"/>
      <c r="AB12" s="19"/>
      <c r="AC12" s="19"/>
      <c r="AD12" s="19"/>
    </row>
  </sheetData>
  <sheetProtection/>
  <mergeCells count="9">
    <mergeCell ref="D6:L7"/>
    <mergeCell ref="M6:U7"/>
    <mergeCell ref="V6:AD7"/>
    <mergeCell ref="A2:AD2"/>
    <mergeCell ref="A3:AD3"/>
    <mergeCell ref="A5:AD5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landscape" paperSize="9" scale="39" r:id="rId1"/>
  <colBreaks count="1" manualBreakCount="1">
    <brk id="30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2018-10-15T05:17:17Z</dcterms:modified>
  <cp:category/>
  <cp:version/>
  <cp:contentType/>
  <cp:contentStatus/>
</cp:coreProperties>
</file>