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3200" windowHeight="8016"/>
  </bookViews>
  <sheets>
    <sheet name="Показатели АВ" sheetId="1" r:id="rId1"/>
  </sheets>
  <definedNames>
    <definedName name="_xlnm.Print_Area" localSheetId="0">'Показатели АВ'!$A$1:$X$78</definedName>
  </definedNames>
  <calcPr calcId="145621" calcMode="manual"/>
</workbook>
</file>

<file path=xl/calcChain.xml><?xml version="1.0" encoding="utf-8"?>
<calcChain xmlns="http://schemas.openxmlformats.org/spreadsheetml/2006/main">
  <c r="L21" i="1" l="1"/>
  <c r="K21" i="1"/>
  <c r="P15" i="1"/>
  <c r="L15" i="1"/>
  <c r="K15" i="1"/>
  <c r="I15" i="1"/>
  <c r="L14" i="1"/>
  <c r="K14" i="1"/>
  <c r="I14" i="1"/>
  <c r="I12" i="1"/>
</calcChain>
</file>

<file path=xl/sharedStrings.xml><?xml version="1.0" encoding="utf-8"?>
<sst xmlns="http://schemas.openxmlformats.org/spreadsheetml/2006/main" count="179" uniqueCount="130">
  <si>
    <t>ПОКАЗАТЕЛИ</t>
  </si>
  <si>
    <t>ЦЕЛИ, ЗАДАЧ, МЕРОПРИЯТИЙ ПОДПРОГРАММЫ</t>
  </si>
  <si>
    <t>"РАССЕЛЕНИЕ АВАРИЙНОГО ЖИЛЬЯ" НА 2017 - 2025 ГОДЫ</t>
  </si>
  <si>
    <t>N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</si>
  <si>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</si>
  <si>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</si>
  <si>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</si>
  <si>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</si>
  <si>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</si>
  <si>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</si>
  <si>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</si>
  <si>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</si>
  <si>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</si>
  <si>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</si>
  <si>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</si>
  <si>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</si>
  <si>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</si>
  <si>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</si>
  <si>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</si>
  <si>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</si>
  <si>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</si>
  <si>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Города Томска (комитет жилищной политики))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</si>
  <si>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</si>
  <si>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</si>
  <si>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</si>
  <si>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</si>
  <si>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</si>
  <si>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</si>
  <si>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</si>
  <si>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</si>
  <si>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</si>
  <si>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</si>
  <si>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</si>
  <si>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</si>
  <si>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</si>
  <si>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</si>
  <si>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</si>
  <si>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</si>
  <si>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шт.</t>
  </si>
  <si>
    <t>1&lt;*&gt;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</si>
  <si>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</si>
  <si>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</si>
  <si>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</si>
  <si>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</si>
  <si>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</si>
  <si>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</si>
  <si>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</si>
  <si>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</si>
  <si>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</si>
  <si>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</si>
  <si>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Показатель 2 цели Подпрограммы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</si>
  <si>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</si>
  <si>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</si>
  <si>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</si>
  <si>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</si>
  <si>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</si>
  <si>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</si>
  <si>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году.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</si>
  <si>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</si>
  <si>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Приложение 14 к подпрограмме "Расселение аварийного жилья" на 2017 - 2025 годы</t>
  </si>
  <si>
    <t>показатель введен с 2019 года</t>
  </si>
  <si>
    <t>1 &lt;***&gt;</t>
  </si>
  <si>
    <t>3 
&lt;***&gt;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</si>
  <si>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</si>
  <si>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</si>
  <si>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</si>
  <si>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1.4.2.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</si>
  <si>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</si>
  <si>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</si>
  <si>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</si>
  <si>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</si>
  <si>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>Количество жилых помещений, приобретенных в многоквартирных домах  у застройщиков  (на первичном рынке), шт.</t>
  </si>
  <si>
    <t>Число переселенных граждан, чел.&lt;****&gt;</t>
  </si>
  <si>
    <t>Количество расселенных жилых помещений, шт. &lt;****&gt;</t>
  </si>
  <si>
    <t xml:space="preserve"> </t>
  </si>
  <si>
    <t>1&lt;*****&gt;</t>
  </si>
  <si>
    <t>10 &lt;*****&gt;</t>
  </si>
  <si>
    <t>0&lt;*****&gt;</t>
  </si>
  <si>
    <t>18 &lt;*****&gt;</t>
  </si>
  <si>
    <t>15 &lt;*****&gt;</t>
  </si>
  <si>
    <t>&lt;*****&gt;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а также 1 многоквартирный дом по адресу: г. Томск, Московский тракт, 15, в отношении которого в 2018 году инвестором не выполнены обязательства по расселению;
в 2020 году расселение многоквартирных домов, признанных аварийными и подлежащими сносу не планируется, в связи с тем, что в 2018 году договоры о развитии застроенной территории не заключались;
в 2021 году планируется расселить 18 многоквартирных дома, признанных аварийными и подлежащими сносу (при условии, что в 2019 году будет заключено 3 договора о развитии застроенной территории);
в 2022 году планируется расселить 15 многоквартирных домов, признанных аварийными и подлежащими сносу (при условии, что в 2020 году будет заключено 6 договоров о развитии застроенной территории).</t>
  </si>
  <si>
    <r>
      <rPr>
        <b/>
        <sz val="10"/>
        <rFont val="Times New Roman"/>
        <family val="1"/>
        <charset val="204"/>
      </rPr>
      <t>в столбце «в соответствии с потребностью»:</t>
    </r>
    <r>
      <rPr>
        <sz val="10"/>
        <rFont val="Times New Roman"/>
        <family val="1"/>
        <charset val="204"/>
      </rPr>
      <t xml:space="preserve">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  </r>
  </si>
  <si>
    <r>
      <rPr>
        <b/>
        <sz val="10"/>
        <rFont val="Times New Roman"/>
        <family val="1"/>
        <charset val="204"/>
      </rPr>
      <t xml:space="preserve">В столбце «в соответствии с утвержденным финансированием» </t>
    </r>
    <r>
      <rPr>
        <sz val="10"/>
        <rFont val="Times New Roman"/>
        <family val="1"/>
        <charset val="204"/>
      </rPr>
      <t>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  </r>
  </si>
  <si>
    <r>
      <rPr>
        <b/>
        <sz val="10"/>
        <rFont val="Times New Roman"/>
        <family val="1"/>
        <charset val="204"/>
      </rPr>
      <t xml:space="preserve">в столбце «в соответствии с потребностью»: </t>
    </r>
    <r>
      <rPr>
        <sz val="10"/>
        <rFont val="Times New Roman"/>
        <family val="1"/>
        <charset val="204"/>
      </rPr>
      <t>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  </r>
  </si>
  <si>
    <t>на 2019 год: прогнозное количество не расселенных аварийных домов на конец отчетного периода (всего)  – 527 шт. (при условии, что в 2019 году будет расселено 45 домов, в том числе в рамках Региональной адресной программы,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</si>
  <si>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r>
      <rPr>
        <b/>
        <sz val="10"/>
        <rFont val="Times New Roman"/>
        <family val="1"/>
        <charset val="204"/>
      </rPr>
      <t>В столбце «в соответствии с утвержденным финансированием»</t>
    </r>
    <r>
      <rPr>
        <sz val="10"/>
        <rFont val="Times New Roman"/>
        <family val="1"/>
        <charset val="204"/>
      </rPr>
      <t xml:space="preserve">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  </r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</si>
  <si>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</t>
  </si>
  <si>
    <t>&lt;****&gt;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за счет инвесторов., а также за счет финансирования мероприятий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программа).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</si>
  <si>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</si>
  <si>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 расселенных аварийных домов на конец отчетного периода - 527 шт. (при условии, что в 2019 году будет расселено 45 домов, в том числе в рамках Региональной адресной программы, а признанно аварийными в течение 2019 года - 50 домов), 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1 мировое соглашение,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34 дома в случае софинансирования за счет средств бюджета муниципального образования "Город Томск". Кроме этого, в 2019 году завершены мероприятия по расселению многоквартирного дома, расположенного по адресу: г. Томск, ул. Красноармейская, 84;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</si>
  <si>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</si>
  <si>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 xml:space="preserve">на 2019 год: прогнозное количество не расселенных аварийных домов на конец отчетного периода - 527 шт. (при условии, что в 2019 году будет расселено 45 домов,в том числе в рамках Региональной адресной программы, а признанно аварийными в течение 2019 года - 50 домов),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помещения,а также 1 мировое соглашение, в том числе за счет освобожденного муниципального жилищного фонда. Кроме этого, в 2019 году завершены мероприятия по расселению многоквартирного дома, расположенного по адресу: г. Томск, ул. Красноармейская, 84;  </t>
  </si>
  <si>
    <t>Задача 4 Подпрограммы. 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среда"&lt;******&gt;</t>
  </si>
  <si>
    <t xml:space="preserve">&lt;*****&gt;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</si>
  <si>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>на 2019 год: прогнозное количество не расселенных аварийных домов на конец отчетного периода (всего)  – 527 шт. (при условии, что в 2019 году будет расселено 45 домов, в том числе в рамках Региональной адресной программы, 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</si>
  <si>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</si>
  <si>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</si>
  <si>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0
&lt;***&gt;</t>
  </si>
  <si>
    <t>4 
&lt;***&gt;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</si>
  <si>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</si>
  <si>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</si>
  <si>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</si>
  <si>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</si>
  <si>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показатель планируется ввести с 2020 года</t>
  </si>
  <si>
    <t>&lt;***&gt; В 2019 году в рамках подпрограммы «Расселение аварийного жилья» на 2017 - 2025 годы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1 мировое соглашение, в том числе и за счет освобожденного муниципального жилищного фонда. Кроме этого, в 2019 году завершены мероприятия по расселению многоквартирного дома, расположенного по адресу: г. Томск, ул. Красноармейская, 84;
в 2020 году в рамках подпрограммы «Расселение аварийного жилья» на 2017 - 2025 годы планируется исполнить 25 судебных решений,   резолютивная часть которых содержит обязательство предоставить жилое помещение взамен непригодного для проживания жилого помещения
в 2021 году рамках подпрограммы «Расселение аварийного жилья» на 2017 - 2025 годы планируется расселить 3 многоквартирных дома, признанных аварийными, и 6 помещений,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6 помещений, признанных непригодными для проживания.</t>
  </si>
  <si>
    <t>2020 год: прогнозное количество не расселенных аварийных домов на конец отчетного периода (всего)  – 543 шт. (при условии, что в 2020 году будет расселено 34 дома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</si>
  <si>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 расселенных аварийных домов на конец отчетного периода (всего)  – 532 шт. (при условии, что в 2021 году будет расселен 61 дом,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домов, 40 многоквартирных домов в рамках договоров о развитии застроенной  территории и 40 многоквартирных домов в рамках Региональной адресной программы  (итого 91 шт.);</t>
  </si>
  <si>
    <t>на 2022 год: прогнозное количество не расселенных аварийных домов на конец отчетного периода (всего)  – 501 шт. (при условии, что в 2022 году будет расселен 81 дом,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домов, 38 многоквартирных домов в рамках договоров о развитии застроенной  территории  и 62 многоквартирных домов в рамках Региональной адресной программы (итого 115 шт.);</t>
  </si>
  <si>
    <t xml:space="preserve">на 2023 год: прогнозное количество не расселенных аварийных домов на конец отчетного периода (всего)  – 420 шт. (при условии, что в 2023 году будет расселен 131 дом в рамках Региональной адресной программы,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дома, 64 многоквартирных дома в рамках договоров о развитии застроенной  территории  и 131 многоквартирных домов в рамках Региональной адресной программы (итого 227 шт.); </t>
  </si>
  <si>
    <t xml:space="preserve">на 2024 год: прогнозное количество не расселенных аварийных домов на конец отчетного периода (всего)  – 355 шт. (при условии, что в 2024 году будет расселено 115 домов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дома,  64 многоквартирных дома в рамках договоров о развитии застроенной  территории  и 115 многоквартирных домов в рамках Региональной адресной программы (итого 211 шт.); </t>
  </si>
  <si>
    <t>на 2025 год: прогнозное количество не расселенных аварийных домов на конец отчетного периода (всего)  – 405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 и 65 многоквартирных домов в рамках договоров о развитии застроенной  территории (итого 97);</t>
  </si>
  <si>
    <t>на 2020 год: прогнозное количество не расселенных аварийных домов на конец отчетного периода - 543 шт. (при условии, что в 2020 году будет расселено 34 дома в рамках Региональной адресной программы). В 2019 планируется расселить 2 дома и 7 помещений  за счет средств муниципального образования «Город Томск», а также 34 дома в рамках Региональной адресной программы;</t>
  </si>
  <si>
    <t xml:space="preserve">на 2021 год: прогнозное количество не расселенных аварийных домов на конец отчетного периода - 532 шт. (при условии, что в 2021 году будет расселен 61 дом, в том числе и в рамках Региональной адресной программы, а признанно аварийными в течение 2021 года - 50 домов), планируется расселить 3 дома и 6 помещений  за счет средств муниципального образования «Город Томск», 40 домов в рамках Региональной адресной программы, а также 18 многоквартирных домов за счет инвесторов в рамках договоров о развитии застроенной территории (в случае, если в 2019 году будут заключены 3 договора); </t>
  </si>
  <si>
    <t xml:space="preserve">на 2022 год: прогнозное количество не расселенных аварийных домов на конец отчетного периода - 501 шт. (при условии, что в 2022 году будет расселен 81 дом, в том числе и в рамках Региональной адресной программы, а признанно аварийными в течение 2022 года - 50 домов), планируется расселить 4 дома и 6 помещений за счет средств муниципального образования «Город Томск», 62 дома в рамках Региональной адресной программы, а также 15 многоквартирных домов за счет инвесторов в рамках договоров о развитии застроенной территории (в случае, если в 2020 году будут заключены 6 договоров); </t>
  </si>
  <si>
    <t>на 2023 год: прогнозное количество не расселенных аварийных домов на конец отчетного периода - 420 шт. (при условии, что в 2023 году будет расселен 131 дом,  а признанно аварийными в течение 2023 года - 50 домов), планируется расселить 131 дом рамках Региональной адресной программы;</t>
  </si>
  <si>
    <t>на 2024 год: прогнозное количество не расселенных аварийных домов на конец отчетного периода - 355 шт. (при условии, что в 2024 году будет расселено 115 домов,, а будет признанно аварийными в течение 2024 года - 50 домов), планируется расселить 115 домов в рамках Региональной адресной программы;</t>
  </si>
  <si>
    <t>на 2025 год: прогнозное количество не расселенных аварийных домов на конец отчетного периода - 405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</si>
  <si>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2020 год: прогнозное количество не расселенных аварийных домов на конец отчетного периода (всего)  – 543 шт. (при условии, что в 2020 году будет расселено 34 дома в рамках Региональной адресной программы,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- 6 многоквартирных домов;</t>
  </si>
  <si>
    <t>на 2021 год: прогнозное количество не расселенных аварийных домов на конец отчетного периода (всего)  – 532 шт. (при условии, что в 2021 году будет расселен 61 дом, в том числе и в рамках Региональной адресной программы,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- 11 многоквартирных домов;</t>
  </si>
  <si>
    <t>на 2022 год: прогнозное количество не расселенных аварийных домов на конец отчетного периода (всего)  – 501 шт. (при условии, что в 2022 году будет расселен 81 дом, в том числе и в рамках Региональной адресной программы,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- 15 многоквартирных домов;</t>
  </si>
  <si>
    <t>на 2023 год: прогнозное количество не расселенных аварийных домов на конец отчетного периода (всего)  – 420 шт. (при условии, что в 2023 году будет расселен 131 дом в рамках Региональной адресной программы, 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</si>
  <si>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2024 год: прогнозное количество не расселенных аварийных домов на конец отчетного периода (всего)  – 355 шт. (при условии, что в 2024 году будет расселено 116 домов в рамках Региональной адресной программы,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дома;</t>
  </si>
  <si>
    <t>на 2025 год: прогнозное количество не расселенных аварийных домов на конец отчетного периода (всего)  – 405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дома.</t>
  </si>
  <si>
    <t xml:space="preserve">на 2020 год: прогнозное количество не расселенных аварийных домов на конец отчетного периода - 543 шт. (при условии, что в 2020 году будет расселено 34 дома в рамках Региональной адресной программы, а признанно аварийными в течение 2020 года - 50 домов), планируется исполнить 25 решений суда за счет средств муниципального образования «Город Томск»; </t>
  </si>
  <si>
    <t xml:space="preserve">на 2021 год: прогнозное количество не расселенных аварийных домов на конец отчетного периода - 532 шт. (при условии, что в 2021 году будет расселен 61 дом, в том числе и в рамках Региональной адресной программы, а признанно аварийными в течение 2021 года - 50 домов), планируется расселить 3 дома и 6 помещений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</si>
  <si>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- 501 шт. (при условии, что в 2022 году будет расселен 81 дом,  в том числе и в рамках Региональной адресной программы, а признанно аварийными в течение 2022 года - 50 домов), планируется расселить 4 дома и 6 помещений 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</si>
  <si>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- 420 шт. (при условии, что в 2023 году будет расселен 131 дом в рамках Региональной адресной программы,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</si>
  <si>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2024 год: прогнозное количество не расселенных аварийных домов на конец отчетного периода - 355 шт. (при условии, что в 2024 году будет расселено 115 домов в рамках Региональной адресной программы,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</si>
  <si>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>на 2025 год: прогнозное количество не расселенных аварийных домов на конец отчетного периода - 405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планируется.</t>
  </si>
  <si>
    <t>Приложение 15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</si>
</sst>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Helv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4" fontId="12" fillId="2" borderId="0" xfId="0" applyNumberFormat="1" applyFont="1" applyFill="1" applyBorder="1" applyAlignment="1">
      <alignment horizontal="justify" vertical="center"/>
    </xf>
    <xf numFmtId="4" fontId="13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/>
    <xf numFmtId="0" fontId="5" fillId="2" borderId="0" xfId="0" applyNumberFormat="1" applyFont="1" applyFill="1" applyAlignment="1">
      <alignment horizontal="justify" vertical="center"/>
    </xf>
    <xf numFmtId="0" fontId="6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/>
    <xf numFmtId="0" fontId="2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CE4E8CE4458EAC669ED786AFDC53DC84EDC24600B39B2C2CCFADFF5C8B82E8F4D6BDD62D55802E63G7IFK" TargetMode="External"/><Relationship Id="rId1" Type="http://schemas.openxmlformats.org/officeDocument/2006/relationships/hyperlink" Target="consultantplus://offline/ref=CE4E8CE4458EAC669ED786AFDC53DC84EDC24600B39B2C2CCFADFF5C8B82E8F4D6BDD62951G8I6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view="pageBreakPreview" zoomScaleNormal="100" zoomScaleSheetLayoutView="100" workbookViewId="0">
      <selection sqref="A1:X1"/>
    </sheetView>
  </sheetViews>
  <sheetFormatPr defaultColWidth="9.109375" defaultRowHeight="13.2" x14ac:dyDescent="0.25"/>
  <cols>
    <col min="1" max="1" width="5.5546875" style="6" customWidth="1"/>
    <col min="2" max="2" width="35" style="6" customWidth="1"/>
    <col min="3" max="3" width="28.88671875" style="6" customWidth="1"/>
    <col min="4" max="4" width="12" style="6" customWidth="1"/>
    <col min="5" max="5" width="17.5546875" style="6" customWidth="1"/>
    <col min="6" max="6" width="5.109375" style="6" customWidth="1"/>
    <col min="7" max="8" width="6.6640625" style="6" customWidth="1"/>
    <col min="9" max="9" width="7" style="6" customWidth="1"/>
    <col min="10" max="10" width="7.33203125" style="6" customWidth="1"/>
    <col min="11" max="11" width="7.5546875" style="6" customWidth="1"/>
    <col min="12" max="12" width="6.6640625" style="6" customWidth="1"/>
    <col min="13" max="13" width="7" style="6" customWidth="1"/>
    <col min="14" max="14" width="7.33203125" style="6" customWidth="1"/>
    <col min="15" max="15" width="7" style="6" customWidth="1"/>
    <col min="16" max="16" width="6.6640625" style="6" customWidth="1"/>
    <col min="17" max="17" width="7.6640625" style="6" customWidth="1"/>
    <col min="18" max="18" width="6.33203125" style="6" customWidth="1"/>
    <col min="19" max="19" width="7.5546875" style="6" customWidth="1"/>
    <col min="20" max="20" width="7" style="6" customWidth="1"/>
    <col min="21" max="21" width="7.88671875" style="6" customWidth="1"/>
    <col min="22" max="22" width="7" style="6" customWidth="1"/>
    <col min="23" max="24" width="7.33203125" style="6" customWidth="1"/>
    <col min="25" max="16384" width="9.109375" style="6"/>
  </cols>
  <sheetData>
    <row r="1" spans="1:25" ht="17.25" customHeight="1" x14ac:dyDescent="0.25">
      <c r="A1" s="24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5" ht="17.25" customHeight="1" x14ac:dyDescent="0.25">
      <c r="A2" s="24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5" x14ac:dyDescent="0.25">
      <c r="A3" s="7"/>
    </row>
    <row r="4" spans="1:25" ht="15.6" x14ac:dyDescent="0.3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ht="15.6" x14ac:dyDescent="0.3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ht="15.6" x14ac:dyDescent="0.3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8" spans="1:25" ht="17.25" customHeight="1" x14ac:dyDescent="0.2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>
        <v>2016</v>
      </c>
      <c r="G8" s="23" t="s">
        <v>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2"/>
    </row>
    <row r="9" spans="1:25" x14ac:dyDescent="0.25">
      <c r="A9" s="23"/>
      <c r="B9" s="23"/>
      <c r="C9" s="23"/>
      <c r="D9" s="23"/>
      <c r="E9" s="23"/>
      <c r="F9" s="23"/>
      <c r="G9" s="23">
        <v>2017</v>
      </c>
      <c r="H9" s="23"/>
      <c r="I9" s="23">
        <v>2018</v>
      </c>
      <c r="J9" s="23"/>
      <c r="K9" s="23">
        <v>2019</v>
      </c>
      <c r="L9" s="23"/>
      <c r="M9" s="23">
        <v>2020</v>
      </c>
      <c r="N9" s="23"/>
      <c r="O9" s="23">
        <v>2021</v>
      </c>
      <c r="P9" s="23"/>
      <c r="Q9" s="23">
        <v>2022</v>
      </c>
      <c r="R9" s="23"/>
      <c r="S9" s="23">
        <v>2023</v>
      </c>
      <c r="T9" s="23"/>
      <c r="U9" s="23">
        <v>2024</v>
      </c>
      <c r="V9" s="23"/>
      <c r="W9" s="23">
        <v>2025</v>
      </c>
      <c r="X9" s="23"/>
      <c r="Y9" s="22"/>
    </row>
    <row r="10" spans="1:25" ht="48" x14ac:dyDescent="0.25">
      <c r="A10" s="23"/>
      <c r="B10" s="23"/>
      <c r="C10" s="23"/>
      <c r="D10" s="23"/>
      <c r="E10" s="23"/>
      <c r="F10" s="23"/>
      <c r="G10" s="11" t="s">
        <v>9</v>
      </c>
      <c r="H10" s="11" t="s">
        <v>10</v>
      </c>
      <c r="I10" s="11" t="s">
        <v>9</v>
      </c>
      <c r="J10" s="11" t="s">
        <v>10</v>
      </c>
      <c r="K10" s="11" t="s">
        <v>9</v>
      </c>
      <c r="L10" s="11" t="s">
        <v>10</v>
      </c>
      <c r="M10" s="11" t="s">
        <v>9</v>
      </c>
      <c r="N10" s="11" t="s">
        <v>10</v>
      </c>
      <c r="O10" s="11" t="s">
        <v>9</v>
      </c>
      <c r="P10" s="11" t="s">
        <v>10</v>
      </c>
      <c r="Q10" s="11" t="s">
        <v>9</v>
      </c>
      <c r="R10" s="11" t="s">
        <v>10</v>
      </c>
      <c r="S10" s="11" t="s">
        <v>9</v>
      </c>
      <c r="T10" s="11" t="s">
        <v>10</v>
      </c>
      <c r="U10" s="11" t="s">
        <v>9</v>
      </c>
      <c r="V10" s="11" t="s">
        <v>10</v>
      </c>
      <c r="W10" s="11" t="s">
        <v>9</v>
      </c>
      <c r="X10" s="11" t="s">
        <v>10</v>
      </c>
      <c r="Y10" s="22"/>
    </row>
    <row r="11" spans="1:2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2"/>
    </row>
    <row r="12" spans="1:25" ht="27" customHeight="1" x14ac:dyDescent="0.25">
      <c r="A12" s="23">
        <v>1</v>
      </c>
      <c r="B12" s="23" t="s">
        <v>11</v>
      </c>
      <c r="C12" s="20" t="s">
        <v>12</v>
      </c>
      <c r="D12" s="20" t="s">
        <v>13</v>
      </c>
      <c r="E12" s="23" t="s">
        <v>14</v>
      </c>
      <c r="F12" s="8">
        <v>3</v>
      </c>
      <c r="G12" s="8">
        <v>56</v>
      </c>
      <c r="H12" s="8">
        <v>2</v>
      </c>
      <c r="I12" s="8">
        <f>25+1</f>
        <v>26</v>
      </c>
      <c r="J12" s="8">
        <v>7</v>
      </c>
      <c r="K12" s="8">
        <v>150</v>
      </c>
      <c r="L12" s="8">
        <v>45</v>
      </c>
      <c r="M12" s="8">
        <v>63</v>
      </c>
      <c r="N12" s="8">
        <v>34</v>
      </c>
      <c r="O12" s="8">
        <v>91</v>
      </c>
      <c r="P12" s="8">
        <v>61</v>
      </c>
      <c r="Q12" s="8">
        <v>115</v>
      </c>
      <c r="R12" s="8">
        <v>81</v>
      </c>
      <c r="S12" s="8">
        <v>227</v>
      </c>
      <c r="T12" s="8">
        <v>131</v>
      </c>
      <c r="U12" s="8">
        <v>211</v>
      </c>
      <c r="V12" s="8">
        <v>115</v>
      </c>
      <c r="W12" s="8">
        <v>97</v>
      </c>
      <c r="X12" s="8">
        <v>0</v>
      </c>
      <c r="Y12" s="22"/>
    </row>
    <row r="13" spans="1:25" ht="30.6" x14ac:dyDescent="0.25">
      <c r="A13" s="23"/>
      <c r="B13" s="23"/>
      <c r="C13" s="20" t="s">
        <v>38</v>
      </c>
      <c r="D13" s="20" t="s">
        <v>13</v>
      </c>
      <c r="E13" s="23"/>
      <c r="F13" s="8">
        <v>3</v>
      </c>
      <c r="G13" s="8">
        <v>33</v>
      </c>
      <c r="H13" s="8" t="s">
        <v>39</v>
      </c>
      <c r="I13" s="8">
        <v>25</v>
      </c>
      <c r="J13" s="8" t="s">
        <v>40</v>
      </c>
      <c r="K13" s="8">
        <v>44</v>
      </c>
      <c r="L13" s="8" t="s">
        <v>61</v>
      </c>
      <c r="M13" s="8">
        <v>6</v>
      </c>
      <c r="N13" s="8" t="s">
        <v>97</v>
      </c>
      <c r="O13" s="8">
        <v>11</v>
      </c>
      <c r="P13" s="8" t="s">
        <v>62</v>
      </c>
      <c r="Q13" s="8">
        <v>15</v>
      </c>
      <c r="R13" s="8" t="s">
        <v>98</v>
      </c>
      <c r="S13" s="8">
        <v>32</v>
      </c>
      <c r="T13" s="8">
        <v>0</v>
      </c>
      <c r="U13" s="8">
        <v>32</v>
      </c>
      <c r="V13" s="8">
        <v>0</v>
      </c>
      <c r="W13" s="8">
        <v>32</v>
      </c>
      <c r="X13" s="8">
        <v>0</v>
      </c>
      <c r="Y13" s="22"/>
    </row>
    <row r="14" spans="1:25" ht="30.6" x14ac:dyDescent="0.25">
      <c r="A14" s="23"/>
      <c r="B14" s="23"/>
      <c r="C14" s="20" t="s">
        <v>15</v>
      </c>
      <c r="D14" s="20" t="s">
        <v>16</v>
      </c>
      <c r="E14" s="23" t="s">
        <v>14</v>
      </c>
      <c r="F14" s="8">
        <v>0.64</v>
      </c>
      <c r="G14" s="8">
        <v>12.15</v>
      </c>
      <c r="H14" s="8">
        <v>0.43</v>
      </c>
      <c r="I14" s="8">
        <f>26*100/520</f>
        <v>5</v>
      </c>
      <c r="J14" s="9">
        <v>1.3</v>
      </c>
      <c r="K14" s="9">
        <f>150*100/527</f>
        <v>28.462998102466795</v>
      </c>
      <c r="L14" s="9">
        <f>45*100/527</f>
        <v>8.5388994307400381</v>
      </c>
      <c r="M14" s="9">
        <v>11.6</v>
      </c>
      <c r="N14" s="9">
        <v>6.3</v>
      </c>
      <c r="O14" s="9">
        <v>17.100000000000001</v>
      </c>
      <c r="P14" s="9">
        <v>11.5</v>
      </c>
      <c r="Q14" s="9">
        <v>23</v>
      </c>
      <c r="R14" s="9">
        <v>16.2</v>
      </c>
      <c r="S14" s="9">
        <v>54</v>
      </c>
      <c r="T14" s="9">
        <v>31.2</v>
      </c>
      <c r="U14" s="9">
        <v>59.4</v>
      </c>
      <c r="V14" s="9">
        <v>32.4</v>
      </c>
      <c r="W14" s="9">
        <v>24</v>
      </c>
      <c r="X14" s="8">
        <v>0</v>
      </c>
      <c r="Y14" s="22"/>
    </row>
    <row r="15" spans="1:25" ht="30.6" x14ac:dyDescent="0.25">
      <c r="A15" s="23"/>
      <c r="B15" s="23"/>
      <c r="C15" s="20" t="s">
        <v>41</v>
      </c>
      <c r="D15" s="20" t="s">
        <v>16</v>
      </c>
      <c r="E15" s="23"/>
      <c r="F15" s="8">
        <v>0.64</v>
      </c>
      <c r="G15" s="8">
        <v>7.16</v>
      </c>
      <c r="H15" s="8">
        <v>0.22</v>
      </c>
      <c r="I15" s="9">
        <f>25*100/520</f>
        <v>4.8076923076923075</v>
      </c>
      <c r="J15" s="9">
        <v>0.4</v>
      </c>
      <c r="K15" s="9">
        <f>44*100/527</f>
        <v>8.3491461100569264</v>
      </c>
      <c r="L15" s="19">
        <f>1*100/527</f>
        <v>0.18975332068311196</v>
      </c>
      <c r="M15" s="9">
        <v>1.1000000000000001</v>
      </c>
      <c r="N15" s="9">
        <v>0</v>
      </c>
      <c r="O15" s="9">
        <v>2.1</v>
      </c>
      <c r="P15" s="9">
        <f>3*100/528</f>
        <v>0.56818181818181823</v>
      </c>
      <c r="Q15" s="9">
        <v>3</v>
      </c>
      <c r="R15" s="9">
        <v>0.8</v>
      </c>
      <c r="S15" s="9">
        <v>7.6</v>
      </c>
      <c r="T15" s="8">
        <v>0</v>
      </c>
      <c r="U15" s="19">
        <v>9</v>
      </c>
      <c r="V15" s="8">
        <v>0</v>
      </c>
      <c r="W15" s="9">
        <v>7.9</v>
      </c>
      <c r="X15" s="8">
        <v>0</v>
      </c>
      <c r="Y15" s="22"/>
    </row>
    <row r="16" spans="1:25" ht="36" customHeight="1" x14ac:dyDescent="0.25">
      <c r="A16" s="17" t="s">
        <v>28</v>
      </c>
      <c r="B16" s="15" t="s">
        <v>17</v>
      </c>
      <c r="C16" s="20" t="s">
        <v>72</v>
      </c>
      <c r="D16" s="15" t="s">
        <v>13</v>
      </c>
      <c r="E16" s="15" t="s">
        <v>14</v>
      </c>
      <c r="F16" s="8">
        <v>260</v>
      </c>
      <c r="G16" s="8">
        <v>690</v>
      </c>
      <c r="H16" s="8">
        <v>272</v>
      </c>
      <c r="I16" s="8">
        <v>508</v>
      </c>
      <c r="J16" s="8">
        <v>402</v>
      </c>
      <c r="K16" s="8">
        <v>3093</v>
      </c>
      <c r="L16" s="8">
        <v>1241</v>
      </c>
      <c r="M16" s="8">
        <v>1483</v>
      </c>
      <c r="N16" s="8">
        <v>699</v>
      </c>
      <c r="O16" s="8">
        <v>3048</v>
      </c>
      <c r="P16" s="8">
        <v>1348</v>
      </c>
      <c r="Q16" s="8">
        <v>3083</v>
      </c>
      <c r="R16" s="8">
        <v>1742</v>
      </c>
      <c r="S16" s="8">
        <v>2646</v>
      </c>
      <c r="T16" s="8">
        <v>2646</v>
      </c>
      <c r="U16" s="8">
        <v>2596</v>
      </c>
      <c r="V16" s="8">
        <v>2596</v>
      </c>
      <c r="W16" s="8">
        <v>1978</v>
      </c>
      <c r="X16" s="8">
        <v>0</v>
      </c>
      <c r="Y16" s="22"/>
    </row>
    <row r="17" spans="1:25" ht="36" customHeight="1" x14ac:dyDescent="0.25">
      <c r="A17" s="16" t="s">
        <v>29</v>
      </c>
      <c r="B17" s="15" t="s">
        <v>18</v>
      </c>
      <c r="C17" s="20" t="s">
        <v>73</v>
      </c>
      <c r="D17" s="15" t="s">
        <v>13</v>
      </c>
      <c r="E17" s="15" t="s">
        <v>14</v>
      </c>
      <c r="F17" s="8">
        <v>94</v>
      </c>
      <c r="G17" s="8">
        <v>300</v>
      </c>
      <c r="H17" s="8">
        <v>81</v>
      </c>
      <c r="I17" s="8">
        <v>196</v>
      </c>
      <c r="J17" s="8">
        <v>126</v>
      </c>
      <c r="K17" s="8">
        <v>1145</v>
      </c>
      <c r="L17" s="8">
        <v>412</v>
      </c>
      <c r="M17" s="8">
        <v>559</v>
      </c>
      <c r="N17" s="8">
        <v>258</v>
      </c>
      <c r="O17" s="8">
        <v>1097</v>
      </c>
      <c r="P17" s="8">
        <v>455</v>
      </c>
      <c r="Q17" s="8">
        <v>1133</v>
      </c>
      <c r="R17" s="8">
        <v>640</v>
      </c>
      <c r="S17" s="8">
        <v>976</v>
      </c>
      <c r="T17" s="8">
        <v>976</v>
      </c>
      <c r="U17" s="8">
        <v>909</v>
      </c>
      <c r="V17" s="8">
        <v>909</v>
      </c>
      <c r="W17" s="8">
        <v>867</v>
      </c>
      <c r="X17" s="8">
        <v>0</v>
      </c>
      <c r="Y17" s="22"/>
    </row>
    <row r="18" spans="1:25" ht="45" customHeight="1" x14ac:dyDescent="0.25">
      <c r="A18" s="17" t="s">
        <v>30</v>
      </c>
      <c r="B18" s="15" t="s">
        <v>19</v>
      </c>
      <c r="C18" s="20" t="s">
        <v>20</v>
      </c>
      <c r="D18" s="15" t="s">
        <v>13</v>
      </c>
      <c r="E18" s="15" t="s">
        <v>14</v>
      </c>
      <c r="F18" s="8">
        <v>3.1</v>
      </c>
      <c r="G18" s="8">
        <v>9.75</v>
      </c>
      <c r="H18" s="8">
        <v>2.7</v>
      </c>
      <c r="I18" s="8">
        <v>6</v>
      </c>
      <c r="J18" s="8">
        <v>4.9000000000000004</v>
      </c>
      <c r="K18" s="8">
        <v>40.799999999999997</v>
      </c>
      <c r="L18" s="9">
        <v>5.0999999999999996</v>
      </c>
      <c r="M18" s="8">
        <v>2</v>
      </c>
      <c r="N18" s="8">
        <v>1</v>
      </c>
      <c r="O18" s="8">
        <v>15.4</v>
      </c>
      <c r="P18" s="9">
        <v>6.8</v>
      </c>
      <c r="Q18" s="8">
        <v>13.7</v>
      </c>
      <c r="R18" s="9">
        <v>5</v>
      </c>
      <c r="S18" s="8">
        <v>26.8</v>
      </c>
      <c r="T18" s="8">
        <v>0</v>
      </c>
      <c r="U18" s="8">
        <v>26.8</v>
      </c>
      <c r="V18" s="8">
        <v>0</v>
      </c>
      <c r="W18" s="8">
        <v>26.8</v>
      </c>
      <c r="X18" s="8">
        <v>0</v>
      </c>
      <c r="Y18" s="22"/>
    </row>
    <row r="19" spans="1:25" ht="147.75" customHeight="1" x14ac:dyDescent="0.25">
      <c r="A19" s="2" t="s">
        <v>31</v>
      </c>
      <c r="B19" s="20" t="s">
        <v>42</v>
      </c>
      <c r="C19" s="20" t="s">
        <v>58</v>
      </c>
      <c r="D19" s="20" t="s">
        <v>13</v>
      </c>
      <c r="E19" s="20" t="s">
        <v>21</v>
      </c>
      <c r="F19" s="8">
        <v>0</v>
      </c>
      <c r="G19" s="8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22"/>
    </row>
    <row r="20" spans="1:25" ht="69.75" customHeight="1" x14ac:dyDescent="0.25">
      <c r="A20" s="16" t="s">
        <v>32</v>
      </c>
      <c r="B20" s="15" t="s">
        <v>67</v>
      </c>
      <c r="C20" s="20" t="s">
        <v>63</v>
      </c>
      <c r="D20" s="20" t="s">
        <v>13</v>
      </c>
      <c r="E20" s="20" t="s">
        <v>14</v>
      </c>
      <c r="F20" s="8">
        <v>93</v>
      </c>
      <c r="G20" s="8">
        <v>100</v>
      </c>
      <c r="H20" s="8">
        <v>35</v>
      </c>
      <c r="I20" s="8">
        <v>190</v>
      </c>
      <c r="J20" s="8">
        <v>49</v>
      </c>
      <c r="K20" s="8">
        <v>406</v>
      </c>
      <c r="L20" s="8">
        <v>8</v>
      </c>
      <c r="M20" s="8">
        <v>149</v>
      </c>
      <c r="N20" s="8">
        <v>25</v>
      </c>
      <c r="O20" s="8">
        <v>90</v>
      </c>
      <c r="P20" s="8">
        <v>19</v>
      </c>
      <c r="Q20" s="8">
        <v>72</v>
      </c>
      <c r="R20" s="8">
        <v>34</v>
      </c>
      <c r="S20" s="8">
        <v>284</v>
      </c>
      <c r="T20" s="8">
        <v>0</v>
      </c>
      <c r="U20" s="8">
        <v>284</v>
      </c>
      <c r="V20" s="8">
        <v>0</v>
      </c>
      <c r="W20" s="8">
        <v>284</v>
      </c>
      <c r="X20" s="8">
        <v>0</v>
      </c>
      <c r="Y20" s="22"/>
    </row>
    <row r="21" spans="1:25" ht="112.5" customHeight="1" x14ac:dyDescent="0.25">
      <c r="A21" s="2" t="s">
        <v>33</v>
      </c>
      <c r="B21" s="20" t="s">
        <v>43</v>
      </c>
      <c r="C21" s="20" t="s">
        <v>44</v>
      </c>
      <c r="D21" s="20" t="s">
        <v>13</v>
      </c>
      <c r="E21" s="20" t="s">
        <v>14</v>
      </c>
      <c r="F21" s="8">
        <v>94</v>
      </c>
      <c r="G21" s="8">
        <v>300</v>
      </c>
      <c r="H21" s="8">
        <v>81</v>
      </c>
      <c r="I21" s="8">
        <v>196</v>
      </c>
      <c r="J21" s="8">
        <v>84</v>
      </c>
      <c r="K21" s="8">
        <f>406+6+5+6+9</f>
        <v>432</v>
      </c>
      <c r="L21" s="8">
        <f>17+11</f>
        <v>28</v>
      </c>
      <c r="M21" s="8">
        <v>149</v>
      </c>
      <c r="N21" s="8">
        <v>25</v>
      </c>
      <c r="O21" s="8">
        <v>90</v>
      </c>
      <c r="P21" s="8">
        <v>19</v>
      </c>
      <c r="Q21" s="8">
        <v>72</v>
      </c>
      <c r="R21" s="8">
        <v>34</v>
      </c>
      <c r="S21" s="8">
        <v>284</v>
      </c>
      <c r="T21" s="8">
        <v>0</v>
      </c>
      <c r="U21" s="8">
        <v>284</v>
      </c>
      <c r="V21" s="8">
        <v>0</v>
      </c>
      <c r="W21" s="8">
        <v>284</v>
      </c>
      <c r="X21" s="8">
        <v>0</v>
      </c>
      <c r="Y21" s="22"/>
    </row>
    <row r="22" spans="1:25" ht="123.75" customHeight="1" x14ac:dyDescent="0.25">
      <c r="A22" s="2" t="s">
        <v>34</v>
      </c>
      <c r="B22" s="20" t="s">
        <v>45</v>
      </c>
      <c r="C22" s="20" t="s">
        <v>46</v>
      </c>
      <c r="D22" s="20" t="s">
        <v>13</v>
      </c>
      <c r="E22" s="20" t="s">
        <v>22</v>
      </c>
      <c r="F22" s="8">
        <v>0</v>
      </c>
      <c r="G22" s="8">
        <v>0</v>
      </c>
      <c r="H22" s="8">
        <v>0</v>
      </c>
      <c r="I22" s="10">
        <v>124</v>
      </c>
      <c r="J22" s="8">
        <v>124</v>
      </c>
      <c r="K22" s="8">
        <v>30</v>
      </c>
      <c r="L22" s="8">
        <v>30</v>
      </c>
      <c r="M22" s="8">
        <v>42</v>
      </c>
      <c r="N22" s="8">
        <v>0</v>
      </c>
      <c r="O22" s="8">
        <v>56</v>
      </c>
      <c r="P22" s="8">
        <v>0</v>
      </c>
      <c r="Q22" s="8">
        <v>135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22"/>
    </row>
    <row r="23" spans="1:25" ht="102" customHeight="1" x14ac:dyDescent="0.25">
      <c r="A23" s="16" t="s">
        <v>47</v>
      </c>
      <c r="B23" s="18" t="s">
        <v>69</v>
      </c>
      <c r="C23" s="3" t="s">
        <v>48</v>
      </c>
      <c r="D23" s="15" t="s">
        <v>13</v>
      </c>
      <c r="E23" s="15" t="s">
        <v>22</v>
      </c>
      <c r="F23" s="8">
        <v>0</v>
      </c>
      <c r="G23" s="8">
        <v>0</v>
      </c>
      <c r="H23" s="8">
        <v>0</v>
      </c>
      <c r="I23" s="10">
        <v>63</v>
      </c>
      <c r="J23" s="10">
        <v>63</v>
      </c>
      <c r="K23" s="8">
        <v>69</v>
      </c>
      <c r="L23" s="8">
        <v>69</v>
      </c>
      <c r="M23" s="8">
        <v>47</v>
      </c>
      <c r="N23" s="8">
        <v>0</v>
      </c>
      <c r="O23" s="8">
        <v>24</v>
      </c>
      <c r="P23" s="8">
        <v>0</v>
      </c>
      <c r="Q23" s="8">
        <v>21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22"/>
    </row>
    <row r="24" spans="1:25" ht="58.5" customHeight="1" x14ac:dyDescent="0.25">
      <c r="A24" s="16" t="s">
        <v>99</v>
      </c>
      <c r="B24" s="18" t="s">
        <v>100</v>
      </c>
      <c r="C24" s="18" t="s">
        <v>101</v>
      </c>
      <c r="D24" s="15" t="s">
        <v>13</v>
      </c>
      <c r="E24" s="15" t="s">
        <v>102</v>
      </c>
      <c r="F24" s="39" t="s">
        <v>103</v>
      </c>
      <c r="G24" s="42"/>
      <c r="H24" s="42"/>
      <c r="I24" s="42"/>
      <c r="J24" s="42"/>
      <c r="K24" s="42"/>
      <c r="L24" s="43"/>
      <c r="M24" s="8">
        <v>4</v>
      </c>
      <c r="N24" s="21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22"/>
    </row>
    <row r="25" spans="1:25" ht="57.75" customHeight="1" x14ac:dyDescent="0.25">
      <c r="A25" s="1" t="s">
        <v>35</v>
      </c>
      <c r="B25" s="20" t="s">
        <v>23</v>
      </c>
      <c r="C25" s="20" t="s">
        <v>24</v>
      </c>
      <c r="D25" s="20" t="s">
        <v>13</v>
      </c>
      <c r="E25" s="20" t="s">
        <v>14</v>
      </c>
      <c r="F25" s="8">
        <v>0</v>
      </c>
      <c r="G25" s="8">
        <v>11</v>
      </c>
      <c r="H25" s="8">
        <v>4</v>
      </c>
      <c r="I25" s="8">
        <v>8</v>
      </c>
      <c r="J25" s="8">
        <v>5</v>
      </c>
      <c r="K25" s="8">
        <v>33</v>
      </c>
      <c r="L25" s="8">
        <v>3</v>
      </c>
      <c r="M25" s="8">
        <v>33</v>
      </c>
      <c r="N25" s="21">
        <v>6</v>
      </c>
      <c r="O25" s="12">
        <v>33</v>
      </c>
      <c r="P25" s="8">
        <v>0</v>
      </c>
      <c r="Q25" s="8">
        <v>33</v>
      </c>
      <c r="R25" s="8">
        <v>0</v>
      </c>
      <c r="S25" s="8">
        <v>16</v>
      </c>
      <c r="T25" s="8">
        <v>0</v>
      </c>
      <c r="U25" s="8">
        <v>15</v>
      </c>
      <c r="V25" s="8">
        <v>0</v>
      </c>
      <c r="W25" s="8">
        <v>17</v>
      </c>
      <c r="X25" s="8">
        <v>0</v>
      </c>
      <c r="Y25" s="22"/>
    </row>
    <row r="26" spans="1:25" ht="45" customHeight="1" x14ac:dyDescent="0.25">
      <c r="A26" s="2" t="s">
        <v>36</v>
      </c>
      <c r="B26" s="20" t="s">
        <v>25</v>
      </c>
      <c r="C26" s="20" t="s">
        <v>26</v>
      </c>
      <c r="D26" s="20" t="s">
        <v>13</v>
      </c>
      <c r="E26" s="20" t="s">
        <v>14</v>
      </c>
      <c r="F26" s="8">
        <v>0</v>
      </c>
      <c r="G26" s="8">
        <v>23</v>
      </c>
      <c r="H26" s="8">
        <v>1</v>
      </c>
      <c r="I26" s="8">
        <v>1</v>
      </c>
      <c r="J26" s="8" t="s">
        <v>75</v>
      </c>
      <c r="K26" s="8">
        <v>100</v>
      </c>
      <c r="L26" s="8" t="s">
        <v>76</v>
      </c>
      <c r="M26" s="8">
        <v>23</v>
      </c>
      <c r="N26" s="8" t="s">
        <v>77</v>
      </c>
      <c r="O26" s="13">
        <v>40</v>
      </c>
      <c r="P26" s="13" t="s">
        <v>78</v>
      </c>
      <c r="Q26" s="13">
        <v>38</v>
      </c>
      <c r="R26" s="13" t="s">
        <v>79</v>
      </c>
      <c r="S26" s="13">
        <v>64</v>
      </c>
      <c r="T26" s="13">
        <v>0</v>
      </c>
      <c r="U26" s="13">
        <v>64</v>
      </c>
      <c r="V26" s="13">
        <v>0</v>
      </c>
      <c r="W26" s="13">
        <v>0</v>
      </c>
      <c r="X26" s="13">
        <v>0</v>
      </c>
      <c r="Y26" s="22"/>
    </row>
    <row r="27" spans="1:25" ht="92.25" customHeight="1" x14ac:dyDescent="0.25">
      <c r="A27" s="2" t="s">
        <v>37</v>
      </c>
      <c r="B27" s="20" t="s">
        <v>49</v>
      </c>
      <c r="C27" s="20" t="s">
        <v>27</v>
      </c>
      <c r="D27" s="20" t="s">
        <v>13</v>
      </c>
      <c r="E27" s="20" t="s">
        <v>14</v>
      </c>
      <c r="F27" s="5">
        <v>0</v>
      </c>
      <c r="G27" s="4">
        <v>200000</v>
      </c>
      <c r="H27" s="4">
        <v>0</v>
      </c>
      <c r="I27" s="4">
        <v>200000</v>
      </c>
      <c r="J27" s="4">
        <v>200000</v>
      </c>
      <c r="K27" s="4">
        <v>1551801</v>
      </c>
      <c r="L27" s="4">
        <v>274194.59999999998</v>
      </c>
      <c r="M27" s="4">
        <v>428498.4</v>
      </c>
      <c r="N27" s="4">
        <v>200000</v>
      </c>
      <c r="O27" s="4">
        <v>747734.66</v>
      </c>
      <c r="P27" s="4">
        <v>336880.2</v>
      </c>
      <c r="Q27" s="4">
        <v>604902.6</v>
      </c>
      <c r="R27" s="4">
        <v>237679.9</v>
      </c>
      <c r="S27" s="4">
        <v>1026065.43</v>
      </c>
      <c r="T27" s="4">
        <v>0</v>
      </c>
      <c r="U27" s="4">
        <v>1026065.43</v>
      </c>
      <c r="V27" s="4">
        <v>0</v>
      </c>
      <c r="W27" s="4">
        <v>1054017</v>
      </c>
      <c r="X27" s="4">
        <v>0</v>
      </c>
      <c r="Y27" s="22"/>
    </row>
    <row r="28" spans="1:25" ht="59.25" customHeight="1" x14ac:dyDescent="0.25">
      <c r="A28" s="2" t="s">
        <v>64</v>
      </c>
      <c r="B28" s="20" t="s">
        <v>92</v>
      </c>
      <c r="C28" s="20" t="s">
        <v>68</v>
      </c>
      <c r="D28" s="20" t="s">
        <v>13</v>
      </c>
      <c r="E28" s="20" t="s">
        <v>14</v>
      </c>
      <c r="F28" s="39" t="s">
        <v>60</v>
      </c>
      <c r="G28" s="40"/>
      <c r="H28" s="40"/>
      <c r="I28" s="40"/>
      <c r="J28" s="41"/>
      <c r="K28" s="8">
        <v>11.5</v>
      </c>
      <c r="L28" s="9">
        <v>11.5</v>
      </c>
      <c r="M28" s="8">
        <v>8.6</v>
      </c>
      <c r="N28" s="8">
        <v>8.6</v>
      </c>
      <c r="O28" s="9">
        <v>11.5</v>
      </c>
      <c r="P28" s="9">
        <v>11.5</v>
      </c>
      <c r="Q28" s="9">
        <v>17.5</v>
      </c>
      <c r="R28" s="9">
        <v>17.5</v>
      </c>
      <c r="S28" s="8">
        <v>36.799999999999997</v>
      </c>
      <c r="T28" s="8">
        <v>36.799999999999997</v>
      </c>
      <c r="U28" s="8">
        <v>33.6</v>
      </c>
      <c r="V28" s="8">
        <v>33.6</v>
      </c>
      <c r="W28" s="8">
        <v>0</v>
      </c>
      <c r="X28" s="8">
        <v>0</v>
      </c>
      <c r="Y28" s="22"/>
    </row>
    <row r="29" spans="1:25" ht="117.75" customHeight="1" x14ac:dyDescent="0.25">
      <c r="A29" s="2" t="s">
        <v>65</v>
      </c>
      <c r="B29" s="20" t="s">
        <v>95</v>
      </c>
      <c r="C29" s="20" t="s">
        <v>71</v>
      </c>
      <c r="D29" s="20" t="s">
        <v>13</v>
      </c>
      <c r="E29" s="20" t="s">
        <v>14</v>
      </c>
      <c r="F29" s="39" t="s">
        <v>60</v>
      </c>
      <c r="G29" s="40"/>
      <c r="H29" s="40"/>
      <c r="I29" s="40"/>
      <c r="J29" s="41"/>
      <c r="K29" s="8">
        <v>287</v>
      </c>
      <c r="L29" s="8">
        <v>287</v>
      </c>
      <c r="M29" s="8">
        <v>113</v>
      </c>
      <c r="N29" s="8">
        <v>113</v>
      </c>
      <c r="O29" s="8">
        <v>114</v>
      </c>
      <c r="P29" s="8">
        <v>114</v>
      </c>
      <c r="Q29" s="8">
        <v>201</v>
      </c>
      <c r="R29" s="8">
        <v>201</v>
      </c>
      <c r="S29" s="8">
        <v>364</v>
      </c>
      <c r="T29" s="8">
        <v>364</v>
      </c>
      <c r="U29" s="8">
        <v>373</v>
      </c>
      <c r="V29" s="8">
        <v>373</v>
      </c>
      <c r="W29" s="8">
        <v>0</v>
      </c>
      <c r="X29" s="8">
        <v>0</v>
      </c>
      <c r="Y29" s="22"/>
    </row>
    <row r="30" spans="1:25" ht="107.25" customHeight="1" x14ac:dyDescent="0.25">
      <c r="A30" s="2" t="s">
        <v>66</v>
      </c>
      <c r="B30" s="20" t="s">
        <v>96</v>
      </c>
      <c r="C30" s="20" t="s">
        <v>70</v>
      </c>
      <c r="D30" s="20" t="s">
        <v>13</v>
      </c>
      <c r="E30" s="20" t="s">
        <v>14</v>
      </c>
      <c r="F30" s="39" t="s">
        <v>60</v>
      </c>
      <c r="G30" s="40"/>
      <c r="H30" s="40"/>
      <c r="I30" s="40"/>
      <c r="J30" s="41"/>
      <c r="K30" s="8">
        <v>26</v>
      </c>
      <c r="L30" s="8">
        <v>26</v>
      </c>
      <c r="M30" s="8">
        <v>127</v>
      </c>
      <c r="N30" s="8">
        <v>127</v>
      </c>
      <c r="O30" s="8">
        <v>166</v>
      </c>
      <c r="P30" s="8">
        <v>166</v>
      </c>
      <c r="Q30" s="8">
        <v>308</v>
      </c>
      <c r="R30" s="8">
        <v>308</v>
      </c>
      <c r="S30" s="8">
        <v>612</v>
      </c>
      <c r="T30" s="8">
        <v>612</v>
      </c>
      <c r="U30" s="8">
        <v>536</v>
      </c>
      <c r="V30" s="8">
        <v>536</v>
      </c>
      <c r="W30" s="8">
        <v>0</v>
      </c>
      <c r="X30" s="8">
        <v>0</v>
      </c>
      <c r="Y30" s="22"/>
    </row>
    <row r="31" spans="1:25" ht="12.75" customHeight="1" x14ac:dyDescent="0.3">
      <c r="A31" s="30" t="s">
        <v>57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2"/>
    </row>
    <row r="32" spans="1:25" ht="24" customHeight="1" x14ac:dyDescent="0.3">
      <c r="A32" s="32" t="s">
        <v>86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2"/>
    </row>
    <row r="33" spans="1:25" ht="63.75" customHeight="1" x14ac:dyDescent="0.3">
      <c r="A33" s="32" t="s">
        <v>104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22"/>
    </row>
    <row r="34" spans="1:25" ht="38.25" customHeight="1" x14ac:dyDescent="0.3">
      <c r="A34" s="37" t="s">
        <v>87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2" t="s">
        <v>74</v>
      </c>
    </row>
    <row r="35" spans="1:25" ht="67.5" customHeight="1" x14ac:dyDescent="0.3">
      <c r="A35" s="35" t="s">
        <v>80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22"/>
    </row>
    <row r="36" spans="1:25" ht="28.5" customHeight="1" x14ac:dyDescent="0.3">
      <c r="A36" s="35" t="s">
        <v>93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22"/>
    </row>
    <row r="37" spans="1:25" x14ac:dyDescent="0.25">
      <c r="A37" s="28" t="s">
        <v>50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22"/>
    </row>
    <row r="38" spans="1:25" ht="24.75" customHeight="1" x14ac:dyDescent="0.3">
      <c r="A38" s="45" t="s">
        <v>81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22"/>
    </row>
    <row r="39" spans="1:25" ht="15" customHeight="1" x14ac:dyDescent="0.3">
      <c r="A39" s="48" t="s">
        <v>51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22"/>
    </row>
    <row r="40" spans="1:25" ht="22.5" customHeight="1" x14ac:dyDescent="0.3">
      <c r="A40" s="48" t="s">
        <v>52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22"/>
    </row>
    <row r="41" spans="1:25" ht="25.5" customHeight="1" x14ac:dyDescent="0.3">
      <c r="A41" s="48" t="s">
        <v>94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22"/>
    </row>
    <row r="42" spans="1:25" ht="22.5" customHeight="1" x14ac:dyDescent="0.3">
      <c r="A42" s="48" t="s">
        <v>105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2"/>
    </row>
    <row r="43" spans="1:25" ht="24" customHeight="1" x14ac:dyDescent="0.3">
      <c r="A43" s="48" t="s">
        <v>106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2"/>
    </row>
    <row r="44" spans="1:25" ht="25.5" customHeight="1" x14ac:dyDescent="0.3">
      <c r="A44" s="48" t="s">
        <v>107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22"/>
    </row>
    <row r="45" spans="1:25" ht="25.5" customHeight="1" x14ac:dyDescent="0.3">
      <c r="A45" s="48" t="s">
        <v>108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2"/>
    </row>
    <row r="46" spans="1:25" ht="24.75" customHeight="1" x14ac:dyDescent="0.3">
      <c r="A46" s="48" t="s">
        <v>109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22"/>
    </row>
    <row r="47" spans="1:25" ht="23.25" customHeight="1" x14ac:dyDescent="0.3">
      <c r="A47" s="48" t="s">
        <v>110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22"/>
    </row>
    <row r="48" spans="1:25" ht="24.75" customHeight="1" x14ac:dyDescent="0.3">
      <c r="A48" s="50" t="s">
        <v>82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22"/>
    </row>
    <row r="49" spans="1:25" ht="15.75" customHeight="1" x14ac:dyDescent="0.3">
      <c r="A49" s="48" t="s">
        <v>53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22"/>
    </row>
    <row r="50" spans="1:25" ht="34.5" customHeight="1" x14ac:dyDescent="0.3">
      <c r="A50" s="48" t="s">
        <v>88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22"/>
    </row>
    <row r="51" spans="1:25" ht="44.25" customHeight="1" x14ac:dyDescent="0.3">
      <c r="A51" s="48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22"/>
    </row>
    <row r="52" spans="1:25" ht="24.75" customHeight="1" x14ac:dyDescent="0.3">
      <c r="A52" s="48" t="s">
        <v>111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22"/>
    </row>
    <row r="53" spans="1:25" ht="23.25" customHeight="1" x14ac:dyDescent="0.3">
      <c r="A53" s="48" t="s">
        <v>112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22"/>
    </row>
    <row r="54" spans="1:25" ht="24" customHeight="1" x14ac:dyDescent="0.3">
      <c r="A54" s="48" t="s">
        <v>113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22"/>
    </row>
    <row r="55" spans="1:25" ht="14.25" customHeight="1" x14ac:dyDescent="0.3">
      <c r="A55" s="48" t="s">
        <v>114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22"/>
    </row>
    <row r="56" spans="1:25" ht="13.5" customHeight="1" x14ac:dyDescent="0.3">
      <c r="A56" s="48" t="s">
        <v>115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22"/>
    </row>
    <row r="57" spans="1:25" ht="15" customHeight="1" x14ac:dyDescent="0.3">
      <c r="A57" s="48" t="s">
        <v>116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22"/>
    </row>
    <row r="58" spans="1:25" ht="14.4" x14ac:dyDescent="0.3">
      <c r="A58" s="51" t="s">
        <v>54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22"/>
    </row>
    <row r="59" spans="1:25" ht="27" customHeight="1" x14ac:dyDescent="0.3">
      <c r="A59" s="50" t="s">
        <v>83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22"/>
    </row>
    <row r="60" spans="1:25" ht="12" customHeight="1" x14ac:dyDescent="0.3">
      <c r="A60" s="48" t="s">
        <v>55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22"/>
    </row>
    <row r="61" spans="1:25" ht="12.75" customHeight="1" x14ac:dyDescent="0.3">
      <c r="A61" s="48" t="s">
        <v>56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22"/>
    </row>
    <row r="62" spans="1:25" ht="23.25" customHeight="1" x14ac:dyDescent="0.3">
      <c r="A62" s="48" t="s">
        <v>84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2"/>
    </row>
    <row r="63" spans="1:25" ht="23.25" customHeight="1" x14ac:dyDescent="0.3">
      <c r="A63" s="48" t="s">
        <v>117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22"/>
    </row>
    <row r="64" spans="1:25" ht="21.75" customHeight="1" x14ac:dyDescent="0.3">
      <c r="A64" s="48" t="s">
        <v>118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2"/>
    </row>
    <row r="65" spans="1:25" ht="21.75" customHeight="1" x14ac:dyDescent="0.3">
      <c r="A65" s="48" t="s">
        <v>119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22"/>
    </row>
    <row r="66" spans="1:25" ht="22.5" customHeight="1" x14ac:dyDescent="0.3">
      <c r="A66" s="48" t="s">
        <v>120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22"/>
    </row>
    <row r="67" spans="1:25" ht="24.75" customHeight="1" x14ac:dyDescent="0.3">
      <c r="A67" s="48" t="s">
        <v>121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22"/>
    </row>
    <row r="68" spans="1:25" ht="19.5" customHeight="1" x14ac:dyDescent="0.3">
      <c r="A68" s="48" t="s">
        <v>122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22"/>
    </row>
    <row r="69" spans="1:25" ht="30.75" customHeight="1" x14ac:dyDescent="0.3">
      <c r="A69" s="50" t="s">
        <v>85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22"/>
    </row>
    <row r="70" spans="1:25" ht="12.75" customHeight="1" x14ac:dyDescent="0.3">
      <c r="A70" s="48" t="s">
        <v>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22"/>
    </row>
    <row r="71" spans="1:25" ht="22.5" customHeight="1" x14ac:dyDescent="0.3">
      <c r="A71" s="48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22"/>
    </row>
    <row r="72" spans="1:25" ht="33" customHeight="1" x14ac:dyDescent="0.3">
      <c r="A72" s="48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22"/>
    </row>
    <row r="73" spans="1:25" ht="24" customHeight="1" x14ac:dyDescent="0.3">
      <c r="A73" s="48" t="s">
        <v>123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22"/>
    </row>
    <row r="74" spans="1:25" ht="21.75" customHeight="1" x14ac:dyDescent="0.3">
      <c r="A74" s="48" t="s">
        <v>124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22"/>
    </row>
    <row r="75" spans="1:25" ht="22.5" customHeight="1" x14ac:dyDescent="0.3">
      <c r="A75" s="48" t="s">
        <v>125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22"/>
    </row>
    <row r="76" spans="1:25" ht="25.5" customHeight="1" x14ac:dyDescent="0.3">
      <c r="A76" s="48" t="s">
        <v>126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22"/>
    </row>
    <row r="77" spans="1:25" ht="21.75" customHeight="1" x14ac:dyDescent="0.3">
      <c r="A77" s="48" t="s">
        <v>127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22"/>
    </row>
    <row r="78" spans="1:25" ht="24" customHeight="1" x14ac:dyDescent="0.3">
      <c r="A78" s="48" t="s">
        <v>128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22"/>
    </row>
  </sheetData>
  <mergeCells count="77">
    <mergeCell ref="A57:X57"/>
    <mergeCell ref="A58:X58"/>
    <mergeCell ref="A59:X59"/>
    <mergeCell ref="A70:X70"/>
    <mergeCell ref="A71:X71"/>
    <mergeCell ref="A60:X60"/>
    <mergeCell ref="A61:X61"/>
    <mergeCell ref="A62:X62"/>
    <mergeCell ref="A63:X63"/>
    <mergeCell ref="A64:X64"/>
    <mergeCell ref="A65:X65"/>
    <mergeCell ref="A68:X68"/>
    <mergeCell ref="A69:X69"/>
    <mergeCell ref="A76:X76"/>
    <mergeCell ref="A77:X77"/>
    <mergeCell ref="A78:X78"/>
    <mergeCell ref="A72:X72"/>
    <mergeCell ref="A73:X73"/>
    <mergeCell ref="A74:X74"/>
    <mergeCell ref="A75:X75"/>
    <mergeCell ref="A47:X47"/>
    <mergeCell ref="A53:X53"/>
    <mergeCell ref="A55:X55"/>
    <mergeCell ref="A56:X56"/>
    <mergeCell ref="A48:X48"/>
    <mergeCell ref="A38:X38"/>
    <mergeCell ref="A39:X39"/>
    <mergeCell ref="A40:X40"/>
    <mergeCell ref="A66:X66"/>
    <mergeCell ref="A67:X67"/>
    <mergeCell ref="A51:X51"/>
    <mergeCell ref="A52:X52"/>
    <mergeCell ref="A50:X50"/>
    <mergeCell ref="A54:X54"/>
    <mergeCell ref="A41:X41"/>
    <mergeCell ref="A42:X42"/>
    <mergeCell ref="A49:X49"/>
    <mergeCell ref="A43:X43"/>
    <mergeCell ref="A44:X44"/>
    <mergeCell ref="A45:X45"/>
    <mergeCell ref="A46:X46"/>
    <mergeCell ref="A37:N37"/>
    <mergeCell ref="A12:A15"/>
    <mergeCell ref="B12:B15"/>
    <mergeCell ref="E12:E13"/>
    <mergeCell ref="E14:E15"/>
    <mergeCell ref="A31:X31"/>
    <mergeCell ref="A32:X32"/>
    <mergeCell ref="A35:X35"/>
    <mergeCell ref="A34:X34"/>
    <mergeCell ref="F30:J30"/>
    <mergeCell ref="F29:J29"/>
    <mergeCell ref="F28:J28"/>
    <mergeCell ref="A36:X36"/>
    <mergeCell ref="F24:L24"/>
    <mergeCell ref="A33:X33"/>
    <mergeCell ref="U9:V9"/>
    <mergeCell ref="W9:X9"/>
    <mergeCell ref="A2:X2"/>
    <mergeCell ref="A1:X1"/>
    <mergeCell ref="A4:X4"/>
    <mergeCell ref="A5:X5"/>
    <mergeCell ref="A6:X6"/>
    <mergeCell ref="F8:F10"/>
    <mergeCell ref="A8:A10"/>
    <mergeCell ref="B8:B10"/>
    <mergeCell ref="C8:C10"/>
    <mergeCell ref="D8:D10"/>
    <mergeCell ref="E8:E10"/>
    <mergeCell ref="G8:X8"/>
    <mergeCell ref="G9:H9"/>
    <mergeCell ref="I9:J9"/>
    <mergeCell ref="K9:L9"/>
    <mergeCell ref="M9:N9"/>
    <mergeCell ref="O9:P9"/>
    <mergeCell ref="Q9:R9"/>
    <mergeCell ref="S9:T9"/>
  </mergeCells>
  <hyperlinks>
    <hyperlink ref="C23" r:id="rId1" display="consultantplus://offline/ref=CE4E8CE4458EAC669ED786AFDC53DC84EDC24600B39B2C2CCFADFF5C8B82E8F4D6BDD62951G8I6K"/>
    <hyperlink ref="B23" r:id="rId2" display="consultantplus://offline/ref=CE4E8CE4458EAC669ED786AFDC53DC84EDC24600B39B2C2CCFADFF5C8B82E8F4D6BDD62D55802E63G7IFK"/>
  </hyperlinks>
  <pageMargins left="0.19685039370078741" right="0.19685039370078741" top="0.19685039370078741" bottom="0.19685039370078741" header="0.11811023622047245" footer="0.11811023622047245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2019-10-22T07:20:18Z</dcterms:modified>
</cp:coreProperties>
</file>