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Лист3!$A$1:$O$131</definedName>
  </definedNames>
  <calcPr calcId="145621"/>
</workbook>
</file>

<file path=xl/calcChain.xml><?xml version="1.0" encoding="utf-8"?>
<calcChain xmlns="http://schemas.openxmlformats.org/spreadsheetml/2006/main">
  <c r="G102" i="3" l="1"/>
  <c r="G96" i="3"/>
  <c r="G90" i="3"/>
  <c r="E102" i="3"/>
  <c r="E96" i="3"/>
  <c r="H120" i="3" l="1"/>
  <c r="H130" i="3" l="1"/>
  <c r="H129" i="3"/>
  <c r="H128" i="3"/>
  <c r="F130" i="3"/>
  <c r="F129" i="3"/>
  <c r="F128" i="3"/>
  <c r="H78" i="3"/>
  <c r="H123" i="3" s="1"/>
  <c r="H102" i="3"/>
  <c r="H127" i="3" s="1"/>
  <c r="F102" i="3"/>
  <c r="F127" i="3" s="1"/>
  <c r="H96" i="3"/>
  <c r="H126" i="3" s="1"/>
  <c r="F96" i="3"/>
  <c r="F126" i="3" s="1"/>
  <c r="G53" i="3"/>
  <c r="E53" i="3"/>
  <c r="G48" i="3"/>
  <c r="E48" i="3"/>
  <c r="G43" i="3"/>
  <c r="E43" i="3"/>
  <c r="G38" i="3"/>
  <c r="E38" i="3"/>
  <c r="G33" i="3"/>
  <c r="E33" i="3"/>
  <c r="G28" i="3"/>
  <c r="E28" i="3"/>
  <c r="G23" i="3"/>
  <c r="E23" i="3"/>
  <c r="G18" i="3"/>
  <c r="E18" i="3"/>
  <c r="G120" i="3" l="1"/>
  <c r="G130" i="3" s="1"/>
  <c r="E120" i="3"/>
  <c r="E130" i="3" s="1"/>
  <c r="G114" i="3"/>
  <c r="G129" i="3" s="1"/>
  <c r="E114" i="3"/>
  <c r="E129" i="3" s="1"/>
  <c r="G108" i="3"/>
  <c r="G128" i="3" s="1"/>
  <c r="E108" i="3"/>
  <c r="E128" i="3" s="1"/>
  <c r="G127" i="3"/>
  <c r="E127" i="3"/>
  <c r="G126" i="3"/>
  <c r="E126" i="3"/>
  <c r="H90" i="3" l="1"/>
  <c r="H125" i="3" s="1"/>
  <c r="G125" i="3"/>
  <c r="F90" i="3"/>
  <c r="F125" i="3" s="1"/>
  <c r="E90" i="3"/>
  <c r="E125" i="3" s="1"/>
  <c r="F72" i="3"/>
  <c r="H13" i="3"/>
  <c r="H54" i="3" s="1"/>
  <c r="H72" i="3"/>
  <c r="G72" i="3"/>
  <c r="F13" i="3"/>
  <c r="F54" i="3" s="1"/>
  <c r="H84" i="3"/>
  <c r="G84" i="3"/>
  <c r="G78" i="3"/>
  <c r="G123" i="3" s="1"/>
  <c r="F84" i="3"/>
  <c r="F78" i="3"/>
  <c r="F123" i="3" s="1"/>
  <c r="E84" i="3"/>
  <c r="E78" i="3"/>
  <c r="E123" i="3" s="1"/>
  <c r="E72" i="3"/>
  <c r="E122" i="3" s="1"/>
  <c r="G13" i="3"/>
  <c r="G54" i="3" s="1"/>
  <c r="E13" i="3"/>
  <c r="E54" i="3" s="1"/>
  <c r="G122" i="3" l="1"/>
  <c r="F122" i="3"/>
  <c r="F131" i="3" s="1"/>
  <c r="H124" i="3"/>
  <c r="H121" i="3"/>
  <c r="F124" i="3"/>
  <c r="F121" i="3"/>
  <c r="G124" i="3"/>
  <c r="G121" i="3"/>
  <c r="E124" i="3"/>
  <c r="E131" i="3" s="1"/>
  <c r="E121" i="3"/>
  <c r="H122" i="3"/>
  <c r="G131" i="3" l="1"/>
  <c r="H131" i="3"/>
</calcChain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<sst xmlns="http://schemas.openxmlformats.org/spreadsheetml/2006/main" count="141" uniqueCount="49">
  <si>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</si>
  <si>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</si>
  <si>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</si>
  <si>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</si>
  <si>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</si>
  <si>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</si>
  <si>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</si>
  <si>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</si>
  <si>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</si>
  <si>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</si>
  <si>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</si>
  <si>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</si>
  <si>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</si>
  <si>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</si>
  <si>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</si>
  <si>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</si>
  <si>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</si>
  <si>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</si>
  <si>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</si>
  <si>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</si>
  <si>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</si>
  <si>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</si>
  <si>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</si>
  <si>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</si>
  <si>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</si>
  <si>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</si>
  <si>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</si>
  <si>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</si>
  <si>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</si>
  <si>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</si>
  <si>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</si>
  <si>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</si>
  <si>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</si>
  <si>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</si>
  <si>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</si>
  <si>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</si>
  <si>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</si>
  <si>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ПЕРЕЧЕНЬ МЕРОПРИЯТИЙ И РЕСУРСНОЕ ОБЕСПЕЧЕНИЕ МУНИЦИПАЛЬНОЙ ПРОГРАММЫ
"КАПИТАЛЬНЫЙ РЕМОНТ МНОГОКВАРТИРНЫХ ДОМОВ" НА 2017-2025 ГОДЫ
</t>
  </si>
  <si>
    <t xml:space="preserve"> Приложение 2 к муниципальной программе                                                                           
"Капитальный ремонт многоквартирных домов" на 2017 - 2025 годы
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</si>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</sst>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/>
    <xf numFmtId="4" fontId="1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8"/>
  <sheetViews>
    <sheetView tabSelected="1" view="pageBreakPreview" zoomScale="70" zoomScaleNormal="75" zoomScaleSheetLayoutView="70" workbookViewId="0">
      <selection activeCell="B9" sqref="B9:B53"/>
    </sheetView>
  </sheetViews>
  <sheetFormatPr defaultRowHeight="13.2" x14ac:dyDescent="0.25"/>
  <cols>
    <col min="1" max="1" width="3.5546875" style="1" customWidth="1"/>
    <col min="2" max="2" width="21.33203125" style="1" customWidth="1"/>
    <col min="3" max="3" width="15.109375" style="1" customWidth="1"/>
    <col min="4" max="4" width="12.44140625" style="1" customWidth="1"/>
    <col min="5" max="5" width="12.88671875" style="1" customWidth="1"/>
    <col min="6" max="6" width="11" style="1" customWidth="1"/>
    <col min="7" max="7" width="11.44140625" style="1" customWidth="1"/>
    <col min="8" max="8" width="10.88671875" style="1" customWidth="1"/>
    <col min="9" max="9" width="11.44140625" style="1" customWidth="1"/>
    <col min="10" max="10" width="11.5546875" style="1" customWidth="1"/>
    <col min="11" max="11" width="11.109375" style="1" customWidth="1"/>
    <col min="12" max="12" width="10.88671875" style="1" customWidth="1"/>
    <col min="13" max="13" width="11.44140625" style="1" customWidth="1"/>
    <col min="14" max="14" width="8.44140625" style="1" customWidth="1"/>
    <col min="15" max="15" width="32.6640625" style="2" customWidth="1"/>
  </cols>
  <sheetData>
    <row r="1" spans="1:16" ht="33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73" t="s">
        <v>38</v>
      </c>
      <c r="M1" s="73"/>
      <c r="N1" s="73"/>
      <c r="O1" s="73"/>
      <c r="P1" s="6"/>
    </row>
    <row r="2" spans="1:16" ht="42" customHeight="1" x14ac:dyDescent="0.25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ht="33" customHeight="1" x14ac:dyDescent="0.25">
      <c r="A3" s="33" t="s">
        <v>0</v>
      </c>
      <c r="B3" s="33" t="s">
        <v>40</v>
      </c>
      <c r="C3" s="55" t="s">
        <v>29</v>
      </c>
      <c r="D3" s="33" t="s">
        <v>1</v>
      </c>
      <c r="E3" s="33" t="s">
        <v>26</v>
      </c>
      <c r="F3" s="33"/>
      <c r="G3" s="33" t="s">
        <v>2</v>
      </c>
      <c r="H3" s="33"/>
      <c r="I3" s="33"/>
      <c r="J3" s="33"/>
      <c r="K3" s="33"/>
      <c r="L3" s="33"/>
      <c r="M3" s="33"/>
      <c r="N3" s="79"/>
      <c r="O3" s="33" t="s">
        <v>20</v>
      </c>
    </row>
    <row r="4" spans="1:16" ht="25.5" customHeight="1" x14ac:dyDescent="0.25">
      <c r="A4" s="33"/>
      <c r="B4" s="33"/>
      <c r="C4" s="56"/>
      <c r="D4" s="33"/>
      <c r="E4" s="33"/>
      <c r="F4" s="33"/>
      <c r="G4" s="33" t="s">
        <v>3</v>
      </c>
      <c r="H4" s="33"/>
      <c r="I4" s="33" t="s">
        <v>4</v>
      </c>
      <c r="J4" s="33"/>
      <c r="K4" s="33" t="s">
        <v>5</v>
      </c>
      <c r="L4" s="33"/>
      <c r="M4" s="33" t="s">
        <v>6</v>
      </c>
      <c r="N4" s="79"/>
      <c r="O4" s="33"/>
    </row>
    <row r="5" spans="1:16" ht="33" customHeight="1" x14ac:dyDescent="0.25">
      <c r="A5" s="33"/>
      <c r="B5" s="33"/>
      <c r="C5" s="57"/>
      <c r="D5" s="33"/>
      <c r="E5" s="25" t="s">
        <v>7</v>
      </c>
      <c r="F5" s="25" t="s">
        <v>8</v>
      </c>
      <c r="G5" s="25" t="s">
        <v>7</v>
      </c>
      <c r="H5" s="25" t="s">
        <v>8</v>
      </c>
      <c r="I5" s="25" t="s">
        <v>7</v>
      </c>
      <c r="J5" s="25" t="s">
        <v>8</v>
      </c>
      <c r="K5" s="25" t="s">
        <v>7</v>
      </c>
      <c r="L5" s="25" t="s">
        <v>8</v>
      </c>
      <c r="M5" s="25" t="s">
        <v>7</v>
      </c>
      <c r="N5" s="28" t="s">
        <v>28</v>
      </c>
      <c r="O5" s="33"/>
    </row>
    <row r="6" spans="1:16" ht="17.100000000000001" customHeight="1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3">
        <v>15</v>
      </c>
    </row>
    <row r="7" spans="1:16" ht="17.100000000000001" customHeight="1" x14ac:dyDescent="0.25">
      <c r="A7" s="76" t="s">
        <v>25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6" ht="17.100000000000001" customHeight="1" x14ac:dyDescent="0.25">
      <c r="A8" s="76" t="s">
        <v>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6" ht="21.6" customHeight="1" x14ac:dyDescent="0.25">
      <c r="A9" s="37" t="s">
        <v>21</v>
      </c>
      <c r="B9" s="40" t="s">
        <v>27</v>
      </c>
      <c r="C9" s="55" t="s">
        <v>31</v>
      </c>
      <c r="D9" s="55">
        <v>2017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 t="s">
        <v>9</v>
      </c>
    </row>
    <row r="10" spans="1:16" ht="22.8" customHeight="1" x14ac:dyDescent="0.25">
      <c r="A10" s="38"/>
      <c r="B10" s="41"/>
      <c r="C10" s="56"/>
      <c r="D10" s="56"/>
      <c r="E10" s="10">
        <v>11928.8</v>
      </c>
      <c r="F10" s="10">
        <v>11928.7</v>
      </c>
      <c r="G10" s="10">
        <v>11928.8</v>
      </c>
      <c r="H10" s="10">
        <v>11928.7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 t="s">
        <v>10</v>
      </c>
    </row>
    <row r="11" spans="1:16" ht="31.2" customHeight="1" x14ac:dyDescent="0.25">
      <c r="A11" s="38"/>
      <c r="B11" s="41"/>
      <c r="C11" s="56"/>
      <c r="D11" s="56"/>
      <c r="E11" s="10">
        <v>391.8</v>
      </c>
      <c r="F11" s="10">
        <v>391.8</v>
      </c>
      <c r="G11" s="10">
        <v>391.8</v>
      </c>
      <c r="H11" s="10">
        <v>391.8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 t="s">
        <v>11</v>
      </c>
    </row>
    <row r="12" spans="1:16" ht="24.6" customHeight="1" x14ac:dyDescent="0.25">
      <c r="A12" s="38"/>
      <c r="B12" s="41"/>
      <c r="C12" s="56"/>
      <c r="D12" s="57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 t="s">
        <v>12</v>
      </c>
    </row>
    <row r="13" spans="1:16" ht="10.199999999999999" customHeight="1" x14ac:dyDescent="0.25">
      <c r="A13" s="38"/>
      <c r="B13" s="41"/>
      <c r="C13" s="56"/>
      <c r="D13" s="12" t="s">
        <v>13</v>
      </c>
      <c r="E13" s="13">
        <f>SUM(E9:E12)</f>
        <v>12320.599999999999</v>
      </c>
      <c r="F13" s="13">
        <f>SUM(F9:F12)</f>
        <v>12320.5</v>
      </c>
      <c r="G13" s="13">
        <f>SUM(G9:G12)</f>
        <v>12320.599999999999</v>
      </c>
      <c r="H13" s="13">
        <f>SUM(H9:H12)</f>
        <v>12320.5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1"/>
    </row>
    <row r="14" spans="1:16" ht="24.6" customHeight="1" x14ac:dyDescent="0.25">
      <c r="A14" s="38"/>
      <c r="B14" s="41"/>
      <c r="C14" s="56"/>
      <c r="D14" s="55">
        <v>2018</v>
      </c>
      <c r="E14" s="29">
        <v>32970</v>
      </c>
      <c r="F14" s="10">
        <v>0</v>
      </c>
      <c r="G14" s="10">
        <v>32970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 t="s">
        <v>9</v>
      </c>
    </row>
    <row r="15" spans="1:16" ht="28.2" customHeight="1" x14ac:dyDescent="0.25">
      <c r="A15" s="38"/>
      <c r="B15" s="41"/>
      <c r="C15" s="56"/>
      <c r="D15" s="56"/>
      <c r="E15" s="10">
        <v>43000</v>
      </c>
      <c r="F15" s="10">
        <v>0</v>
      </c>
      <c r="G15" s="10">
        <v>43000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 t="s">
        <v>10</v>
      </c>
    </row>
    <row r="16" spans="1:16" ht="23.4" customHeight="1" x14ac:dyDescent="0.25">
      <c r="A16" s="38"/>
      <c r="B16" s="41"/>
      <c r="C16" s="56"/>
      <c r="D16" s="56"/>
      <c r="E16" s="10">
        <v>39875.25</v>
      </c>
      <c r="F16" s="10">
        <v>0</v>
      </c>
      <c r="G16" s="10">
        <v>39875.25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 t="s">
        <v>11</v>
      </c>
    </row>
    <row r="17" spans="1:15" ht="26.4" customHeight="1" x14ac:dyDescent="0.25">
      <c r="A17" s="38"/>
      <c r="B17" s="41"/>
      <c r="C17" s="56"/>
      <c r="D17" s="57"/>
      <c r="E17" s="10">
        <v>24000</v>
      </c>
      <c r="F17" s="10">
        <v>0</v>
      </c>
      <c r="G17" s="10">
        <v>24000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 t="s">
        <v>12</v>
      </c>
    </row>
    <row r="18" spans="1:15" ht="14.4" customHeight="1" x14ac:dyDescent="0.25">
      <c r="A18" s="38"/>
      <c r="B18" s="41"/>
      <c r="C18" s="56"/>
      <c r="D18" s="12" t="s">
        <v>16</v>
      </c>
      <c r="E18" s="13">
        <f>SUM(E14:E17)</f>
        <v>139845.25</v>
      </c>
      <c r="F18" s="13">
        <v>0</v>
      </c>
      <c r="G18" s="13">
        <f>SUM(G14:G17)</f>
        <v>139845.25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1"/>
    </row>
    <row r="19" spans="1:15" ht="28.2" customHeight="1" x14ac:dyDescent="0.25">
      <c r="A19" s="38"/>
      <c r="B19" s="41"/>
      <c r="C19" s="56"/>
      <c r="D19" s="55">
        <v>2019</v>
      </c>
      <c r="E19" s="10">
        <v>18600</v>
      </c>
      <c r="F19" s="10">
        <v>0</v>
      </c>
      <c r="G19" s="10">
        <v>18600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 t="s">
        <v>9</v>
      </c>
    </row>
    <row r="20" spans="1:15" ht="21" customHeight="1" x14ac:dyDescent="0.25">
      <c r="A20" s="38"/>
      <c r="B20" s="41"/>
      <c r="C20" s="56"/>
      <c r="D20" s="56"/>
      <c r="E20" s="10">
        <v>69000</v>
      </c>
      <c r="F20" s="10">
        <v>0</v>
      </c>
      <c r="G20" s="10">
        <v>69000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 t="s">
        <v>10</v>
      </c>
    </row>
    <row r="21" spans="1:15" ht="24.6" customHeight="1" x14ac:dyDescent="0.25">
      <c r="A21" s="38"/>
      <c r="B21" s="41"/>
      <c r="C21" s="56"/>
      <c r="D21" s="56"/>
      <c r="E21" s="10">
        <v>35200</v>
      </c>
      <c r="F21" s="10">
        <v>0</v>
      </c>
      <c r="G21" s="10">
        <v>35200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 t="s">
        <v>11</v>
      </c>
    </row>
    <row r="22" spans="1:15" ht="25.2" customHeight="1" x14ac:dyDescent="0.25">
      <c r="A22" s="38"/>
      <c r="B22" s="41"/>
      <c r="C22" s="56"/>
      <c r="D22" s="57"/>
      <c r="E22" s="10">
        <v>26000</v>
      </c>
      <c r="F22" s="10">
        <v>0</v>
      </c>
      <c r="G22" s="10">
        <v>26000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 t="s">
        <v>12</v>
      </c>
    </row>
    <row r="23" spans="1:15" ht="17.100000000000001" customHeight="1" x14ac:dyDescent="0.25">
      <c r="A23" s="38"/>
      <c r="B23" s="41"/>
      <c r="C23" s="56"/>
      <c r="D23" s="12" t="s">
        <v>17</v>
      </c>
      <c r="E23" s="13">
        <f>SUM(E19:E22)</f>
        <v>148800</v>
      </c>
      <c r="F23" s="13">
        <v>0</v>
      </c>
      <c r="G23" s="13">
        <f>SUM(G19:G22)</f>
        <v>148800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1"/>
    </row>
    <row r="24" spans="1:15" ht="30.6" customHeight="1" x14ac:dyDescent="0.25">
      <c r="A24" s="38"/>
      <c r="B24" s="41"/>
      <c r="C24" s="56"/>
      <c r="D24" s="55">
        <v>2020</v>
      </c>
      <c r="E24" s="10">
        <v>26400</v>
      </c>
      <c r="F24" s="10">
        <v>0</v>
      </c>
      <c r="G24" s="10">
        <v>26400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 t="s">
        <v>9</v>
      </c>
    </row>
    <row r="25" spans="1:15" ht="28.2" customHeight="1" x14ac:dyDescent="0.25">
      <c r="A25" s="38"/>
      <c r="B25" s="41"/>
      <c r="C25" s="56"/>
      <c r="D25" s="56"/>
      <c r="E25" s="10">
        <v>164000</v>
      </c>
      <c r="F25" s="10">
        <v>0</v>
      </c>
      <c r="G25" s="10">
        <v>164000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 t="s">
        <v>10</v>
      </c>
    </row>
    <row r="26" spans="1:15" ht="23.4" customHeight="1" x14ac:dyDescent="0.25">
      <c r="A26" s="38"/>
      <c r="B26" s="41"/>
      <c r="C26" s="56"/>
      <c r="D26" s="56"/>
      <c r="E26" s="10">
        <v>32662.34</v>
      </c>
      <c r="F26" s="10">
        <v>0</v>
      </c>
      <c r="G26" s="10">
        <v>32662.34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 t="s">
        <v>11</v>
      </c>
    </row>
    <row r="27" spans="1:15" ht="28.2" customHeight="1" x14ac:dyDescent="0.25">
      <c r="A27" s="38"/>
      <c r="B27" s="41"/>
      <c r="C27" s="56"/>
      <c r="D27" s="57"/>
      <c r="E27" s="10">
        <v>15000</v>
      </c>
      <c r="F27" s="10">
        <v>0</v>
      </c>
      <c r="G27" s="10">
        <v>15000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 t="s">
        <v>12</v>
      </c>
    </row>
    <row r="28" spans="1:15" s="17" customFormat="1" ht="27" customHeight="1" x14ac:dyDescent="0.25">
      <c r="A28" s="38"/>
      <c r="B28" s="41"/>
      <c r="C28" s="56"/>
      <c r="D28" s="12" t="s">
        <v>18</v>
      </c>
      <c r="E28" s="13">
        <f>SUM(E24:E27)</f>
        <v>238062.34</v>
      </c>
      <c r="F28" s="13">
        <v>0</v>
      </c>
      <c r="G28" s="13">
        <f>SUM(G24:G27)</f>
        <v>238062.34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6"/>
    </row>
    <row r="29" spans="1:15" ht="43.2" customHeight="1" x14ac:dyDescent="0.25">
      <c r="A29" s="38"/>
      <c r="B29" s="41"/>
      <c r="C29" s="56"/>
      <c r="D29" s="55">
        <v>2021</v>
      </c>
      <c r="E29" s="10">
        <v>20100</v>
      </c>
      <c r="F29" s="10">
        <v>0</v>
      </c>
      <c r="G29" s="10">
        <v>20100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 t="s">
        <v>9</v>
      </c>
    </row>
    <row r="30" spans="1:15" ht="27" customHeight="1" x14ac:dyDescent="0.25">
      <c r="A30" s="38"/>
      <c r="B30" s="41"/>
      <c r="C30" s="56"/>
      <c r="D30" s="56"/>
      <c r="E30" s="10">
        <v>164000</v>
      </c>
      <c r="F30" s="10">
        <v>0</v>
      </c>
      <c r="G30" s="10">
        <v>164000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 t="s">
        <v>10</v>
      </c>
    </row>
    <row r="31" spans="1:15" ht="27" customHeight="1" x14ac:dyDescent="0.25">
      <c r="A31" s="38"/>
      <c r="B31" s="41"/>
      <c r="C31" s="56"/>
      <c r="D31" s="56"/>
      <c r="E31" s="10">
        <v>17500</v>
      </c>
      <c r="F31" s="10">
        <v>0</v>
      </c>
      <c r="G31" s="10">
        <v>17500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 t="s">
        <v>11</v>
      </c>
    </row>
    <row r="32" spans="1:15" ht="26.4" customHeight="1" x14ac:dyDescent="0.25">
      <c r="A32" s="38"/>
      <c r="B32" s="41"/>
      <c r="C32" s="56"/>
      <c r="D32" s="57"/>
      <c r="E32" s="10">
        <v>15000</v>
      </c>
      <c r="F32" s="10">
        <v>0</v>
      </c>
      <c r="G32" s="10">
        <v>15000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 t="s">
        <v>12</v>
      </c>
    </row>
    <row r="33" spans="1:15" ht="27" customHeight="1" x14ac:dyDescent="0.25">
      <c r="A33" s="38"/>
      <c r="B33" s="41"/>
      <c r="C33" s="56"/>
      <c r="D33" s="12" t="s">
        <v>36</v>
      </c>
      <c r="E33" s="13">
        <f>SUM(E29:E32)</f>
        <v>216600</v>
      </c>
      <c r="F33" s="13">
        <v>0</v>
      </c>
      <c r="G33" s="13">
        <f>SUM(G29:G32)</f>
        <v>216600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1"/>
    </row>
    <row r="34" spans="1:15" ht="29.4" customHeight="1" x14ac:dyDescent="0.25">
      <c r="A34" s="38"/>
      <c r="B34" s="41"/>
      <c r="C34" s="56"/>
      <c r="D34" s="55">
        <v>2022</v>
      </c>
      <c r="E34" s="10">
        <v>22300</v>
      </c>
      <c r="F34" s="10">
        <v>0</v>
      </c>
      <c r="G34" s="10">
        <v>22300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 t="s">
        <v>9</v>
      </c>
    </row>
    <row r="35" spans="1:15" ht="22.8" customHeight="1" x14ac:dyDescent="0.25">
      <c r="A35" s="38"/>
      <c r="B35" s="41"/>
      <c r="C35" s="56"/>
      <c r="D35" s="56"/>
      <c r="E35" s="10">
        <v>164000</v>
      </c>
      <c r="F35" s="10">
        <v>0</v>
      </c>
      <c r="G35" s="10">
        <v>164000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 t="s">
        <v>10</v>
      </c>
    </row>
    <row r="36" spans="1:15" ht="41.4" customHeight="1" x14ac:dyDescent="0.25">
      <c r="A36" s="38"/>
      <c r="B36" s="41"/>
      <c r="C36" s="56"/>
      <c r="D36" s="56"/>
      <c r="E36" s="10">
        <v>20000</v>
      </c>
      <c r="F36" s="10">
        <v>0</v>
      </c>
      <c r="G36" s="10">
        <v>20000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 t="s">
        <v>11</v>
      </c>
    </row>
    <row r="37" spans="1:15" ht="28.2" customHeight="1" x14ac:dyDescent="0.25">
      <c r="A37" s="38"/>
      <c r="B37" s="41"/>
      <c r="C37" s="56"/>
      <c r="D37" s="57"/>
      <c r="E37" s="10">
        <v>15000</v>
      </c>
      <c r="F37" s="10">
        <v>0</v>
      </c>
      <c r="G37" s="10">
        <v>15000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 t="s">
        <v>12</v>
      </c>
    </row>
    <row r="38" spans="1:15" ht="17.100000000000001" customHeight="1" x14ac:dyDescent="0.25">
      <c r="A38" s="38"/>
      <c r="B38" s="41"/>
      <c r="C38" s="56"/>
      <c r="D38" s="12" t="s">
        <v>35</v>
      </c>
      <c r="E38" s="13">
        <f>SUM(E34:E37)</f>
        <v>221300</v>
      </c>
      <c r="F38" s="13">
        <v>0</v>
      </c>
      <c r="G38" s="13">
        <f>SUM(G34:G37)</f>
        <v>221300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1"/>
    </row>
    <row r="39" spans="1:15" ht="30.6" customHeight="1" x14ac:dyDescent="0.25">
      <c r="A39" s="38"/>
      <c r="B39" s="41"/>
      <c r="C39" s="56"/>
      <c r="D39" s="55">
        <v>2023</v>
      </c>
      <c r="E39" s="10">
        <v>8600</v>
      </c>
      <c r="F39" s="10">
        <v>0</v>
      </c>
      <c r="G39" s="10">
        <v>8600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 t="s">
        <v>9</v>
      </c>
    </row>
    <row r="40" spans="1:15" ht="24.6" customHeight="1" x14ac:dyDescent="0.25">
      <c r="A40" s="38"/>
      <c r="B40" s="41"/>
      <c r="C40" s="56"/>
      <c r="D40" s="56"/>
      <c r="E40" s="10">
        <v>59000</v>
      </c>
      <c r="F40" s="10">
        <v>0</v>
      </c>
      <c r="G40" s="10">
        <v>59000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 t="s">
        <v>10</v>
      </c>
    </row>
    <row r="41" spans="1:15" ht="26.4" customHeight="1" x14ac:dyDescent="0.25">
      <c r="A41" s="38"/>
      <c r="B41" s="41"/>
      <c r="C41" s="56"/>
      <c r="D41" s="56"/>
      <c r="E41" s="10">
        <v>7103.62</v>
      </c>
      <c r="F41" s="10">
        <v>0</v>
      </c>
      <c r="G41" s="10">
        <v>7103.62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 t="s">
        <v>11</v>
      </c>
    </row>
    <row r="42" spans="1:15" ht="29.4" customHeight="1" x14ac:dyDescent="0.25">
      <c r="A42" s="38"/>
      <c r="B42" s="41"/>
      <c r="C42" s="56"/>
      <c r="D42" s="57"/>
      <c r="E42" s="10">
        <v>15000</v>
      </c>
      <c r="F42" s="10">
        <v>0</v>
      </c>
      <c r="G42" s="10">
        <v>15000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 t="s">
        <v>12</v>
      </c>
    </row>
    <row r="43" spans="1:15" ht="10.199999999999999" customHeight="1" x14ac:dyDescent="0.25">
      <c r="A43" s="38"/>
      <c r="B43" s="41"/>
      <c r="C43" s="56"/>
      <c r="D43" s="12" t="s">
        <v>34</v>
      </c>
      <c r="E43" s="13">
        <f>SUM(E39:E42)</f>
        <v>89703.62</v>
      </c>
      <c r="F43" s="13">
        <v>0</v>
      </c>
      <c r="G43" s="13">
        <f>SUM(G39:G42)</f>
        <v>89703.62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1"/>
    </row>
    <row r="44" spans="1:15" ht="35.4" customHeight="1" x14ac:dyDescent="0.25">
      <c r="A44" s="38"/>
      <c r="B44" s="41"/>
      <c r="C44" s="56"/>
      <c r="D44" s="55">
        <v>2024</v>
      </c>
      <c r="E44" s="10">
        <v>15800</v>
      </c>
      <c r="F44" s="10">
        <v>0</v>
      </c>
      <c r="G44" s="10">
        <v>15800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 t="s">
        <v>9</v>
      </c>
    </row>
    <row r="45" spans="1:15" ht="31.2" customHeight="1" x14ac:dyDescent="0.25">
      <c r="A45" s="38"/>
      <c r="B45" s="41"/>
      <c r="C45" s="56"/>
      <c r="D45" s="56"/>
      <c r="E45" s="10">
        <v>56000</v>
      </c>
      <c r="F45" s="10">
        <v>0</v>
      </c>
      <c r="G45" s="10">
        <v>56000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 t="s">
        <v>10</v>
      </c>
    </row>
    <row r="46" spans="1:15" ht="30.6" customHeight="1" x14ac:dyDescent="0.25">
      <c r="A46" s="38"/>
      <c r="B46" s="41"/>
      <c r="C46" s="56"/>
      <c r="D46" s="56"/>
      <c r="E46" s="10">
        <v>20460</v>
      </c>
      <c r="F46" s="10">
        <v>0</v>
      </c>
      <c r="G46" s="10">
        <v>20460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 t="s">
        <v>11</v>
      </c>
    </row>
    <row r="47" spans="1:15" ht="28.8" customHeight="1" x14ac:dyDescent="0.25">
      <c r="A47" s="38"/>
      <c r="B47" s="41"/>
      <c r="C47" s="56"/>
      <c r="D47" s="57"/>
      <c r="E47" s="10">
        <v>15000</v>
      </c>
      <c r="F47" s="10">
        <v>0</v>
      </c>
      <c r="G47" s="10">
        <v>15000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1" t="s">
        <v>12</v>
      </c>
    </row>
    <row r="48" spans="1:15" ht="30.6" customHeight="1" x14ac:dyDescent="0.25">
      <c r="A48" s="38"/>
      <c r="B48" s="41"/>
      <c r="C48" s="56"/>
      <c r="D48" s="12" t="s">
        <v>33</v>
      </c>
      <c r="E48" s="13">
        <f>SUM(E44:E47)</f>
        <v>107260</v>
      </c>
      <c r="F48" s="13">
        <v>0</v>
      </c>
      <c r="G48" s="13">
        <f>SUM(G44:G47)</f>
        <v>107260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1"/>
    </row>
    <row r="49" spans="1:15" ht="34.799999999999997" customHeight="1" x14ac:dyDescent="0.25">
      <c r="A49" s="38"/>
      <c r="B49" s="41"/>
      <c r="C49" s="56"/>
      <c r="D49" s="55">
        <v>2025</v>
      </c>
      <c r="E49" s="30">
        <v>27300</v>
      </c>
      <c r="F49" s="10">
        <v>0</v>
      </c>
      <c r="G49" s="30">
        <v>27300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1" t="s">
        <v>9</v>
      </c>
    </row>
    <row r="50" spans="1:15" ht="30.6" customHeight="1" x14ac:dyDescent="0.25">
      <c r="A50" s="38"/>
      <c r="B50" s="41"/>
      <c r="C50" s="56"/>
      <c r="D50" s="56"/>
      <c r="E50" s="30">
        <v>68000</v>
      </c>
      <c r="F50" s="10">
        <v>0</v>
      </c>
      <c r="G50" s="30">
        <v>68000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1" t="s">
        <v>10</v>
      </c>
    </row>
    <row r="51" spans="1:15" ht="33" customHeight="1" x14ac:dyDescent="0.25">
      <c r="A51" s="38"/>
      <c r="B51" s="41"/>
      <c r="C51" s="56"/>
      <c r="D51" s="56"/>
      <c r="E51" s="30">
        <v>10405</v>
      </c>
      <c r="F51" s="10">
        <v>0</v>
      </c>
      <c r="G51" s="30">
        <v>10405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1" t="s">
        <v>11</v>
      </c>
    </row>
    <row r="52" spans="1:15" ht="33" customHeight="1" x14ac:dyDescent="0.25">
      <c r="A52" s="38"/>
      <c r="B52" s="41"/>
      <c r="C52" s="56"/>
      <c r="D52" s="57"/>
      <c r="E52" s="30">
        <v>10000</v>
      </c>
      <c r="F52" s="10">
        <v>0</v>
      </c>
      <c r="G52" s="30">
        <v>10000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" t="s">
        <v>12</v>
      </c>
    </row>
    <row r="53" spans="1:15" s="17" customFormat="1" ht="17.100000000000001" customHeight="1" x14ac:dyDescent="0.25">
      <c r="A53" s="38"/>
      <c r="B53" s="42"/>
      <c r="C53" s="57"/>
      <c r="D53" s="12" t="s">
        <v>32</v>
      </c>
      <c r="E53" s="31">
        <f>SUM(E49:E52)</f>
        <v>115705</v>
      </c>
      <c r="F53" s="13">
        <v>0</v>
      </c>
      <c r="G53" s="31">
        <f>SUM(G49:G52)</f>
        <v>115705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2"/>
    </row>
    <row r="54" spans="1:15" s="17" customFormat="1" ht="17.100000000000001" customHeight="1" x14ac:dyDescent="0.25">
      <c r="A54" s="39"/>
      <c r="B54" s="52" t="s">
        <v>14</v>
      </c>
      <c r="C54" s="53"/>
      <c r="D54" s="54"/>
      <c r="E54" s="31">
        <f>SUM(E53,E48,E43,E38,E33,E28,E23,E18,E13)</f>
        <v>1289596.81</v>
      </c>
      <c r="F54" s="13">
        <f>SUM(F53,F48,F43,F38,F33,F28,F23,F18,F13)</f>
        <v>12320.5</v>
      </c>
      <c r="G54" s="31">
        <f>SUM(G53,G48,G43,G38,G33,G28,G23,G18,G13)</f>
        <v>1289596.81</v>
      </c>
      <c r="H54" s="13">
        <f>SUM(H53,H48,H43,H38,H33,H28,H23,H18,H13)</f>
        <v>12320.5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6"/>
    </row>
    <row r="55" spans="1:15" ht="17.100000000000001" customHeight="1" x14ac:dyDescent="0.25">
      <c r="A55" s="34" t="s">
        <v>41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</row>
    <row r="56" spans="1:15" ht="33" customHeight="1" x14ac:dyDescent="0.25">
      <c r="A56" s="37" t="s">
        <v>23</v>
      </c>
      <c r="B56" s="58" t="s">
        <v>42</v>
      </c>
      <c r="C56" s="58"/>
      <c r="D56" s="14">
        <v>2017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2" t="s">
        <v>43</v>
      </c>
    </row>
    <row r="57" spans="1:15" ht="17.100000000000001" customHeight="1" x14ac:dyDescent="0.25">
      <c r="A57" s="38"/>
      <c r="B57" s="59"/>
      <c r="C57" s="59"/>
      <c r="D57" s="14">
        <v>2018</v>
      </c>
      <c r="E57" s="43" t="s">
        <v>48</v>
      </c>
      <c r="F57" s="44"/>
      <c r="G57" s="44"/>
      <c r="H57" s="44"/>
      <c r="I57" s="44"/>
      <c r="J57" s="44"/>
      <c r="K57" s="44"/>
      <c r="L57" s="44"/>
      <c r="M57" s="44"/>
      <c r="N57" s="44"/>
      <c r="O57" s="45"/>
    </row>
    <row r="58" spans="1:15" ht="17.100000000000001" customHeight="1" x14ac:dyDescent="0.25">
      <c r="A58" s="38"/>
      <c r="B58" s="59"/>
      <c r="C58" s="59"/>
      <c r="D58" s="14">
        <v>2019</v>
      </c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8"/>
    </row>
    <row r="59" spans="1:15" ht="17.100000000000001" customHeight="1" x14ac:dyDescent="0.25">
      <c r="A59" s="38"/>
      <c r="B59" s="59"/>
      <c r="C59" s="59"/>
      <c r="D59" s="14">
        <v>2020</v>
      </c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7.100000000000001" customHeight="1" x14ac:dyDescent="0.25">
      <c r="A60" s="38"/>
      <c r="B60" s="59"/>
      <c r="C60" s="59"/>
      <c r="D60" s="14">
        <v>2021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8"/>
    </row>
    <row r="61" spans="1:15" ht="17.100000000000001" customHeight="1" x14ac:dyDescent="0.25">
      <c r="A61" s="38"/>
      <c r="B61" s="59"/>
      <c r="C61" s="59"/>
      <c r="D61" s="14">
        <v>2022</v>
      </c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8"/>
    </row>
    <row r="62" spans="1:15" ht="17.100000000000001" customHeight="1" x14ac:dyDescent="0.25">
      <c r="A62" s="38"/>
      <c r="B62" s="59"/>
      <c r="C62" s="59"/>
      <c r="D62" s="14">
        <v>2023</v>
      </c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7.100000000000001" customHeight="1" x14ac:dyDescent="0.25">
      <c r="A63" s="38"/>
      <c r="B63" s="59"/>
      <c r="C63" s="59"/>
      <c r="D63" s="14">
        <v>2024</v>
      </c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8"/>
    </row>
    <row r="64" spans="1:15" ht="17.100000000000001" customHeight="1" x14ac:dyDescent="0.25">
      <c r="A64" s="38"/>
      <c r="B64" s="60"/>
      <c r="C64" s="60"/>
      <c r="D64" s="14">
        <v>2025</v>
      </c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s="17" customFormat="1" ht="17.100000000000001" customHeight="1" x14ac:dyDescent="0.25">
      <c r="A65" s="39"/>
      <c r="B65" s="61" t="s">
        <v>22</v>
      </c>
      <c r="C65" s="62"/>
      <c r="D65" s="63"/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/>
    </row>
    <row r="66" spans="1:15" ht="21.75" customHeight="1" x14ac:dyDescent="0.25">
      <c r="A66" s="67" t="s">
        <v>44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</row>
    <row r="67" spans="1:15" ht="31.2" customHeight="1" x14ac:dyDescent="0.25">
      <c r="A67" s="37" t="s">
        <v>45</v>
      </c>
      <c r="B67" s="40" t="s">
        <v>46</v>
      </c>
      <c r="C67" s="55" t="s">
        <v>30</v>
      </c>
      <c r="D67" s="33">
        <v>2017</v>
      </c>
      <c r="E67" s="10">
        <v>9100</v>
      </c>
      <c r="F67" s="10">
        <v>9100</v>
      </c>
      <c r="G67" s="10">
        <v>9100</v>
      </c>
      <c r="H67" s="10">
        <v>9100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1" t="s">
        <v>9</v>
      </c>
    </row>
    <row r="68" spans="1:15" ht="40.799999999999997" customHeight="1" x14ac:dyDescent="0.25">
      <c r="A68" s="38"/>
      <c r="B68" s="41"/>
      <c r="C68" s="56"/>
      <c r="D68" s="33"/>
      <c r="E68" s="10">
        <v>3367.1</v>
      </c>
      <c r="F68" s="10">
        <v>3367.1</v>
      </c>
      <c r="G68" s="10">
        <v>3367.1</v>
      </c>
      <c r="H68" s="10">
        <v>3367.1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1" t="s">
        <v>10</v>
      </c>
    </row>
    <row r="69" spans="1:15" ht="32.4" customHeight="1" x14ac:dyDescent="0.25">
      <c r="A69" s="38"/>
      <c r="B69" s="41"/>
      <c r="C69" s="56"/>
      <c r="D69" s="33"/>
      <c r="E69" s="10">
        <v>4387</v>
      </c>
      <c r="F69" s="10">
        <v>4386.8999999999996</v>
      </c>
      <c r="G69" s="10">
        <v>4387</v>
      </c>
      <c r="H69" s="10">
        <v>4386.8999999999996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1" t="s">
        <v>11</v>
      </c>
    </row>
    <row r="70" spans="1:15" ht="24.6" customHeight="1" x14ac:dyDescent="0.25">
      <c r="A70" s="38"/>
      <c r="B70" s="41"/>
      <c r="C70" s="56"/>
      <c r="D70" s="33"/>
      <c r="E70" s="10">
        <v>7800</v>
      </c>
      <c r="F70" s="10">
        <v>7800</v>
      </c>
      <c r="G70" s="10">
        <v>7800</v>
      </c>
      <c r="H70" s="10">
        <v>7800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1" t="s">
        <v>12</v>
      </c>
    </row>
    <row r="71" spans="1:15" ht="31.2" customHeight="1" x14ac:dyDescent="0.25">
      <c r="A71" s="38"/>
      <c r="B71" s="41"/>
      <c r="C71" s="56"/>
      <c r="D71" s="33"/>
      <c r="E71" s="10">
        <v>2747.6</v>
      </c>
      <c r="F71" s="10">
        <v>2747.6</v>
      </c>
      <c r="G71" s="10">
        <v>2747.6</v>
      </c>
      <c r="H71" s="10">
        <v>2747.6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1" t="s">
        <v>15</v>
      </c>
    </row>
    <row r="72" spans="1:15" ht="32.4" customHeight="1" x14ac:dyDescent="0.25">
      <c r="A72" s="38"/>
      <c r="B72" s="41"/>
      <c r="C72" s="56"/>
      <c r="D72" s="12" t="s">
        <v>13</v>
      </c>
      <c r="E72" s="13">
        <f>SUM(E67:E71)</f>
        <v>27401.699999999997</v>
      </c>
      <c r="F72" s="13">
        <f>SUM(F67:F71)</f>
        <v>27401.599999999999</v>
      </c>
      <c r="G72" s="13">
        <f>SUM(G67:G71)</f>
        <v>27401.699999999997</v>
      </c>
      <c r="H72" s="13">
        <f>SUM(H67:H71)</f>
        <v>27401.599999999999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1"/>
    </row>
    <row r="73" spans="1:15" ht="30.6" customHeight="1" x14ac:dyDescent="0.25">
      <c r="A73" s="38"/>
      <c r="B73" s="41"/>
      <c r="C73" s="56"/>
      <c r="D73" s="33">
        <v>2018</v>
      </c>
      <c r="E73" s="10">
        <v>11400</v>
      </c>
      <c r="F73" s="10">
        <v>9410</v>
      </c>
      <c r="G73" s="10">
        <v>11400</v>
      </c>
      <c r="H73" s="10">
        <v>9410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1" t="s">
        <v>9</v>
      </c>
    </row>
    <row r="74" spans="1:15" ht="28.8" customHeight="1" x14ac:dyDescent="0.25">
      <c r="A74" s="38"/>
      <c r="B74" s="41"/>
      <c r="C74" s="56"/>
      <c r="D74" s="33"/>
      <c r="E74" s="10">
        <v>3612.5</v>
      </c>
      <c r="F74" s="10">
        <v>3370.5</v>
      </c>
      <c r="G74" s="10">
        <v>3612.5</v>
      </c>
      <c r="H74" s="10">
        <v>3370.5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1" t="s">
        <v>10</v>
      </c>
    </row>
    <row r="75" spans="1:15" ht="33" customHeight="1" x14ac:dyDescent="0.25">
      <c r="A75" s="38"/>
      <c r="B75" s="41"/>
      <c r="C75" s="56"/>
      <c r="D75" s="33"/>
      <c r="E75" s="10">
        <v>4500</v>
      </c>
      <c r="F75" s="10">
        <v>4020.7</v>
      </c>
      <c r="G75" s="10">
        <v>4500</v>
      </c>
      <c r="H75" s="10">
        <v>4020.7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1" t="s">
        <v>11</v>
      </c>
    </row>
    <row r="76" spans="1:15" ht="31.2" customHeight="1" x14ac:dyDescent="0.25">
      <c r="A76" s="38"/>
      <c r="B76" s="41"/>
      <c r="C76" s="56"/>
      <c r="D76" s="33"/>
      <c r="E76" s="10">
        <v>7800</v>
      </c>
      <c r="F76" s="10">
        <v>7183.9</v>
      </c>
      <c r="G76" s="10">
        <v>7800</v>
      </c>
      <c r="H76" s="10">
        <v>7183.9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1" t="s">
        <v>12</v>
      </c>
    </row>
    <row r="77" spans="1:15" ht="17.100000000000001" customHeight="1" x14ac:dyDescent="0.25">
      <c r="A77" s="38"/>
      <c r="B77" s="41"/>
      <c r="C77" s="56"/>
      <c r="D77" s="33"/>
      <c r="E77" s="10">
        <v>3007.9</v>
      </c>
      <c r="F77" s="10">
        <v>1772.9</v>
      </c>
      <c r="G77" s="10">
        <v>3007.9</v>
      </c>
      <c r="H77" s="10">
        <v>1772.9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1" t="s">
        <v>15</v>
      </c>
    </row>
    <row r="78" spans="1:15" ht="28.2" customHeight="1" x14ac:dyDescent="0.25">
      <c r="A78" s="38"/>
      <c r="B78" s="41"/>
      <c r="C78" s="56"/>
      <c r="D78" s="12" t="s">
        <v>16</v>
      </c>
      <c r="E78" s="13">
        <f>SUM(E73:E77)</f>
        <v>30320.400000000001</v>
      </c>
      <c r="F78" s="13">
        <f>SUM(F73:F77)</f>
        <v>25758</v>
      </c>
      <c r="G78" s="13">
        <f>SUM(G73:G77)</f>
        <v>30320.400000000001</v>
      </c>
      <c r="H78" s="13">
        <f>SUM(H73:H77)</f>
        <v>25758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1"/>
    </row>
    <row r="79" spans="1:15" ht="33" customHeight="1" x14ac:dyDescent="0.25">
      <c r="A79" s="38"/>
      <c r="B79" s="41"/>
      <c r="C79" s="56"/>
      <c r="D79" s="33">
        <v>2019</v>
      </c>
      <c r="E79" s="10">
        <v>11908.7</v>
      </c>
      <c r="F79" s="10">
        <v>11908.7</v>
      </c>
      <c r="G79" s="10">
        <v>11908.7</v>
      </c>
      <c r="H79" s="10">
        <v>11908.7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1" t="s">
        <v>9</v>
      </c>
    </row>
    <row r="80" spans="1:15" ht="32.4" customHeight="1" x14ac:dyDescent="0.25">
      <c r="A80" s="38"/>
      <c r="B80" s="41"/>
      <c r="C80" s="56"/>
      <c r="D80" s="33"/>
      <c r="E80" s="10">
        <v>3470.2</v>
      </c>
      <c r="F80" s="10">
        <v>3470.2</v>
      </c>
      <c r="G80" s="10">
        <v>3470.2</v>
      </c>
      <c r="H80" s="10">
        <v>3470.2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1" t="s">
        <v>10</v>
      </c>
    </row>
    <row r="81" spans="1:15" ht="49.8" customHeight="1" x14ac:dyDescent="0.25">
      <c r="A81" s="38"/>
      <c r="B81" s="41"/>
      <c r="C81" s="56"/>
      <c r="D81" s="33"/>
      <c r="E81" s="10">
        <v>4200</v>
      </c>
      <c r="F81" s="10">
        <v>4200</v>
      </c>
      <c r="G81" s="10">
        <v>4200</v>
      </c>
      <c r="H81" s="10">
        <v>4200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1" t="s">
        <v>11</v>
      </c>
    </row>
    <row r="82" spans="1:15" ht="26.4" customHeight="1" x14ac:dyDescent="0.25">
      <c r="A82" s="38"/>
      <c r="B82" s="41"/>
      <c r="C82" s="56"/>
      <c r="D82" s="33"/>
      <c r="E82" s="10">
        <v>7438.7</v>
      </c>
      <c r="F82" s="10">
        <v>7438.7</v>
      </c>
      <c r="G82" s="10">
        <v>7438.7</v>
      </c>
      <c r="H82" s="10">
        <v>7438.7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1" t="s">
        <v>12</v>
      </c>
    </row>
    <row r="83" spans="1:15" ht="27" customHeight="1" x14ac:dyDescent="0.25">
      <c r="A83" s="38"/>
      <c r="B83" s="41"/>
      <c r="C83" s="56"/>
      <c r="D83" s="33"/>
      <c r="E83" s="10">
        <v>2185.6</v>
      </c>
      <c r="F83" s="10">
        <v>2185.6</v>
      </c>
      <c r="G83" s="10">
        <v>2185.6</v>
      </c>
      <c r="H83" s="10">
        <v>2185.6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1" t="s">
        <v>15</v>
      </c>
    </row>
    <row r="84" spans="1:15" ht="17.100000000000001" customHeight="1" x14ac:dyDescent="0.25">
      <c r="A84" s="38"/>
      <c r="B84" s="41"/>
      <c r="C84" s="56"/>
      <c r="D84" s="12" t="s">
        <v>17</v>
      </c>
      <c r="E84" s="13">
        <f>SUM(E79:E83)</f>
        <v>29203.200000000001</v>
      </c>
      <c r="F84" s="13">
        <f>SUM(F79:F83)</f>
        <v>29203.200000000001</v>
      </c>
      <c r="G84" s="13">
        <f>SUM(G79:G83)</f>
        <v>29203.200000000001</v>
      </c>
      <c r="H84" s="13">
        <f>SUM(H79:H83)</f>
        <v>29203.200000000001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1"/>
    </row>
    <row r="85" spans="1:15" ht="26.4" customHeight="1" x14ac:dyDescent="0.25">
      <c r="A85" s="38"/>
      <c r="B85" s="41"/>
      <c r="C85" s="56"/>
      <c r="D85" s="33">
        <v>2020</v>
      </c>
      <c r="E85" s="10">
        <v>10500.01</v>
      </c>
      <c r="F85" s="10">
        <v>11056</v>
      </c>
      <c r="G85" s="10">
        <v>10500.01</v>
      </c>
      <c r="H85" s="10">
        <v>11056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1" t="s">
        <v>9</v>
      </c>
    </row>
    <row r="86" spans="1:15" ht="36.6" customHeight="1" x14ac:dyDescent="0.25">
      <c r="A86" s="38"/>
      <c r="B86" s="41"/>
      <c r="C86" s="56"/>
      <c r="D86" s="33"/>
      <c r="E86" s="10">
        <v>3738.14</v>
      </c>
      <c r="F86" s="10">
        <v>3470.2</v>
      </c>
      <c r="G86" s="10">
        <v>3738.14</v>
      </c>
      <c r="H86" s="10">
        <v>3470.2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1" t="s">
        <v>10</v>
      </c>
    </row>
    <row r="87" spans="1:15" ht="32.4" customHeight="1" x14ac:dyDescent="0.25">
      <c r="A87" s="38"/>
      <c r="B87" s="41"/>
      <c r="C87" s="56"/>
      <c r="D87" s="33"/>
      <c r="E87" s="10">
        <v>4447.6099999999997</v>
      </c>
      <c r="F87" s="10">
        <v>4200</v>
      </c>
      <c r="G87" s="10">
        <v>4447.6099999999997</v>
      </c>
      <c r="H87" s="10">
        <v>4200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1" t="s">
        <v>11</v>
      </c>
    </row>
    <row r="88" spans="1:15" ht="33" customHeight="1" x14ac:dyDescent="0.25">
      <c r="A88" s="38"/>
      <c r="B88" s="41"/>
      <c r="C88" s="56"/>
      <c r="D88" s="33"/>
      <c r="E88" s="10">
        <v>7978.41</v>
      </c>
      <c r="F88" s="10">
        <v>7486</v>
      </c>
      <c r="G88" s="10">
        <v>7978.41</v>
      </c>
      <c r="H88" s="10">
        <v>7486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1" t="s">
        <v>12</v>
      </c>
    </row>
    <row r="89" spans="1:15" ht="17.100000000000001" customHeight="1" x14ac:dyDescent="0.25">
      <c r="A89" s="38"/>
      <c r="B89" s="41"/>
      <c r="C89" s="56"/>
      <c r="D89" s="33"/>
      <c r="E89" s="10">
        <v>2082.63</v>
      </c>
      <c r="F89" s="10">
        <v>2185.6</v>
      </c>
      <c r="G89" s="10">
        <v>2082.63</v>
      </c>
      <c r="H89" s="10">
        <v>2185.6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1" t="s">
        <v>15</v>
      </c>
    </row>
    <row r="90" spans="1:15" ht="15" customHeight="1" x14ac:dyDescent="0.25">
      <c r="A90" s="38"/>
      <c r="B90" s="41"/>
      <c r="C90" s="56"/>
      <c r="D90" s="12" t="s">
        <v>18</v>
      </c>
      <c r="E90" s="13">
        <f>SUM(E85:E89)</f>
        <v>28746.799999999999</v>
      </c>
      <c r="F90" s="13">
        <f>SUM(F85:F89)</f>
        <v>28397.8</v>
      </c>
      <c r="G90" s="13">
        <f>SUM(G85:G89)</f>
        <v>28746.799999999999</v>
      </c>
      <c r="H90" s="13">
        <f>SUM(H85:H89)</f>
        <v>28397.8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1"/>
    </row>
    <row r="91" spans="1:15" ht="26.4" customHeight="1" x14ac:dyDescent="0.25">
      <c r="A91" s="38"/>
      <c r="B91" s="41"/>
      <c r="C91" s="56"/>
      <c r="D91" s="55">
        <v>2021</v>
      </c>
      <c r="E91" s="10">
        <v>10500.01</v>
      </c>
      <c r="F91" s="10">
        <v>11056</v>
      </c>
      <c r="G91" s="10">
        <v>10500.01</v>
      </c>
      <c r="H91" s="10">
        <v>11056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1" t="s">
        <v>9</v>
      </c>
    </row>
    <row r="92" spans="1:15" ht="28.8" customHeight="1" x14ac:dyDescent="0.25">
      <c r="A92" s="38"/>
      <c r="B92" s="41"/>
      <c r="C92" s="56"/>
      <c r="D92" s="56"/>
      <c r="E92" s="10">
        <v>3738.14</v>
      </c>
      <c r="F92" s="10">
        <v>3470.2</v>
      </c>
      <c r="G92" s="10">
        <v>3738.14</v>
      </c>
      <c r="H92" s="10">
        <v>3470.2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1" t="s">
        <v>10</v>
      </c>
    </row>
    <row r="93" spans="1:15" ht="29.4" customHeight="1" x14ac:dyDescent="0.25">
      <c r="A93" s="38"/>
      <c r="B93" s="41"/>
      <c r="C93" s="56"/>
      <c r="D93" s="56"/>
      <c r="E93" s="10">
        <v>4447.6099999999997</v>
      </c>
      <c r="F93" s="10">
        <v>4200</v>
      </c>
      <c r="G93" s="10">
        <v>4447.6099999999997</v>
      </c>
      <c r="H93" s="10">
        <v>4200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1" t="s">
        <v>11</v>
      </c>
    </row>
    <row r="94" spans="1:15" ht="28.8" customHeight="1" x14ac:dyDescent="0.25">
      <c r="A94" s="38"/>
      <c r="B94" s="41"/>
      <c r="C94" s="56"/>
      <c r="D94" s="56"/>
      <c r="E94" s="10">
        <v>7978.41</v>
      </c>
      <c r="F94" s="10">
        <v>7486</v>
      </c>
      <c r="G94" s="10">
        <v>7978.41</v>
      </c>
      <c r="H94" s="10">
        <v>7486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 t="s">
        <v>12</v>
      </c>
    </row>
    <row r="95" spans="1:15" ht="17.100000000000001" customHeight="1" x14ac:dyDescent="0.25">
      <c r="A95" s="38"/>
      <c r="B95" s="41"/>
      <c r="C95" s="56"/>
      <c r="D95" s="57"/>
      <c r="E95" s="10">
        <v>2082.63</v>
      </c>
      <c r="F95" s="10">
        <v>2185.6</v>
      </c>
      <c r="G95" s="10">
        <v>2082.63</v>
      </c>
      <c r="H95" s="10">
        <v>2185.6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 t="s">
        <v>15</v>
      </c>
    </row>
    <row r="96" spans="1:15" ht="17.100000000000001" customHeight="1" x14ac:dyDescent="0.25">
      <c r="A96" s="38"/>
      <c r="B96" s="41"/>
      <c r="C96" s="56"/>
      <c r="D96" s="12" t="s">
        <v>36</v>
      </c>
      <c r="E96" s="13">
        <f>SUM(E91:E95)</f>
        <v>28746.799999999999</v>
      </c>
      <c r="F96" s="13">
        <f>SUM(F91:F95)</f>
        <v>28397.8</v>
      </c>
      <c r="G96" s="13">
        <f>SUM(G91:G95)</f>
        <v>28746.799999999999</v>
      </c>
      <c r="H96" s="13">
        <f>SUM(H91:H95)</f>
        <v>28397.8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1"/>
    </row>
    <row r="97" spans="1:15" ht="23.4" customHeight="1" x14ac:dyDescent="0.25">
      <c r="A97" s="38"/>
      <c r="B97" s="41"/>
      <c r="C97" s="56"/>
      <c r="D97" s="55">
        <v>2022</v>
      </c>
      <c r="E97" s="10">
        <v>10500.01</v>
      </c>
      <c r="F97" s="10">
        <v>9546</v>
      </c>
      <c r="G97" s="10">
        <v>10500.01</v>
      </c>
      <c r="H97" s="10">
        <v>9546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1" t="s">
        <v>9</v>
      </c>
    </row>
    <row r="98" spans="1:15" ht="38.4" customHeight="1" x14ac:dyDescent="0.25">
      <c r="A98" s="38"/>
      <c r="B98" s="41"/>
      <c r="C98" s="56"/>
      <c r="D98" s="56"/>
      <c r="E98" s="10">
        <v>3738.14</v>
      </c>
      <c r="F98" s="10">
        <v>3096</v>
      </c>
      <c r="G98" s="10">
        <v>3738.14</v>
      </c>
      <c r="H98" s="10">
        <v>3096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1" t="s">
        <v>10</v>
      </c>
    </row>
    <row r="99" spans="1:15" ht="32.4" customHeight="1" x14ac:dyDescent="0.25">
      <c r="A99" s="38"/>
      <c r="B99" s="41"/>
      <c r="C99" s="56"/>
      <c r="D99" s="56"/>
      <c r="E99" s="10">
        <v>4447.6099999999997</v>
      </c>
      <c r="F99" s="10">
        <v>3870</v>
      </c>
      <c r="G99" s="10">
        <v>4447.6099999999997</v>
      </c>
      <c r="H99" s="10">
        <v>3870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1" t="s">
        <v>11</v>
      </c>
    </row>
    <row r="100" spans="1:15" ht="52.8" customHeight="1" x14ac:dyDescent="0.25">
      <c r="A100" s="38"/>
      <c r="B100" s="41"/>
      <c r="C100" s="56"/>
      <c r="D100" s="56"/>
      <c r="E100" s="10">
        <v>7978.41</v>
      </c>
      <c r="F100" s="10">
        <v>6708</v>
      </c>
      <c r="G100" s="10">
        <v>7978.41</v>
      </c>
      <c r="H100" s="10">
        <v>6708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1" t="s">
        <v>12</v>
      </c>
    </row>
    <row r="101" spans="1:15" ht="27" customHeight="1" x14ac:dyDescent="0.25">
      <c r="A101" s="38"/>
      <c r="B101" s="41"/>
      <c r="C101" s="56"/>
      <c r="D101" s="57"/>
      <c r="E101" s="10">
        <v>2082.63</v>
      </c>
      <c r="F101" s="10">
        <v>2580</v>
      </c>
      <c r="G101" s="10">
        <v>2082.63</v>
      </c>
      <c r="H101" s="10">
        <v>2580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1" t="s">
        <v>15</v>
      </c>
    </row>
    <row r="102" spans="1:15" ht="30.6" customHeight="1" x14ac:dyDescent="0.25">
      <c r="A102" s="38"/>
      <c r="B102" s="41"/>
      <c r="C102" s="56"/>
      <c r="D102" s="12" t="s">
        <v>35</v>
      </c>
      <c r="E102" s="13">
        <f>SUM(E97:E101)</f>
        <v>28746.799999999999</v>
      </c>
      <c r="F102" s="13">
        <f>SUM(F97:F101)</f>
        <v>25800</v>
      </c>
      <c r="G102" s="13">
        <f>SUM(G97:G101)</f>
        <v>28746.799999999999</v>
      </c>
      <c r="H102" s="13">
        <f>SUM(H97:H101)</f>
        <v>25800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1"/>
    </row>
    <row r="103" spans="1:15" ht="28.2" customHeight="1" x14ac:dyDescent="0.25">
      <c r="A103" s="38"/>
      <c r="B103" s="41"/>
      <c r="C103" s="56"/>
      <c r="D103" s="55">
        <v>2023</v>
      </c>
      <c r="E103" s="10">
        <v>11056</v>
      </c>
      <c r="F103" s="10">
        <v>0</v>
      </c>
      <c r="G103" s="10">
        <v>11056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1" t="s">
        <v>9</v>
      </c>
    </row>
    <row r="104" spans="1:15" ht="31.2" customHeight="1" x14ac:dyDescent="0.25">
      <c r="A104" s="38"/>
      <c r="B104" s="41"/>
      <c r="C104" s="56"/>
      <c r="D104" s="56"/>
      <c r="E104" s="10">
        <v>3470.2</v>
      </c>
      <c r="F104" s="10">
        <v>0</v>
      </c>
      <c r="G104" s="10">
        <v>3470.2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1" t="s">
        <v>10</v>
      </c>
    </row>
    <row r="105" spans="1:15" ht="29.4" customHeight="1" x14ac:dyDescent="0.25">
      <c r="A105" s="38"/>
      <c r="B105" s="41"/>
      <c r="C105" s="56"/>
      <c r="D105" s="56"/>
      <c r="E105" s="10">
        <v>4200</v>
      </c>
      <c r="F105" s="10">
        <v>0</v>
      </c>
      <c r="G105" s="10">
        <v>4200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1" t="s">
        <v>11</v>
      </c>
    </row>
    <row r="106" spans="1:15" ht="22.8" customHeight="1" x14ac:dyDescent="0.25">
      <c r="A106" s="38"/>
      <c r="B106" s="41"/>
      <c r="C106" s="56"/>
      <c r="D106" s="56"/>
      <c r="E106" s="10">
        <v>7486</v>
      </c>
      <c r="F106" s="10">
        <v>0</v>
      </c>
      <c r="G106" s="10">
        <v>7486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1" t="s">
        <v>12</v>
      </c>
    </row>
    <row r="107" spans="1:15" ht="17.100000000000001" customHeight="1" x14ac:dyDescent="0.25">
      <c r="A107" s="38"/>
      <c r="B107" s="41"/>
      <c r="C107" s="56"/>
      <c r="D107" s="57"/>
      <c r="E107" s="10">
        <v>2185.6</v>
      </c>
      <c r="F107" s="10">
        <v>0</v>
      </c>
      <c r="G107" s="10">
        <v>2185.6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1" t="s">
        <v>15</v>
      </c>
    </row>
    <row r="108" spans="1:15" s="17" customFormat="1" ht="28.2" customHeight="1" x14ac:dyDescent="0.25">
      <c r="A108" s="38"/>
      <c r="B108" s="41"/>
      <c r="C108" s="56"/>
      <c r="D108" s="12" t="s">
        <v>34</v>
      </c>
      <c r="E108" s="13">
        <f>SUM(E103:E107)</f>
        <v>28397.8</v>
      </c>
      <c r="F108" s="13">
        <v>0</v>
      </c>
      <c r="G108" s="13">
        <f>SUM(G103:G107)</f>
        <v>28397.8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6"/>
    </row>
    <row r="109" spans="1:15" ht="27.6" customHeight="1" x14ac:dyDescent="0.25">
      <c r="A109" s="38"/>
      <c r="B109" s="41"/>
      <c r="C109" s="56"/>
      <c r="D109" s="55">
        <v>2024</v>
      </c>
      <c r="E109" s="10">
        <v>11056</v>
      </c>
      <c r="F109" s="10">
        <v>0</v>
      </c>
      <c r="G109" s="10">
        <v>11056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1" t="s">
        <v>9</v>
      </c>
    </row>
    <row r="110" spans="1:15" ht="33" customHeight="1" x14ac:dyDescent="0.25">
      <c r="A110" s="38"/>
      <c r="B110" s="41"/>
      <c r="C110" s="56"/>
      <c r="D110" s="56"/>
      <c r="E110" s="10">
        <v>3470.2</v>
      </c>
      <c r="F110" s="10">
        <v>0</v>
      </c>
      <c r="G110" s="10">
        <v>3470.2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1" t="s">
        <v>10</v>
      </c>
    </row>
    <row r="111" spans="1:15" ht="29.4" customHeight="1" x14ac:dyDescent="0.25">
      <c r="A111" s="38"/>
      <c r="B111" s="41"/>
      <c r="C111" s="56"/>
      <c r="D111" s="56"/>
      <c r="E111" s="10">
        <v>4200</v>
      </c>
      <c r="F111" s="10">
        <v>0</v>
      </c>
      <c r="G111" s="10">
        <v>4200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1" t="s">
        <v>11</v>
      </c>
    </row>
    <row r="112" spans="1:15" ht="30" customHeight="1" x14ac:dyDescent="0.25">
      <c r="A112" s="38"/>
      <c r="B112" s="41"/>
      <c r="C112" s="56"/>
      <c r="D112" s="56"/>
      <c r="E112" s="10">
        <v>7486</v>
      </c>
      <c r="F112" s="10">
        <v>0</v>
      </c>
      <c r="G112" s="10">
        <v>7486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1" t="s">
        <v>12</v>
      </c>
    </row>
    <row r="113" spans="1:15" ht="17.100000000000001" customHeight="1" x14ac:dyDescent="0.25">
      <c r="A113" s="38"/>
      <c r="B113" s="41"/>
      <c r="C113" s="56"/>
      <c r="D113" s="57"/>
      <c r="E113" s="10">
        <v>2185.6</v>
      </c>
      <c r="F113" s="10">
        <v>0</v>
      </c>
      <c r="G113" s="10">
        <v>2185.6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1" t="s">
        <v>15</v>
      </c>
    </row>
    <row r="114" spans="1:15" s="17" customFormat="1" ht="17.100000000000001" customHeight="1" x14ac:dyDescent="0.25">
      <c r="A114" s="38"/>
      <c r="B114" s="41"/>
      <c r="C114" s="56"/>
      <c r="D114" s="12" t="s">
        <v>33</v>
      </c>
      <c r="E114" s="13">
        <f>SUM(E109:E113)</f>
        <v>28397.8</v>
      </c>
      <c r="F114" s="13">
        <v>0</v>
      </c>
      <c r="G114" s="13">
        <f>SUM(G109:G113)</f>
        <v>28397.8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6"/>
    </row>
    <row r="115" spans="1:15" ht="34.200000000000003" customHeight="1" x14ac:dyDescent="0.25">
      <c r="A115" s="38"/>
      <c r="B115" s="41"/>
      <c r="C115" s="56"/>
      <c r="D115" s="33">
        <v>2025</v>
      </c>
      <c r="E115" s="10">
        <v>11056</v>
      </c>
      <c r="F115" s="10">
        <v>0</v>
      </c>
      <c r="G115" s="10">
        <v>11056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1" t="s">
        <v>9</v>
      </c>
    </row>
    <row r="116" spans="1:15" ht="30" customHeight="1" x14ac:dyDescent="0.25">
      <c r="A116" s="38"/>
      <c r="B116" s="41"/>
      <c r="C116" s="56"/>
      <c r="D116" s="33"/>
      <c r="E116" s="10">
        <v>3470.2</v>
      </c>
      <c r="F116" s="10">
        <v>0</v>
      </c>
      <c r="G116" s="10">
        <v>3470.2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1" t="s">
        <v>10</v>
      </c>
    </row>
    <row r="117" spans="1:15" ht="28.2" customHeight="1" x14ac:dyDescent="0.25">
      <c r="A117" s="38"/>
      <c r="B117" s="41"/>
      <c r="C117" s="56"/>
      <c r="D117" s="33"/>
      <c r="E117" s="10">
        <v>4200</v>
      </c>
      <c r="F117" s="10">
        <v>0</v>
      </c>
      <c r="G117" s="10">
        <v>4200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1" t="s">
        <v>11</v>
      </c>
    </row>
    <row r="118" spans="1:15" ht="25.2" customHeight="1" x14ac:dyDescent="0.25">
      <c r="A118" s="38"/>
      <c r="B118" s="41"/>
      <c r="C118" s="56"/>
      <c r="D118" s="33"/>
      <c r="E118" s="10">
        <v>7486</v>
      </c>
      <c r="F118" s="10">
        <v>0</v>
      </c>
      <c r="G118" s="10">
        <v>7486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1" t="s">
        <v>12</v>
      </c>
    </row>
    <row r="119" spans="1:15" ht="17.100000000000001" customHeight="1" x14ac:dyDescent="0.25">
      <c r="A119" s="38"/>
      <c r="B119" s="41"/>
      <c r="C119" s="56"/>
      <c r="D119" s="33"/>
      <c r="E119" s="10">
        <v>2185.6</v>
      </c>
      <c r="F119" s="10">
        <v>0</v>
      </c>
      <c r="G119" s="10">
        <v>2185.6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1" t="s">
        <v>15</v>
      </c>
    </row>
    <row r="120" spans="1:15" ht="17.100000000000001" customHeight="1" x14ac:dyDescent="0.25">
      <c r="A120" s="38"/>
      <c r="B120" s="42"/>
      <c r="C120" s="57"/>
      <c r="D120" s="12" t="s">
        <v>32</v>
      </c>
      <c r="E120" s="13">
        <f>SUM(E115:E119)</f>
        <v>28397.8</v>
      </c>
      <c r="F120" s="13">
        <v>0</v>
      </c>
      <c r="G120" s="13">
        <f>SUM(G115:G119)</f>
        <v>28397.8</v>
      </c>
      <c r="H120" s="13">
        <f>SUM(H115:H119)</f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1"/>
    </row>
    <row r="121" spans="1:15" s="17" customFormat="1" ht="17.100000000000001" customHeight="1" x14ac:dyDescent="0.25">
      <c r="A121" s="39"/>
      <c r="B121" s="52" t="s">
        <v>47</v>
      </c>
      <c r="C121" s="53"/>
      <c r="D121" s="54"/>
      <c r="E121" s="15">
        <f>SUM(E120,E114,E108,E102,E96,E90,E84,E78,E72)</f>
        <v>258359.09999999998</v>
      </c>
      <c r="F121" s="13">
        <f>SUM(F120,F114,F108,F102,F96,F90,F84,F78,F72)</f>
        <v>164958.39999999999</v>
      </c>
      <c r="G121" s="15">
        <f>SUM(G120,G114,G108,G102,G96,G90,G84,G78,G72)</f>
        <v>258359.09999999998</v>
      </c>
      <c r="H121" s="13">
        <f>SUM(H120,H114,H108,H102,H96,H90,H84,H78,H72)</f>
        <v>164958.39999999999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20"/>
    </row>
    <row r="122" spans="1:15" ht="17.100000000000001" customHeight="1" x14ac:dyDescent="0.25">
      <c r="A122" s="37"/>
      <c r="B122" s="55" t="s">
        <v>19</v>
      </c>
      <c r="C122" s="70"/>
      <c r="D122" s="14">
        <v>2017</v>
      </c>
      <c r="E122" s="10">
        <f>SUM(E72,E13)</f>
        <v>39722.299999999996</v>
      </c>
      <c r="F122" s="10">
        <f>SUM(F72+ F13 )</f>
        <v>39722.1</v>
      </c>
      <c r="G122" s="10">
        <f>SUM(G72+G13)</f>
        <v>39722.299999999996</v>
      </c>
      <c r="H122" s="10">
        <f>SUM(H72+H13)</f>
        <v>39722.1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24"/>
    </row>
    <row r="123" spans="1:15" ht="17.100000000000001" customHeight="1" x14ac:dyDescent="0.25">
      <c r="A123" s="38"/>
      <c r="B123" s="56"/>
      <c r="C123" s="71"/>
      <c r="D123" s="14">
        <v>2018</v>
      </c>
      <c r="E123" s="10">
        <f>SUM(E78,E18)</f>
        <v>170165.65</v>
      </c>
      <c r="F123" s="10">
        <f>SUM(F78,F18)</f>
        <v>25758</v>
      </c>
      <c r="G123" s="10">
        <f>SUM(G78,G18)</f>
        <v>170165.65</v>
      </c>
      <c r="H123" s="10">
        <f>SUM(H78,H18)</f>
        <v>25758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24"/>
    </row>
    <row r="124" spans="1:15" ht="17.100000000000001" customHeight="1" x14ac:dyDescent="0.25">
      <c r="A124" s="38"/>
      <c r="B124" s="56"/>
      <c r="C124" s="71"/>
      <c r="D124" s="14">
        <v>2019</v>
      </c>
      <c r="E124" s="10">
        <f>SUM(E84,E23)</f>
        <v>178003.20000000001</v>
      </c>
      <c r="F124" s="10">
        <f>SUM(F84,F23)</f>
        <v>29203.200000000001</v>
      </c>
      <c r="G124" s="10">
        <f>SUM(G84,G23)</f>
        <v>178003.20000000001</v>
      </c>
      <c r="H124" s="10">
        <f>SUM(H84,H23)</f>
        <v>29203.200000000001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24"/>
    </row>
    <row r="125" spans="1:15" ht="17.100000000000001" customHeight="1" x14ac:dyDescent="0.25">
      <c r="A125" s="38"/>
      <c r="B125" s="56"/>
      <c r="C125" s="71"/>
      <c r="D125" s="24">
        <v>2020</v>
      </c>
      <c r="E125" s="10">
        <f>SUM(E90,E28)</f>
        <v>266809.14</v>
      </c>
      <c r="F125" s="10">
        <f>SUM(F90,F28)</f>
        <v>28397.8</v>
      </c>
      <c r="G125" s="10">
        <f>SUM(G90,G28)</f>
        <v>266809.14</v>
      </c>
      <c r="H125" s="10">
        <f>SUM(H90,H28)</f>
        <v>28397.8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24"/>
    </row>
    <row r="126" spans="1:15" ht="17.100000000000001" customHeight="1" x14ac:dyDescent="0.25">
      <c r="A126" s="38"/>
      <c r="B126" s="56"/>
      <c r="C126" s="71"/>
      <c r="D126" s="14">
        <v>2021</v>
      </c>
      <c r="E126" s="18">
        <f>SUM(E96,E33)</f>
        <v>245346.8</v>
      </c>
      <c r="F126" s="18">
        <f>SUM(F96,F33)</f>
        <v>28397.8</v>
      </c>
      <c r="G126" s="18">
        <f>SUM(G96,G33)</f>
        <v>245346.8</v>
      </c>
      <c r="H126" s="18">
        <f>SUM(H96,H33)</f>
        <v>28397.8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24"/>
    </row>
    <row r="127" spans="1:15" ht="17.100000000000001" customHeight="1" x14ac:dyDescent="0.25">
      <c r="A127" s="38"/>
      <c r="B127" s="56"/>
      <c r="C127" s="71"/>
      <c r="D127" s="14">
        <v>2022</v>
      </c>
      <c r="E127" s="10">
        <f>SUM(E102,E38)</f>
        <v>250046.8</v>
      </c>
      <c r="F127" s="10">
        <f>SUM(F102,F38)</f>
        <v>25800</v>
      </c>
      <c r="G127" s="10">
        <f>SUM(G102,G38)</f>
        <v>250046.8</v>
      </c>
      <c r="H127" s="10">
        <f>SUM(H102,H38)</f>
        <v>25800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64"/>
    </row>
    <row r="128" spans="1:15" ht="17.100000000000001" customHeight="1" x14ac:dyDescent="0.25">
      <c r="A128" s="38"/>
      <c r="B128" s="56"/>
      <c r="C128" s="71"/>
      <c r="D128" s="14">
        <v>2023</v>
      </c>
      <c r="E128" s="10">
        <f>SUM(E108,E43)</f>
        <v>118101.42</v>
      </c>
      <c r="F128" s="10">
        <f>SUM(F108,F43)</f>
        <v>0</v>
      </c>
      <c r="G128" s="10">
        <f>SUM(G108,G43)</f>
        <v>118101.42</v>
      </c>
      <c r="H128" s="10">
        <f>SUM(H108,H43)</f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65"/>
    </row>
    <row r="129" spans="1:15" ht="17.100000000000001" customHeight="1" x14ac:dyDescent="0.25">
      <c r="A129" s="38"/>
      <c r="B129" s="56"/>
      <c r="C129" s="71"/>
      <c r="D129" s="24">
        <v>2024</v>
      </c>
      <c r="E129" s="10">
        <f>SUM(E114,E48)</f>
        <v>135657.79999999999</v>
      </c>
      <c r="F129" s="10">
        <f>SUM(F114,F48)</f>
        <v>0</v>
      </c>
      <c r="G129" s="10">
        <f>SUM(G114,G48)</f>
        <v>135657.79999999999</v>
      </c>
      <c r="H129" s="10">
        <f>SUM(H114,H48)</f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65"/>
    </row>
    <row r="130" spans="1:15" ht="17.100000000000001" customHeight="1" x14ac:dyDescent="0.25">
      <c r="A130" s="38"/>
      <c r="B130" s="56"/>
      <c r="C130" s="71"/>
      <c r="D130" s="14">
        <v>2025</v>
      </c>
      <c r="E130" s="10">
        <f>SUM(E120,E53)</f>
        <v>144102.79999999999</v>
      </c>
      <c r="F130" s="10">
        <f>SUM(F120,F53)</f>
        <v>0</v>
      </c>
      <c r="G130" s="10">
        <f>SUM(G120,G53)</f>
        <v>144102.79999999999</v>
      </c>
      <c r="H130" s="10">
        <f>SUM(H120,H53)</f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65"/>
    </row>
    <row r="131" spans="1:15" ht="17.100000000000001" customHeight="1" x14ac:dyDescent="0.25">
      <c r="A131" s="39"/>
      <c r="B131" s="57"/>
      <c r="C131" s="72"/>
      <c r="D131" s="12" t="s">
        <v>24</v>
      </c>
      <c r="E131" s="13">
        <f>SUM(E122:E130)</f>
        <v>1547955.9100000001</v>
      </c>
      <c r="F131" s="13">
        <f>SUM(F122:F130)</f>
        <v>177278.9</v>
      </c>
      <c r="G131" s="13">
        <f>SUM(G122:G130)</f>
        <v>1547955.9100000001</v>
      </c>
      <c r="H131" s="13">
        <f>SUM(H122:H130)</f>
        <v>177278.9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66"/>
    </row>
    <row r="132" spans="1:15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</row>
    <row r="133" spans="1:15" x14ac:dyDescent="0.25">
      <c r="A133" s="3"/>
      <c r="B133" s="3"/>
      <c r="C133" s="3"/>
      <c r="D133" s="3"/>
      <c r="E133" s="8"/>
      <c r="F133" s="8"/>
      <c r="G133" s="8"/>
      <c r="H133" s="8"/>
      <c r="I133" s="3"/>
      <c r="J133" s="3"/>
      <c r="K133" s="3"/>
      <c r="L133" s="3"/>
      <c r="M133" s="3"/>
      <c r="N133" s="3"/>
      <c r="O133" s="4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</row>
    <row r="135" spans="1:15" x14ac:dyDescent="0.25">
      <c r="A135" s="3"/>
      <c r="B135" s="3"/>
      <c r="C135" s="3"/>
      <c r="D135" s="3"/>
      <c r="E135" s="7"/>
      <c r="F135" s="7"/>
      <c r="G135" s="3"/>
      <c r="H135" s="3"/>
      <c r="I135" s="3"/>
      <c r="J135" s="3"/>
      <c r="K135" s="3"/>
      <c r="L135" s="3"/>
      <c r="M135" s="3"/>
      <c r="N135" s="3"/>
      <c r="O135" s="4"/>
    </row>
    <row r="136" spans="1:15" x14ac:dyDescent="0.25">
      <c r="A136" s="3"/>
      <c r="B136" s="3"/>
      <c r="C136" s="3"/>
      <c r="D136" s="3"/>
      <c r="E136" s="8"/>
      <c r="F136" s="8"/>
      <c r="G136" s="3"/>
      <c r="H136" s="3"/>
      <c r="I136" s="3"/>
      <c r="J136" s="3"/>
      <c r="K136" s="3"/>
      <c r="L136" s="3"/>
      <c r="M136" s="3"/>
      <c r="N136" s="3"/>
      <c r="O136" s="4"/>
    </row>
    <row r="137" spans="1:15" x14ac:dyDescent="0.25">
      <c r="A137" s="3"/>
      <c r="B137" s="3"/>
      <c r="C137" s="3"/>
      <c r="D137" s="3"/>
      <c r="E137" s="8"/>
      <c r="F137" s="9"/>
      <c r="G137" s="3"/>
      <c r="H137" s="3"/>
      <c r="I137" s="3"/>
      <c r="J137" s="3"/>
      <c r="K137" s="3"/>
      <c r="L137" s="3"/>
      <c r="M137" s="3"/>
      <c r="N137" s="3"/>
      <c r="O137" s="4"/>
    </row>
    <row r="138" spans="1:15" s="5" customFormat="1" x14ac:dyDescent="0.25">
      <c r="A138" s="3"/>
      <c r="B138" s="3"/>
      <c r="C138" s="3"/>
      <c r="D138" s="3"/>
      <c r="E138" s="8"/>
      <c r="F138" s="9"/>
      <c r="G138" s="3"/>
      <c r="H138" s="3"/>
      <c r="I138" s="3"/>
      <c r="J138" s="3"/>
      <c r="K138" s="3"/>
      <c r="L138" s="3"/>
      <c r="M138" s="3"/>
      <c r="N138" s="3"/>
      <c r="O138" s="4"/>
    </row>
    <row r="139" spans="1:15" s="5" customFormat="1" x14ac:dyDescent="0.25">
      <c r="A139" s="3"/>
      <c r="B139" s="3"/>
      <c r="C139" s="3"/>
      <c r="D139" s="3"/>
      <c r="E139" s="8"/>
      <c r="F139" s="9"/>
      <c r="G139" s="3"/>
      <c r="H139" s="3"/>
      <c r="I139" s="3"/>
      <c r="J139" s="3"/>
      <c r="K139" s="3"/>
      <c r="L139" s="3"/>
      <c r="M139" s="3"/>
      <c r="N139" s="3"/>
      <c r="O139" s="4"/>
    </row>
    <row r="140" spans="1:15" s="5" customFormat="1" x14ac:dyDescent="0.25">
      <c r="A140" s="3"/>
      <c r="B140" s="3"/>
      <c r="C140" s="3"/>
      <c r="D140" s="3"/>
      <c r="E140" s="8"/>
      <c r="F140" s="9"/>
      <c r="G140" s="3"/>
      <c r="H140" s="3"/>
      <c r="I140" s="3"/>
      <c r="J140" s="3"/>
      <c r="K140" s="3"/>
      <c r="L140" s="3"/>
      <c r="M140" s="3"/>
      <c r="N140" s="3"/>
      <c r="O140" s="4"/>
    </row>
    <row r="141" spans="1:15" s="5" customFormat="1" x14ac:dyDescent="0.25">
      <c r="A141" s="3"/>
      <c r="B141" s="3"/>
      <c r="C141" s="3"/>
      <c r="D141" s="3"/>
      <c r="E141" s="8"/>
      <c r="F141" s="9"/>
      <c r="G141" s="3"/>
      <c r="H141" s="3"/>
      <c r="I141" s="3"/>
      <c r="J141" s="3"/>
      <c r="K141" s="3"/>
      <c r="L141" s="3"/>
      <c r="M141" s="3"/>
      <c r="N141" s="3"/>
      <c r="O141" s="4"/>
    </row>
    <row r="142" spans="1:15" s="5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</row>
    <row r="143" spans="1:15" s="5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</row>
    <row r="144" spans="1:15" s="5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s="5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</row>
    <row r="146" spans="1:15" s="5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</row>
    <row r="147" spans="1:15" s="5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s="5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s="5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s="5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s="5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</row>
    <row r="152" spans="1:15" s="5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1:15" s="5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s="5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</row>
    <row r="155" spans="1:15" s="5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</row>
    <row r="156" spans="1:15" s="5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s="5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</row>
    <row r="158" spans="1:15" s="5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5" s="5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s="5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s="5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</row>
    <row r="162" spans="1:15" s="5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</row>
    <row r="163" spans="1:15" s="5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s="5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</row>
    <row r="165" spans="1:15" s="5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5" s="5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s="5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</row>
    <row r="168" spans="1:15" s="5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</row>
    <row r="169" spans="1:15" s="5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s="5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</row>
    <row r="171" spans="1:15" s="5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5" s="5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s="5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</row>
    <row r="174" spans="1:15" s="5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</row>
    <row r="175" spans="1:15" s="5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s="5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</row>
    <row r="177" spans="1:15" s="5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</row>
    <row r="178" spans="1:15" s="5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s="5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s="5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</row>
    <row r="181" spans="1:15" s="5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</row>
    <row r="182" spans="1:15" s="5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s="5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</row>
    <row r="184" spans="1:15" s="5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</row>
    <row r="185" spans="1:15" s="5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s="5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</row>
    <row r="187" spans="1:15" s="5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s="5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s="5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s="5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s="5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s="5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s="5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</row>
    <row r="194" spans="1:15" s="5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</row>
    <row r="195" spans="1:15" s="5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s="5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</row>
    <row r="197" spans="1:15" s="5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</row>
    <row r="198" spans="1:15" s="5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s="5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</row>
    <row r="200" spans="1:15" s="5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</row>
    <row r="201" spans="1:15" s="5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s="5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s="5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</row>
    <row r="204" spans="1:15" s="5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</row>
    <row r="205" spans="1:15" s="5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s="5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</row>
    <row r="207" spans="1:15" s="5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</row>
    <row r="208" spans="1:15" s="5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s="5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</row>
    <row r="210" spans="1:15" s="5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</row>
    <row r="211" spans="1:15" s="5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s="5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</row>
    <row r="213" spans="1:15" s="5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</row>
    <row r="214" spans="1:15" s="5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s="5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</row>
    <row r="216" spans="1:15" s="5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</row>
    <row r="217" spans="1:15" s="5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s="5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</row>
    <row r="219" spans="1:15" s="5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1:15" s="5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s="5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1:15" s="5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  <row r="223" spans="1:15" s="5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s="5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</row>
    <row r="225" spans="1:15" s="5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</row>
    <row r="226" spans="1:15" s="5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s="5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</row>
    <row r="228" spans="1:15" s="5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</row>
    <row r="229" spans="1:15" s="5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s="5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</row>
    <row r="231" spans="1:15" s="5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</row>
    <row r="232" spans="1:15" s="5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s="5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</row>
    <row r="234" spans="1:15" s="5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</row>
    <row r="235" spans="1:15" s="5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s="5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</row>
    <row r="237" spans="1:15" s="5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</row>
    <row r="238" spans="1:15" s="5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s="5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</row>
    <row r="240" spans="1:15" s="5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1:15" s="5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s="5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</row>
    <row r="243" spans="1:15" s="5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</row>
    <row r="244" spans="1:15" s="5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s="5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</row>
    <row r="246" spans="1:15" s="5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</row>
    <row r="247" spans="1:15" s="5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s="5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</row>
    <row r="249" spans="1:15" s="5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</row>
    <row r="250" spans="1:15" s="5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s="5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</row>
    <row r="252" spans="1:15" s="5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</row>
    <row r="253" spans="1:15" s="5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s="5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</row>
    <row r="255" spans="1:15" s="5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</row>
    <row r="256" spans="1:15" s="5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s="5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1:15" s="5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</row>
    <row r="259" spans="1:15" s="5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s="5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</row>
    <row r="261" spans="1:15" s="5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</row>
    <row r="262" spans="1:15" s="5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s="5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</row>
    <row r="264" spans="1:15" s="5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</row>
    <row r="265" spans="1:15" s="5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s="5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5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5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5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5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5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5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5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  <row r="274" spans="1:15" s="5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s="5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</row>
    <row r="276" spans="1:15" s="5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</row>
    <row r="277" spans="1:15" s="5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s="5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</row>
    <row r="279" spans="1:15" s="5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</row>
    <row r="280" spans="1:15" s="5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s="5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</row>
    <row r="282" spans="1:15" s="5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</row>
    <row r="283" spans="1:15" s="5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s="5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</row>
    <row r="285" spans="1:15" s="5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</row>
    <row r="286" spans="1:15" s="5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s="5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</row>
    <row r="288" spans="1:15" s="5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</row>
    <row r="289" spans="1:15" s="5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s="5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</row>
    <row r="291" spans="1:15" s="5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</row>
    <row r="292" spans="1:15" s="5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s="5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s="5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</row>
    <row r="295" spans="1:15" s="5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</row>
    <row r="296" spans="1:15" s="5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s="5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</row>
    <row r="298" spans="1:15" s="5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</row>
    <row r="299" spans="1:15" s="5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s="5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</row>
    <row r="301" spans="1:15" s="5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</row>
    <row r="302" spans="1:15" s="5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s="5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</row>
    <row r="304" spans="1:15" s="5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</row>
    <row r="305" spans="1:15" s="5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s="5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</row>
    <row r="307" spans="1:15" s="5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</row>
    <row r="308" spans="1:15" s="5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s="5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</row>
    <row r="310" spans="1:15" s="5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</row>
    <row r="311" spans="1:15" s="5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s="5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s="5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s="5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s="5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s="5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s="5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s="5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s="5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s="5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s="5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s="5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s="5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s="5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s="5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  <row r="326" spans="1:15" s="5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</row>
    <row r="327" spans="1:15" s="5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</row>
    <row r="328" spans="1:15" s="5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</row>
    <row r="329" spans="1:15" s="5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</row>
    <row r="330" spans="1:15" s="5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</row>
    <row r="331" spans="1:15" s="5" customFormat="1" x14ac:dyDescent="0.25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</row>
    <row r="332" spans="1:15" s="5" customFormat="1" x14ac:dyDescent="0.25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</row>
    <row r="333" spans="1:15" s="5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</row>
    <row r="334" spans="1:15" s="5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</row>
    <row r="335" spans="1:15" s="5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</row>
    <row r="336" spans="1:15" s="5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</row>
    <row r="337" spans="1:15" s="5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</row>
    <row r="338" spans="1:15" s="5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</row>
  </sheetData>
  <mergeCells count="52">
    <mergeCell ref="L1:O1"/>
    <mergeCell ref="A2:O2"/>
    <mergeCell ref="A8:O8"/>
    <mergeCell ref="M4:N4"/>
    <mergeCell ref="C9:C53"/>
    <mergeCell ref="C3:C5"/>
    <mergeCell ref="A7:O7"/>
    <mergeCell ref="A3:A5"/>
    <mergeCell ref="B3:B5"/>
    <mergeCell ref="G3:N3"/>
    <mergeCell ref="I4:J4"/>
    <mergeCell ref="K4:L4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122:B131"/>
    <mergeCell ref="D3:D5"/>
    <mergeCell ref="D73:D77"/>
    <mergeCell ref="D67:D71"/>
    <mergeCell ref="D24:D27"/>
    <mergeCell ref="B54:D54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44:D47"/>
    <mergeCell ref="C67:C120"/>
    <mergeCell ref="B56:B64"/>
    <mergeCell ref="C56:C64"/>
    <mergeCell ref="B65:D65"/>
    <mergeCell ref="D115:D119"/>
    <mergeCell ref="D79:D83"/>
    <mergeCell ref="A55:O55"/>
    <mergeCell ref="A56:A65"/>
    <mergeCell ref="G4:H4"/>
    <mergeCell ref="E3:F4"/>
    <mergeCell ref="A9:A54"/>
    <mergeCell ref="B9:B53"/>
    <mergeCell ref="E57:O64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6" orientation="landscape" r:id="rId1"/>
  <headerFooter alignWithMargins="0"/>
  <rowBreaks count="3" manualBreakCount="3">
    <brk id="43" max="14" man="1"/>
    <brk id="90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2019-09-17T10:14:02Z</cp:lastPrinted>
  <dcterms:created xsi:type="dcterms:W3CDTF">1996-10-08T23:32:33Z</dcterms:created>
  <dcterms:modified xsi:type="dcterms:W3CDTF">2019-11-27T09:25:17Z</dcterms:modified>
</cp:coreProperties>
</file>