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'Лист3'!$A$2:$W$25</definedName>
  </definedNames>
  <calcPr fullCalcOnLoad="1"/>
</workbook>
</file>

<file path=xl/sharedStrings.xml><?xml version="1.0" encoding="utf-8"?>
<sst xmlns="http://schemas.openxmlformats.org/spreadsheetml/2006/main" count="60" uniqueCount="37">
  <si>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</si>
  <si>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</si>
  <si>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</si>
  <si>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</si>
  <si>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</si>
  <si>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</si>
  <si>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</si>
  <si>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</si>
  <si>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</si>
  <si>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</si>
  <si>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</si>
  <si>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</si>
  <si>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</si>
  <si>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</si>
  <si>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</si>
  <si>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</si>
  <si>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</si>
  <si>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</si>
  <si>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</si>
  <si>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</si>
  <si>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</si>
  <si>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 xml:space="preserve">Приложение к подпрограмме 1 «Развитие малого и среднего предпринимательства» </t>
  </si>
  <si>
    <t>2017 год</t>
  </si>
  <si>
    <t>2018 год</t>
  </si>
  <si>
    <t>2017 г.</t>
  </si>
  <si>
    <t>2019 год</t>
  </si>
  <si>
    <t>2020 год</t>
  </si>
  <si>
    <t>2021 год</t>
  </si>
  <si>
    <t>Технологическое присоединение площадки "Северная" промышленного парка "Томск" к электрическим сетям (1-й этап)</t>
  </si>
  <si>
    <t>Технологическое присоединение</t>
  </si>
  <si>
    <t>Технологическое присоединение площадки "Березовая" промышленного парка "Томск" к электрическим сетям</t>
  </si>
  <si>
    <t>Строительство ливневой канализации для площадки "Березовая" промышленного парка "Томск" (ПИР)</t>
  </si>
  <si>
    <t>Проектно-изыскательские работы</t>
  </si>
  <si>
    <t>-</t>
  </si>
  <si>
    <t>Распределение общего (предельного) объема предоставляемых инвестиций по годам реализации инвестиционного проекта
(тыс. руб.)*</t>
  </si>
  <si>
    <t xml:space="preserve">*Примечание: Включает в себя все виды бюджетных инвестиций </t>
  </si>
  <si>
    <t>Приложение
к постановлению
администрации Города Томска
от 18.12.2019 № 1267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</si>
</sst>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5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3" fillId="32" borderId="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0"/>
  <sheetViews>
    <sheetView tabSelected="1" view="pageBreakPreview" zoomScale="75" zoomScaleNormal="80" zoomScaleSheetLayoutView="75" zoomScalePageLayoutView="0" workbookViewId="0" topLeftCell="R1">
      <selection activeCell="U2" sqref="U2:W2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15" width="15.28125" style="1" customWidth="1"/>
    <col min="16" max="16" width="45.140625" style="1" customWidth="1"/>
    <col min="17" max="17" width="13.421875" style="1" customWidth="1"/>
    <col min="18" max="18" width="15.57421875" style="1" customWidth="1"/>
    <col min="19" max="23" width="14.28125" style="1" customWidth="1"/>
    <col min="24" max="24" width="13.421875" style="1" customWidth="1"/>
    <col min="25" max="25" width="15.57421875" style="1" customWidth="1"/>
    <col min="26" max="26" width="14.28125" style="1" customWidth="1"/>
    <col min="27" max="27" width="12.140625" style="1" customWidth="1"/>
    <col min="28" max="16384" width="9.140625" style="1" customWidth="1"/>
  </cols>
  <sheetData>
    <row r="2" spans="18:26" ht="67.5" customHeight="1">
      <c r="R2" s="26"/>
      <c r="S2" s="26"/>
      <c r="T2" s="26"/>
      <c r="U2" s="24" t="s">
        <v>36</v>
      </c>
      <c r="V2" s="24"/>
      <c r="W2" s="24"/>
      <c r="Y2" s="24"/>
      <c r="Z2" s="24"/>
    </row>
    <row r="3" spans="25:26" ht="17.25" customHeight="1">
      <c r="Y3" s="15"/>
      <c r="Z3" s="15"/>
    </row>
    <row r="4" spans="18:23" ht="36" customHeight="1">
      <c r="R4" s="26"/>
      <c r="S4" s="26"/>
      <c r="T4" s="26"/>
      <c r="U4" s="24" t="s">
        <v>21</v>
      </c>
      <c r="V4" s="24"/>
      <c r="W4" s="24"/>
    </row>
    <row r="5" spans="1:26" ht="27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7"/>
      <c r="R5" s="27"/>
      <c r="S5" s="27"/>
      <c r="T5" s="6"/>
      <c r="U5" s="6"/>
      <c r="V5" s="6"/>
      <c r="W5" s="6"/>
      <c r="X5" s="27"/>
      <c r="Y5" s="27"/>
      <c r="Z5" s="27"/>
    </row>
    <row r="6" spans="1:26" ht="30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7" ht="57.75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12</v>
      </c>
      <c r="G8" s="17" t="s">
        <v>5</v>
      </c>
      <c r="H8" s="17" t="s">
        <v>7</v>
      </c>
      <c r="I8" s="30" t="s">
        <v>6</v>
      </c>
      <c r="J8" s="31"/>
      <c r="K8" s="31"/>
      <c r="L8" s="31"/>
      <c r="M8" s="31"/>
      <c r="N8" s="31"/>
      <c r="O8" s="32"/>
      <c r="P8" s="17" t="s">
        <v>20</v>
      </c>
      <c r="Q8" s="30" t="s">
        <v>34</v>
      </c>
      <c r="R8" s="31"/>
      <c r="S8" s="31"/>
      <c r="T8" s="31"/>
      <c r="U8" s="31"/>
      <c r="V8" s="31"/>
      <c r="W8" s="32"/>
      <c r="X8" s="28"/>
      <c r="Y8" s="28"/>
      <c r="Z8" s="28"/>
      <c r="AA8" s="28"/>
    </row>
    <row r="9" spans="1:27" ht="17.25" customHeight="1">
      <c r="A9" s="17"/>
      <c r="B9" s="17"/>
      <c r="C9" s="17"/>
      <c r="D9" s="17"/>
      <c r="E9" s="17"/>
      <c r="F9" s="17"/>
      <c r="G9" s="17"/>
      <c r="H9" s="17"/>
      <c r="I9" s="33"/>
      <c r="J9" s="28"/>
      <c r="K9" s="28"/>
      <c r="L9" s="28"/>
      <c r="M9" s="28"/>
      <c r="N9" s="28"/>
      <c r="O9" s="34"/>
      <c r="P9" s="17"/>
      <c r="Q9" s="33"/>
      <c r="R9" s="28"/>
      <c r="S9" s="28"/>
      <c r="T9" s="28"/>
      <c r="U9" s="28"/>
      <c r="V9" s="28"/>
      <c r="W9" s="34"/>
      <c r="X9" s="28"/>
      <c r="Y9" s="28"/>
      <c r="Z9" s="28"/>
      <c r="AA9" s="28"/>
    </row>
    <row r="10" spans="1:27" ht="16.5" customHeight="1">
      <c r="A10" s="17"/>
      <c r="B10" s="17"/>
      <c r="C10" s="17"/>
      <c r="D10" s="17"/>
      <c r="E10" s="17"/>
      <c r="F10" s="17"/>
      <c r="G10" s="17"/>
      <c r="H10" s="17"/>
      <c r="I10" s="33"/>
      <c r="J10" s="28"/>
      <c r="K10" s="28"/>
      <c r="L10" s="28"/>
      <c r="M10" s="28"/>
      <c r="N10" s="28"/>
      <c r="O10" s="34"/>
      <c r="P10" s="17"/>
      <c r="Q10" s="33"/>
      <c r="R10" s="28"/>
      <c r="S10" s="28"/>
      <c r="T10" s="28"/>
      <c r="U10" s="28"/>
      <c r="V10" s="28"/>
      <c r="W10" s="34"/>
      <c r="X10" s="28"/>
      <c r="Y10" s="28"/>
      <c r="Z10" s="28"/>
      <c r="AA10" s="28"/>
    </row>
    <row r="11" spans="1:27" ht="9.75" customHeight="1">
      <c r="A11" s="17"/>
      <c r="B11" s="17"/>
      <c r="C11" s="17"/>
      <c r="D11" s="17"/>
      <c r="E11" s="17"/>
      <c r="F11" s="17"/>
      <c r="G11" s="17"/>
      <c r="H11" s="17"/>
      <c r="I11" s="35"/>
      <c r="J11" s="36"/>
      <c r="K11" s="36"/>
      <c r="L11" s="36"/>
      <c r="M11" s="36"/>
      <c r="N11" s="36"/>
      <c r="O11" s="37"/>
      <c r="P11" s="17"/>
      <c r="Q11" s="35"/>
      <c r="R11" s="36"/>
      <c r="S11" s="36"/>
      <c r="T11" s="36"/>
      <c r="U11" s="36"/>
      <c r="V11" s="36"/>
      <c r="W11" s="37"/>
      <c r="X11" s="28"/>
      <c r="Y11" s="28"/>
      <c r="Z11" s="28"/>
      <c r="AA11" s="28"/>
    </row>
    <row r="12" spans="1:27" ht="84.75" customHeight="1">
      <c r="A12" s="17"/>
      <c r="B12" s="17"/>
      <c r="C12" s="17"/>
      <c r="D12" s="17"/>
      <c r="E12" s="17"/>
      <c r="F12" s="17"/>
      <c r="G12" s="17"/>
      <c r="H12" s="17"/>
      <c r="I12" s="2" t="s">
        <v>10</v>
      </c>
      <c r="J12" s="2" t="s">
        <v>11</v>
      </c>
      <c r="K12" s="2" t="s">
        <v>22</v>
      </c>
      <c r="L12" s="2" t="s">
        <v>23</v>
      </c>
      <c r="M12" s="2" t="s">
        <v>25</v>
      </c>
      <c r="N12" s="2" t="s">
        <v>26</v>
      </c>
      <c r="O12" s="2" t="s">
        <v>27</v>
      </c>
      <c r="P12" s="17"/>
      <c r="Q12" s="2" t="s">
        <v>10</v>
      </c>
      <c r="R12" s="2" t="s">
        <v>11</v>
      </c>
      <c r="S12" s="2" t="s">
        <v>22</v>
      </c>
      <c r="T12" s="2" t="s">
        <v>23</v>
      </c>
      <c r="U12" s="2" t="s">
        <v>25</v>
      </c>
      <c r="V12" s="2" t="s">
        <v>26</v>
      </c>
      <c r="W12" s="2" t="s">
        <v>27</v>
      </c>
      <c r="X12" s="8"/>
      <c r="Y12" s="8"/>
      <c r="Z12" s="8"/>
      <c r="AA12" s="8"/>
    </row>
    <row r="13" spans="1:27" ht="12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>
        <v>18</v>
      </c>
      <c r="S13" s="2">
        <v>19</v>
      </c>
      <c r="T13" s="2">
        <v>20</v>
      </c>
      <c r="U13" s="2">
        <v>21</v>
      </c>
      <c r="V13" s="2">
        <v>22</v>
      </c>
      <c r="W13" s="2">
        <v>23</v>
      </c>
      <c r="X13" s="8"/>
      <c r="Y13" s="8"/>
      <c r="Z13" s="8"/>
      <c r="AA13" s="9"/>
    </row>
    <row r="14" spans="1:27" ht="32.25" customHeight="1">
      <c r="A14" s="25">
        <v>1</v>
      </c>
      <c r="B14" s="25" t="s">
        <v>14</v>
      </c>
      <c r="C14" s="25" t="s">
        <v>8</v>
      </c>
      <c r="D14" s="25" t="s">
        <v>9</v>
      </c>
      <c r="E14" s="25" t="s">
        <v>9</v>
      </c>
      <c r="F14" s="20" t="s">
        <v>15</v>
      </c>
      <c r="G14" s="21" t="s">
        <v>24</v>
      </c>
      <c r="H14" s="19">
        <v>673228.2</v>
      </c>
      <c r="I14" s="19">
        <f>143441.9-33.3</f>
        <v>143408.6</v>
      </c>
      <c r="J14" s="19">
        <f>17686.5+290.9+144018.1-290.7</f>
        <v>161704.8</v>
      </c>
      <c r="K14" s="19">
        <f>290.7+877.7+2633-97.1</f>
        <v>3704.3</v>
      </c>
      <c r="L14" s="22">
        <v>0</v>
      </c>
      <c r="M14" s="22">
        <v>0</v>
      </c>
      <c r="N14" s="22">
        <v>0</v>
      </c>
      <c r="O14" s="22">
        <v>0</v>
      </c>
      <c r="P14" s="19">
        <f>Q14+R14+S14+T14</f>
        <v>318550.60000000003</v>
      </c>
      <c r="Q14" s="19">
        <f>143441.9-33.3</f>
        <v>143408.6</v>
      </c>
      <c r="R14" s="19">
        <f>10106.6+7579.9+9765.3+290.9+144018.1-290.7</f>
        <v>171470.1</v>
      </c>
      <c r="S14" s="19">
        <f>290.7+877.7+2633-97.1-32.4</f>
        <v>3671.9</v>
      </c>
      <c r="T14" s="19">
        <v>0</v>
      </c>
      <c r="U14" s="19">
        <v>0</v>
      </c>
      <c r="V14" s="19">
        <v>0</v>
      </c>
      <c r="W14" s="19">
        <v>0</v>
      </c>
      <c r="X14" s="18"/>
      <c r="Y14" s="18"/>
      <c r="Z14" s="18"/>
      <c r="AA14" s="29"/>
    </row>
    <row r="15" spans="1:27" ht="312.75" customHeight="1">
      <c r="A15" s="25"/>
      <c r="B15" s="25"/>
      <c r="C15" s="25"/>
      <c r="D15" s="25"/>
      <c r="E15" s="25"/>
      <c r="F15" s="20"/>
      <c r="G15" s="21"/>
      <c r="H15" s="19"/>
      <c r="I15" s="19"/>
      <c r="J15" s="19"/>
      <c r="K15" s="19"/>
      <c r="L15" s="22"/>
      <c r="M15" s="22"/>
      <c r="N15" s="22"/>
      <c r="O15" s="22"/>
      <c r="P15" s="19"/>
      <c r="Q15" s="19"/>
      <c r="R15" s="19"/>
      <c r="S15" s="19"/>
      <c r="T15" s="19"/>
      <c r="U15" s="19"/>
      <c r="V15" s="19"/>
      <c r="W15" s="19"/>
      <c r="X15" s="18"/>
      <c r="Y15" s="18"/>
      <c r="Z15" s="18"/>
      <c r="AA15" s="29"/>
    </row>
    <row r="16" spans="1:27" ht="32.25" customHeight="1">
      <c r="A16" s="25">
        <v>2</v>
      </c>
      <c r="B16" s="25" t="s">
        <v>16</v>
      </c>
      <c r="C16" s="25" t="s">
        <v>8</v>
      </c>
      <c r="D16" s="25" t="s">
        <v>9</v>
      </c>
      <c r="E16" s="25" t="s">
        <v>9</v>
      </c>
      <c r="F16" s="20" t="s">
        <v>17</v>
      </c>
      <c r="G16" s="25" t="s">
        <v>13</v>
      </c>
      <c r="H16" s="19">
        <v>371540.8</v>
      </c>
      <c r="I16" s="19">
        <f>95049.2-15.2</f>
        <v>95034</v>
      </c>
      <c r="J16" s="19">
        <f>173.6-121.5</f>
        <v>52.099999999999994</v>
      </c>
      <c r="K16" s="19">
        <f>121.5+876.6+2629.8-90.9</f>
        <v>3537</v>
      </c>
      <c r="L16" s="22">
        <v>0</v>
      </c>
      <c r="M16" s="22">
        <v>0</v>
      </c>
      <c r="N16" s="22">
        <v>0</v>
      </c>
      <c r="O16" s="22">
        <v>0</v>
      </c>
      <c r="P16" s="19">
        <f>Q16+R16+S16+T16</f>
        <v>98592.8</v>
      </c>
      <c r="Q16" s="19">
        <f>95049.2-15.2</f>
        <v>95034</v>
      </c>
      <c r="R16" s="19">
        <f>173.6-121.5</f>
        <v>52.099999999999994</v>
      </c>
      <c r="S16" s="19">
        <f>121.5+876.6+2629.8-90.9-30.3</f>
        <v>3506.7</v>
      </c>
      <c r="T16" s="19">
        <v>0</v>
      </c>
      <c r="U16" s="19">
        <v>0</v>
      </c>
      <c r="V16" s="19">
        <v>0</v>
      </c>
      <c r="W16" s="19">
        <v>0</v>
      </c>
      <c r="X16" s="18"/>
      <c r="Y16" s="18"/>
      <c r="Z16" s="18"/>
      <c r="AA16" s="29"/>
    </row>
    <row r="17" spans="1:27" ht="312.75" customHeight="1">
      <c r="A17" s="25"/>
      <c r="B17" s="25"/>
      <c r="C17" s="25"/>
      <c r="D17" s="25"/>
      <c r="E17" s="25"/>
      <c r="F17" s="20"/>
      <c r="G17" s="25"/>
      <c r="H17" s="19"/>
      <c r="I17" s="19"/>
      <c r="J17" s="19"/>
      <c r="K17" s="19"/>
      <c r="L17" s="22"/>
      <c r="M17" s="22"/>
      <c r="N17" s="22"/>
      <c r="O17" s="22"/>
      <c r="P17" s="19"/>
      <c r="Q17" s="19"/>
      <c r="R17" s="19"/>
      <c r="S17" s="19"/>
      <c r="T17" s="19"/>
      <c r="U17" s="19"/>
      <c r="V17" s="19"/>
      <c r="W17" s="19"/>
      <c r="X17" s="18"/>
      <c r="Y17" s="18"/>
      <c r="Z17" s="18"/>
      <c r="AA17" s="29"/>
    </row>
    <row r="18" spans="1:27" ht="74.25" customHeight="1">
      <c r="A18" s="7">
        <v>3</v>
      </c>
      <c r="B18" s="7" t="s">
        <v>28</v>
      </c>
      <c r="C18" s="7" t="s">
        <v>29</v>
      </c>
      <c r="D18" s="7" t="s">
        <v>9</v>
      </c>
      <c r="E18" s="7" t="s">
        <v>9</v>
      </c>
      <c r="F18" s="7" t="s">
        <v>33</v>
      </c>
      <c r="G18" s="7" t="s">
        <v>33</v>
      </c>
      <c r="H18" s="11">
        <f>I18+J18+K18+L18+M18+N18+O18</f>
        <v>80000</v>
      </c>
      <c r="I18" s="14">
        <v>0</v>
      </c>
      <c r="J18" s="14">
        <v>0</v>
      </c>
      <c r="K18" s="14">
        <v>0</v>
      </c>
      <c r="L18" s="14">
        <v>0</v>
      </c>
      <c r="M18" s="14">
        <f>60000+20000</f>
        <v>80000</v>
      </c>
      <c r="N18" s="14">
        <v>0</v>
      </c>
      <c r="O18" s="14">
        <v>0</v>
      </c>
      <c r="P18" s="11">
        <f>Q18+R18+S18+T18+U18+V18+W18</f>
        <v>80000</v>
      </c>
      <c r="Q18" s="14">
        <v>0</v>
      </c>
      <c r="R18" s="14">
        <v>0</v>
      </c>
      <c r="S18" s="14">
        <v>0</v>
      </c>
      <c r="T18" s="14">
        <v>0</v>
      </c>
      <c r="U18" s="14">
        <f>60000+20000</f>
        <v>80000</v>
      </c>
      <c r="V18" s="14">
        <v>0</v>
      </c>
      <c r="W18" s="14">
        <v>0</v>
      </c>
      <c r="X18" s="13"/>
      <c r="Y18" s="13"/>
      <c r="Z18" s="13"/>
      <c r="AA18" s="12"/>
    </row>
    <row r="19" spans="1:27" ht="77.25" customHeight="1">
      <c r="A19" s="7">
        <v>4</v>
      </c>
      <c r="B19" s="7" t="s">
        <v>30</v>
      </c>
      <c r="C19" s="7" t="s">
        <v>29</v>
      </c>
      <c r="D19" s="7" t="s">
        <v>9</v>
      </c>
      <c r="E19" s="7" t="s">
        <v>9</v>
      </c>
      <c r="F19" s="7" t="s">
        <v>33</v>
      </c>
      <c r="G19" s="7" t="s">
        <v>33</v>
      </c>
      <c r="H19" s="11">
        <f>I19+J19+K19+L19+M19+N19+O19</f>
        <v>21666.7</v>
      </c>
      <c r="I19" s="14">
        <v>0</v>
      </c>
      <c r="J19" s="14">
        <v>0</v>
      </c>
      <c r="K19" s="14">
        <v>0</v>
      </c>
      <c r="L19" s="14">
        <v>0</v>
      </c>
      <c r="M19" s="14">
        <f>16250+5416.7</f>
        <v>21666.7</v>
      </c>
      <c r="N19" s="14">
        <v>0</v>
      </c>
      <c r="O19" s="14">
        <v>0</v>
      </c>
      <c r="P19" s="11">
        <f>Q19+R19+S19+T19+U19+V19+W19</f>
        <v>21666.7</v>
      </c>
      <c r="Q19" s="14">
        <v>0</v>
      </c>
      <c r="R19" s="14">
        <v>0</v>
      </c>
      <c r="S19" s="14">
        <v>0</v>
      </c>
      <c r="T19" s="14">
        <v>0</v>
      </c>
      <c r="U19" s="14">
        <f>16250+5416.7</f>
        <v>21666.7</v>
      </c>
      <c r="V19" s="14">
        <v>0</v>
      </c>
      <c r="W19" s="14">
        <v>0</v>
      </c>
      <c r="X19" s="13"/>
      <c r="Y19" s="13"/>
      <c r="Z19" s="13"/>
      <c r="AA19" s="12"/>
    </row>
    <row r="20" spans="1:27" ht="77.25" customHeight="1">
      <c r="A20" s="7">
        <v>5</v>
      </c>
      <c r="B20" s="7" t="s">
        <v>31</v>
      </c>
      <c r="C20" s="7" t="s">
        <v>32</v>
      </c>
      <c r="D20" s="7" t="s">
        <v>9</v>
      </c>
      <c r="E20" s="7" t="s">
        <v>9</v>
      </c>
      <c r="F20" s="7" t="s">
        <v>33</v>
      </c>
      <c r="G20" s="7" t="s">
        <v>33</v>
      </c>
      <c r="H20" s="11">
        <f>I20+J20+K20+L20+M20+N20+O20</f>
        <v>5000</v>
      </c>
      <c r="I20" s="14">
        <v>0</v>
      </c>
      <c r="J20" s="14">
        <v>0</v>
      </c>
      <c r="K20" s="14">
        <v>0</v>
      </c>
      <c r="L20" s="14">
        <v>0</v>
      </c>
      <c r="M20" s="14">
        <f>1250+3750</f>
        <v>5000</v>
      </c>
      <c r="N20" s="14">
        <v>0</v>
      </c>
      <c r="O20" s="14">
        <v>0</v>
      </c>
      <c r="P20" s="11">
        <f>Q20+R20+S20+T20+U20+V20+W20</f>
        <v>2505</v>
      </c>
      <c r="Q20" s="14">
        <v>0</v>
      </c>
      <c r="R20" s="14">
        <v>0</v>
      </c>
      <c r="S20" s="14">
        <v>0</v>
      </c>
      <c r="T20" s="14">
        <v>0</v>
      </c>
      <c r="U20" s="14">
        <f>1250+3750-1871.3-623.7</f>
        <v>2505</v>
      </c>
      <c r="V20" s="14">
        <v>0</v>
      </c>
      <c r="W20" s="14">
        <v>0</v>
      </c>
      <c r="X20" s="13"/>
      <c r="Y20" s="13"/>
      <c r="Z20" s="13"/>
      <c r="AA20" s="12"/>
    </row>
    <row r="21" spans="1:27" ht="17.25" customHeight="1">
      <c r="A21" s="39" t="s">
        <v>18</v>
      </c>
      <c r="B21" s="39"/>
      <c r="C21" s="39"/>
      <c r="D21" s="39"/>
      <c r="E21" s="39"/>
      <c r="F21" s="39"/>
      <c r="G21" s="39"/>
      <c r="H21" s="4">
        <f>SUM(H14:H20)</f>
        <v>1151435.7</v>
      </c>
      <c r="I21" s="4">
        <f>SUM(I14:I20)</f>
        <v>238442.6</v>
      </c>
      <c r="J21" s="4">
        <f aca="true" t="shared" si="0" ref="J21:W21">SUM(J14:J20)</f>
        <v>161756.9</v>
      </c>
      <c r="K21" s="4">
        <f t="shared" si="0"/>
        <v>7241.3</v>
      </c>
      <c r="L21" s="4">
        <f t="shared" si="0"/>
        <v>0</v>
      </c>
      <c r="M21" s="4">
        <f t="shared" si="0"/>
        <v>106666.7</v>
      </c>
      <c r="N21" s="4">
        <f t="shared" si="0"/>
        <v>0</v>
      </c>
      <c r="O21" s="4">
        <f t="shared" si="0"/>
        <v>0</v>
      </c>
      <c r="P21" s="4">
        <f t="shared" si="0"/>
        <v>521315.10000000003</v>
      </c>
      <c r="Q21" s="4">
        <f t="shared" si="0"/>
        <v>238442.6</v>
      </c>
      <c r="R21" s="4">
        <f t="shared" si="0"/>
        <v>171522.2</v>
      </c>
      <c r="S21" s="4">
        <f t="shared" si="0"/>
        <v>7178.6</v>
      </c>
      <c r="T21" s="4">
        <f t="shared" si="0"/>
        <v>0</v>
      </c>
      <c r="U21" s="4">
        <f t="shared" si="0"/>
        <v>104171.7</v>
      </c>
      <c r="V21" s="4">
        <f t="shared" si="0"/>
        <v>0</v>
      </c>
      <c r="W21" s="4">
        <f t="shared" si="0"/>
        <v>0</v>
      </c>
      <c r="X21" s="10"/>
      <c r="Y21" s="10"/>
      <c r="Z21" s="10"/>
      <c r="AA21" s="10"/>
    </row>
    <row r="22" spans="24:27" ht="13.5">
      <c r="X22" s="9"/>
      <c r="Y22" s="9"/>
      <c r="Z22" s="9"/>
      <c r="AA22" s="9"/>
    </row>
    <row r="23" spans="1:27" ht="15">
      <c r="A23" s="38" t="s">
        <v>35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9"/>
      <c r="Y23" s="9"/>
      <c r="Z23" s="9"/>
      <c r="AA23" s="9"/>
    </row>
    <row r="24" spans="24:27" ht="13.5">
      <c r="X24" s="9"/>
      <c r="Y24" s="9"/>
      <c r="Z24" s="9"/>
      <c r="AA24" s="9"/>
    </row>
    <row r="25" spans="1:26" ht="18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7" spans="8:26" ht="13.5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8:26" ht="13.5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8:26" ht="13.5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8:26" ht="13.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</sheetData>
  <sheetProtection/>
  <mergeCells count="78">
    <mergeCell ref="K16:K17"/>
    <mergeCell ref="A21:G21"/>
    <mergeCell ref="A16:A17"/>
    <mergeCell ref="B16:B17"/>
    <mergeCell ref="C16:C17"/>
    <mergeCell ref="D16:D17"/>
    <mergeCell ref="E16:E17"/>
    <mergeCell ref="F16:F17"/>
    <mergeCell ref="H8:H12"/>
    <mergeCell ref="U2:W2"/>
    <mergeCell ref="U4:W4"/>
    <mergeCell ref="A23:W23"/>
    <mergeCell ref="O16:O17"/>
    <mergeCell ref="N16:N17"/>
    <mergeCell ref="M16:M17"/>
    <mergeCell ref="I8:O11"/>
    <mergeCell ref="P8:P12"/>
    <mergeCell ref="P14:P15"/>
    <mergeCell ref="X8:AA11"/>
    <mergeCell ref="AA14:AA15"/>
    <mergeCell ref="T14:T15"/>
    <mergeCell ref="R16:R17"/>
    <mergeCell ref="S16:S17"/>
    <mergeCell ref="AA16:AA17"/>
    <mergeCell ref="Q8:W11"/>
    <mergeCell ref="U14:U15"/>
    <mergeCell ref="Y16:Y17"/>
    <mergeCell ref="Z16:Z17"/>
    <mergeCell ref="H14:H15"/>
    <mergeCell ref="W16:W17"/>
    <mergeCell ref="V16:V17"/>
    <mergeCell ref="Q14:Q15"/>
    <mergeCell ref="R14:R15"/>
    <mergeCell ref="S14:S15"/>
    <mergeCell ref="K14:K15"/>
    <mergeCell ref="L14:L15"/>
    <mergeCell ref="P16:P17"/>
    <mergeCell ref="Q16:Q17"/>
    <mergeCell ref="R2:T2"/>
    <mergeCell ref="R4:T4"/>
    <mergeCell ref="Y2:Z2"/>
    <mergeCell ref="X5:Z5"/>
    <mergeCell ref="Q5:S5"/>
    <mergeCell ref="G16:G17"/>
    <mergeCell ref="U16:U17"/>
    <mergeCell ref="I16:I17"/>
    <mergeCell ref="J16:J17"/>
    <mergeCell ref="L16:L17"/>
    <mergeCell ref="A14:A15"/>
    <mergeCell ref="X16:X17"/>
    <mergeCell ref="X14:X15"/>
    <mergeCell ref="B14:B15"/>
    <mergeCell ref="C14:C15"/>
    <mergeCell ref="D14:D15"/>
    <mergeCell ref="E14:E15"/>
    <mergeCell ref="H16:H17"/>
    <mergeCell ref="I14:I15"/>
    <mergeCell ref="J14:J15"/>
    <mergeCell ref="Y14:Y15"/>
    <mergeCell ref="M14:M15"/>
    <mergeCell ref="A6:Z6"/>
    <mergeCell ref="A7:Z7"/>
    <mergeCell ref="N14:N15"/>
    <mergeCell ref="O14:O15"/>
    <mergeCell ref="V14:V15"/>
    <mergeCell ref="W14:W15"/>
    <mergeCell ref="C8:C12"/>
    <mergeCell ref="B8:B12"/>
    <mergeCell ref="A25:Z25"/>
    <mergeCell ref="E8:E12"/>
    <mergeCell ref="G8:G12"/>
    <mergeCell ref="A8:A12"/>
    <mergeCell ref="F8:F12"/>
    <mergeCell ref="D8:D12"/>
    <mergeCell ref="Z14:Z15"/>
    <mergeCell ref="T16:T17"/>
    <mergeCell ref="F14:F15"/>
    <mergeCell ref="G14:G15"/>
  </mergeCells>
  <printOptions/>
  <pageMargins left="0.1968503937007874" right="0.1968503937007874" top="0.1968503937007874" bottom="0.16" header="0.2" footer="0.2"/>
  <pageSetup fitToHeight="111" fitToWidth="1" horizontalDpi="600" verticalDpi="600" orientation="landscape" paperSize="9" scale="36" r:id="rId1"/>
  <rowBreaks count="1" manualBreakCount="1">
    <brk id="1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2019-12-19T03:11:18Z</cp:lastPrinted>
  <dcterms:created xsi:type="dcterms:W3CDTF">1996-10-08T23:32:33Z</dcterms:created>
  <dcterms:modified xsi:type="dcterms:W3CDTF">2019-12-19T05:32:04Z</dcterms:modified>
  <cp:category/>
  <cp:version/>
  <cp:contentType/>
  <cp:contentStatus/>
</cp:coreProperties>
</file>