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Текущий" sheetId="1" r:id="rId1"/>
  </sheets>
  <definedNames>
    <definedName name="_xlnm.Print_Area" localSheetId="0">'Текущий'!$A$1:$D$109</definedName>
  </definedNames>
  <calcPr fullCalcOnLoad="1"/>
</workbook>
</file>

<file path=xl/sharedStrings.xml><?xml version="1.0" encoding="utf-8"?>
<sst xmlns="http://schemas.openxmlformats.org/spreadsheetml/2006/main" count="150" uniqueCount="121">
  <si>
    <t>Советский район</t>
  </si>
  <si>
    <t xml:space="preserve">по результатам работ планируется обустроить 7 жилых помещений, которые будут отнесены к маневренному жилищному фонду муниципального образования «Город Томск» </t>
  </si>
  <si>
    <t>ИТОГО:</t>
  </si>
  <si>
    <t>Кировский район</t>
  </si>
  <si>
    <t>пр. Кирова, д. 56Б, к. 515</t>
  </si>
  <si>
    <t xml:space="preserve">ул. Усова, д. 66, к. 45 &lt;*&gt; </t>
  </si>
  <si>
    <t>Усова ул., д. 66, кв. 1</t>
  </si>
  <si>
    <t>Ленинский район</t>
  </si>
  <si>
    <t>Кольцевой проезд, д. 18, кв. 2</t>
  </si>
  <si>
    <t>156 000,00&lt;*****&gt;</t>
  </si>
  <si>
    <t>Карла Ильмера ул., д. 12, кв. 73а</t>
  </si>
  <si>
    <t>28 340,28 &lt;*****&gt;</t>
  </si>
  <si>
    <t>5-й Армии ул., д. 26, кв. 34</t>
  </si>
  <si>
    <t>59 323,32 &lt;*****&gt;</t>
  </si>
  <si>
    <t>5-й Армии ул., д. 26, кв. 38</t>
  </si>
  <si>
    <t>63 944,62 &lt;*****&gt;</t>
  </si>
  <si>
    <t>5-й Армии ул., д. 26, кв. 80</t>
  </si>
  <si>
    <t>56 134,93 &lt;*****&gt;</t>
  </si>
  <si>
    <t>5-й Армии ул., д. 26, кв. 62</t>
  </si>
  <si>
    <t>73 892,41 &lt;*****&gt;</t>
  </si>
  <si>
    <t>5-й Армии ул., д. 26, кв. 12</t>
  </si>
  <si>
    <t>63 422,59 &lt;*****&gt;</t>
  </si>
  <si>
    <t>Первомайская ул., д. 63/2, кв. 44</t>
  </si>
  <si>
    <t>26 759,64 &lt;*****&gt;</t>
  </si>
  <si>
    <t>Светлый пер., д. 32, кв. 51</t>
  </si>
  <si>
    <t>256 315,75 &lt;*****&gt;</t>
  </si>
  <si>
    <t>Заозерный пер., д. 16/2, кв. 136</t>
  </si>
  <si>
    <t>77 466,70 &lt;*****&gt;</t>
  </si>
  <si>
    <t>Первомайская ул., д. 63/2, кв. 103</t>
  </si>
  <si>
    <t>46 947,80 &lt;*****&gt;</t>
  </si>
  <si>
    <t>54 699,80 &lt;*****&gt;</t>
  </si>
  <si>
    <t>70 056,70 &lt;*****&gt;</t>
  </si>
  <si>
    <t xml:space="preserve">Пролетарская ул., д. 25, кв. 91&lt;*&gt; </t>
  </si>
  <si>
    <t>77 158,06 &lt;*****&gt;</t>
  </si>
  <si>
    <t>-</t>
  </si>
  <si>
    <t>11 934,89 &lt;*****&gt;</t>
  </si>
  <si>
    <t>1 122 397,49</t>
  </si>
  <si>
    <t>Октябрьский район</t>
  </si>
  <si>
    <t>21 199,80 &lt;***&gt;</t>
  </si>
  <si>
    <t>87 587,22 &lt;***&gt;</t>
  </si>
  <si>
    <t>108 787,02</t>
  </si>
  <si>
    <t xml:space="preserve">&lt;***&gt; Планируется оплатить работы по текущему ремонту жилых помещений в соответствии с муниципальным контрактом  №  Ф.2017.492278 от 20.11.2017 (фактически работы по ремонту жилых помещений были окончены после завершения финансового года (2017), в связи с чем не были оплачены за счет бюджетных ассигнований 2017 года бюджета муниципального образования «Город Томск»).  </t>
  </si>
  <si>
    <t>ИТОГО по городу:</t>
  </si>
  <si>
    <t>2 578 525,42</t>
  </si>
  <si>
    <t>82 374,67 &lt;*****&gt;</t>
  </si>
  <si>
    <t>74 147,1 &lt;*****&gt;</t>
  </si>
  <si>
    <t>84 516,83 &lt;*****&gt;</t>
  </si>
  <si>
    <t>992 677,35 &lt;******&gt;</t>
  </si>
  <si>
    <t>113 624,96 &lt;*****&gt;</t>
  </si>
  <si>
    <t>5-й Армии ул, д. 26, кв. 66 &lt;*&gt;</t>
  </si>
  <si>
    <t>Первомайская ул., д. 63/1, кв. 35 &lt;*&gt;</t>
  </si>
  <si>
    <t>Заозерный пер., д. 16/2, кв. 12</t>
  </si>
  <si>
    <t>N пп</t>
  </si>
  <si>
    <t>Перечень помещений маневренного фонда (адрес)</t>
  </si>
  <si>
    <t>Площадь помещений (кв. м)</t>
  </si>
  <si>
    <t>Средства, необходимые на ремонт (рублей)</t>
  </si>
  <si>
    <t>Бирюкова ул., д. 12, кв. 38 &lt;*&gt;</t>
  </si>
  <si>
    <t>Старо-Деповская ул., д. 1а, кв. 86</t>
  </si>
  <si>
    <t>Иркутский тракт, д. 78/2, кв. 129 &lt;*&gt;</t>
  </si>
  <si>
    <t>Ивана Черных ул., д. 123, кв. 105 &lt;*&gt;</t>
  </si>
  <si>
    <t>Пушкина ул., д. 27з, кв. 93 &lt;*&gt;</t>
  </si>
  <si>
    <t>Водопроводная ул., д. 11, кв. 238 &lt;*&gt;</t>
  </si>
  <si>
    <t>Спутник пос., д. 18, кв. 531</t>
  </si>
  <si>
    <t>Усова ул., д. 66, кв. 111</t>
  </si>
  <si>
    <t>Усова ул., д. 66, кв. 2</t>
  </si>
  <si>
    <t>Киевская ул., д. 88, кв. 110</t>
  </si>
  <si>
    <t>Вершинина ул., д. 52, кв. 312</t>
  </si>
  <si>
    <t>Белинского ул., д. 62, кв. 216</t>
  </si>
  <si>
    <t>75 000,00&lt;***&gt;</t>
  </si>
  <si>
    <t xml:space="preserve">&lt;***&gt; разработана проектно-сметная документация на проведение текущего ремонта </t>
  </si>
  <si>
    <t xml:space="preserve">Войкова ул., д. 59а, кв. 179 </t>
  </si>
  <si>
    <t xml:space="preserve">Героев Чубаровцев ул., д. 30а, кв. 21 </t>
  </si>
  <si>
    <t xml:space="preserve">Героев Чубаровцев ул., д. 30а, кв. 23 </t>
  </si>
  <si>
    <t xml:space="preserve">Говорова ул., д. 8, кв. 68 </t>
  </si>
  <si>
    <t xml:space="preserve">Говорова ул., д. 58, кв. 74 </t>
  </si>
  <si>
    <t xml:space="preserve">Интернационалистов ул., д. 10, кв. 86 </t>
  </si>
  <si>
    <t xml:space="preserve">Кольцевой проезд, д. 4, кв. 45 </t>
  </si>
  <si>
    <t xml:space="preserve">Кольцевой проезд, д. 33/1, кв. 60 </t>
  </si>
  <si>
    <t xml:space="preserve">Кольцевой пр-д, д. 33/2, кв. 239 </t>
  </si>
  <si>
    <t xml:space="preserve">ЛПК 2-й пос., д. 109/1, кв. 64 </t>
  </si>
  <si>
    <t xml:space="preserve">Первомайская ул., д. 63/1, кв. 63 </t>
  </si>
  <si>
    <t xml:space="preserve">Пролетарская ул., д. 25, кв. 39 </t>
  </si>
  <si>
    <t xml:space="preserve">Пролетарская ул., д. 38, кв. 33 </t>
  </si>
  <si>
    <t>&lt;****&gt; стоимость работ по текущему ремонту указана в соответствии с локальными сметными расчетами.</t>
  </si>
  <si>
    <t>&lt;*****&gt; стоимость работ по текущему ремонту указана в соответствии с муниципальными контрактами, заключенными по результатам конкурсных процедур.</t>
  </si>
  <si>
    <t>Смирнова ул., д. 26, кв. 68</t>
  </si>
  <si>
    <t>Ленина пр., д. 160, кв. 19</t>
  </si>
  <si>
    <t>Ленина пр., д. 162, кв. 92</t>
  </si>
  <si>
    <t>Войкова ул., д. 84б, кв. 39</t>
  </si>
  <si>
    <t>Говорова ул., д. 8, кв. 47</t>
  </si>
  <si>
    <t>Ленина пр., д. 222, кв. 10</t>
  </si>
  <si>
    <t>83 400,00 &lt;**&gt;</t>
  </si>
  <si>
    <t>44 500,00 &lt;**&gt;</t>
  </si>
  <si>
    <t xml:space="preserve">105 500,00&lt;**&gt; </t>
  </si>
  <si>
    <t xml:space="preserve">42 300,00&lt;**&gt; </t>
  </si>
  <si>
    <t xml:space="preserve">112 800,00&lt;**&gt; </t>
  </si>
  <si>
    <t xml:space="preserve">58 600,00&lt;**&gt; </t>
  </si>
  <si>
    <t xml:space="preserve">95 800,00&lt;**&gt; </t>
  </si>
  <si>
    <t xml:space="preserve">57 500,00&lt;**&gt; </t>
  </si>
  <si>
    <t xml:space="preserve">ПЕРЕЧЕНЬ
ЖИЛЫХ ПОМЕЩЕНИЙ МАНЕВРЕННОГО ЖИЛИЩНОГО ФОНДА МУНИЦИПАЛЬНОГО
ОБРАЗОВАНИЯ «ГОРОД ТОМСК» И ПОМЕЩЕНИЙ, КОТОРЫЕ ПЛАНИРУЕТСЯ
ОТНЕСТИ К МАНЕВРЕННОМУ ЖИЛИЩНОМУ ФОНДУ, В ОТНОШЕНИИ КОТОРОГО
ПЛАНИРУЕТСЯ ПРОВЕДЕНИЕ ТЕКУЩЕГО РЕМОНТА
</t>
  </si>
  <si>
    <t>Профсоюзная ул., д. 13а, кв. 8</t>
  </si>
  <si>
    <t>Войкова ул., д. 3а, кв. 5</t>
  </si>
  <si>
    <t>Интернационалистов ул., д. 3, кв. 8</t>
  </si>
  <si>
    <t>Льва Толстого ул., 48 &lt;*&gt;</t>
  </si>
  <si>
    <t>Сергея Лазо ул., д. 12/2, кв. 34</t>
  </si>
  <si>
    <t>Сергея Лазо пер., д. 10а, кв. 49 &lt;*&gt;</t>
  </si>
  <si>
    <t>Героев Чубаровцев ул., д. 30а, кв. 24 &lt;*&gt;</t>
  </si>
  <si>
    <t>Льва Толстого ул., д. 48 &lt;*&gt;</t>
  </si>
  <si>
    <r>
      <t xml:space="preserve">ул. Кулева, д. 28, кв. 19 </t>
    </r>
    <r>
      <rPr>
        <sz val="10"/>
        <rFont val="Times New Roman"/>
        <family val="1"/>
      </rPr>
      <t>(планируется провести ремонт в 2-х комнатах, расположенных в коммунальной квартире)</t>
    </r>
  </si>
  <si>
    <r>
      <t xml:space="preserve">Баранчуковский пер., 37-16 </t>
    </r>
    <r>
      <rPr>
        <sz val="10"/>
        <rFont val="Times New Roman"/>
        <family val="1"/>
      </rPr>
      <t xml:space="preserve"> (планируется ремонт двери)</t>
    </r>
  </si>
  <si>
    <t xml:space="preserve">Сергея Лазо пер., д. 10а, кв. 49 &lt;*&gt; </t>
  </si>
  <si>
    <t>130 170,22 &lt;*****&gt;</t>
  </si>
  <si>
    <t>221 199,18 &lt;*****&gt;</t>
  </si>
  <si>
    <t xml:space="preserve">Ивана Черных ул., д. 123, кв. 123 </t>
  </si>
  <si>
    <t xml:space="preserve">Ивана Черных ул., д. 123, кв. 125 </t>
  </si>
  <si>
    <t>58 000,00 &lt;*****&gt;</t>
  </si>
  <si>
    <t>55 916,34 &lt;*****&gt;</t>
  </si>
  <si>
    <t>Приложение 4 к подпрограмме «Создание маневренного жилищного фонда» на 2017-2025 годы</t>
  </si>
  <si>
    <t>&lt;*&gt; указанные помещения планируется отнести к маневренному жилищному фонду муниципального образования «Город Томск»;</t>
  </si>
  <si>
    <t>&lt;**&gt; средства, необходимые на проведение ремонта, указаны согласно предварительным расчетам в ценах 2017 года (при подготовке документаций для проведения конкурсных процедур 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 и перерасчете смет в ценах 2019 года данные могут быть изменены).</t>
  </si>
  <si>
    <t>Приложение 18 к постановлению администрации Города Томска от 28.12.2019 № 1341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</si>
</sst>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b/>
      <sz val="12"/>
      <name val="Times New Roman"/>
      <family val="1"/>
    </font>
    <font>
      <b/>
      <sz val="12"/>
      <name val="Calibri"/>
      <family val="2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42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24" borderId="0" xfId="0" applyFont="1" applyFill="1" applyBorder="1" applyAlignment="1">
      <alignment horizontal="right"/>
    </xf>
    <xf numFmtId="0" fontId="4" fillId="24" borderId="0" xfId="0" applyFont="1" applyFill="1" applyAlignment="1">
      <alignment horizontal="right"/>
    </xf>
    <xf numFmtId="0" fontId="3" fillId="0" borderId="0" xfId="0" applyFont="1" applyBorder="1" applyAlignment="1">
      <alignment horizontal="right" shrinkToFit="1"/>
    </xf>
    <xf numFmtId="0" fontId="4" fillId="0" borderId="0" xfId="0" applyFont="1" applyAlignment="1">
      <alignment horizontal="right" shrinkToFi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140625" defaultRowHeight="15"/>
  <cols>
    <col min="1" max="1" width="6.28125" style="1" customWidth="1"/>
    <col min="2" max="2" width="53.57421875" style="1" customWidth="1"/>
    <col min="3" max="3" width="11.57421875" style="1" customWidth="1"/>
    <col min="4" max="4" width="21.140625" style="1" customWidth="1"/>
    <col min="5" max="5" width="23.00390625" style="1" customWidth="1"/>
    <col min="6" max="7" width="9.140625" style="1" customWidth="1"/>
    <col min="8" max="8" width="10.00390625" style="1" bestFit="1" customWidth="1"/>
    <col min="9" max="16384" width="9.140625" style="1" customWidth="1"/>
  </cols>
  <sheetData>
    <row r="1" spans="2:4" ht="15">
      <c r="B1" s="18" t="s">
        <v>120</v>
      </c>
      <c r="C1" s="19"/>
      <c r="D1" s="19"/>
    </row>
    <row r="2" spans="2:4" ht="18" customHeight="1">
      <c r="B2" s="20" t="s">
        <v>117</v>
      </c>
      <c r="C2" s="21"/>
      <c r="D2" s="21"/>
    </row>
    <row r="3" spans="1:4" ht="108.75" customHeight="1">
      <c r="A3" s="22" t="s">
        <v>99</v>
      </c>
      <c r="B3" s="23"/>
      <c r="C3" s="23"/>
      <c r="D3" s="23"/>
    </row>
    <row r="4" spans="1:4" ht="47.25">
      <c r="A4" s="13" t="s">
        <v>52</v>
      </c>
      <c r="B4" s="13" t="s">
        <v>53</v>
      </c>
      <c r="C4" s="13" t="s">
        <v>54</v>
      </c>
      <c r="D4" s="13" t="s">
        <v>55</v>
      </c>
    </row>
    <row r="5" spans="1:4" ht="15.75">
      <c r="A5" s="27">
        <v>2017</v>
      </c>
      <c r="B5" s="28"/>
      <c r="C5" s="28"/>
      <c r="D5" s="29"/>
    </row>
    <row r="6" spans="1:4" ht="15.75" customHeight="1">
      <c r="A6" s="24" t="s">
        <v>0</v>
      </c>
      <c r="B6" s="25"/>
      <c r="C6" s="25"/>
      <c r="D6" s="26"/>
    </row>
    <row r="7" spans="1:4" ht="15.75">
      <c r="A7" s="13">
        <v>1</v>
      </c>
      <c r="B7" s="13" t="s">
        <v>103</v>
      </c>
      <c r="C7" s="13" t="s">
        <v>34</v>
      </c>
      <c r="D7" s="13" t="s">
        <v>68</v>
      </c>
    </row>
    <row r="8" spans="1:4" ht="15.75">
      <c r="A8" s="2"/>
      <c r="B8" s="13" t="s">
        <v>2</v>
      </c>
      <c r="C8" s="13" t="s">
        <v>34</v>
      </c>
      <c r="D8" s="13" t="s">
        <v>68</v>
      </c>
    </row>
    <row r="9" spans="1:4" ht="15.75" customHeight="1">
      <c r="A9" s="24" t="s">
        <v>37</v>
      </c>
      <c r="B9" s="25"/>
      <c r="C9" s="25"/>
      <c r="D9" s="26"/>
    </row>
    <row r="10" spans="1:4" ht="15.75">
      <c r="A10" s="13">
        <v>1</v>
      </c>
      <c r="B10" s="13" t="s">
        <v>56</v>
      </c>
      <c r="C10" s="13">
        <v>36.2</v>
      </c>
      <c r="D10" s="3">
        <v>177634.46</v>
      </c>
    </row>
    <row r="11" spans="1:4" ht="15.75">
      <c r="A11" s="13">
        <v>2</v>
      </c>
      <c r="B11" s="13" t="s">
        <v>57</v>
      </c>
      <c r="C11" s="13">
        <v>17</v>
      </c>
      <c r="D11" s="3">
        <v>57482.51</v>
      </c>
    </row>
    <row r="12" spans="1:4" ht="15.75">
      <c r="A12" s="13">
        <v>3</v>
      </c>
      <c r="B12" s="13" t="s">
        <v>58</v>
      </c>
      <c r="C12" s="13">
        <v>17.1</v>
      </c>
      <c r="D12" s="3">
        <v>159306.02</v>
      </c>
    </row>
    <row r="13" spans="1:4" ht="15.75">
      <c r="A13" s="13">
        <v>4</v>
      </c>
      <c r="B13" s="13" t="s">
        <v>59</v>
      </c>
      <c r="C13" s="13">
        <v>11.6</v>
      </c>
      <c r="D13" s="3">
        <v>56405.24</v>
      </c>
    </row>
    <row r="14" spans="1:4" ht="15.75">
      <c r="A14" s="13">
        <v>5</v>
      </c>
      <c r="B14" s="13" t="s">
        <v>60</v>
      </c>
      <c r="C14" s="13">
        <v>16.6</v>
      </c>
      <c r="D14" s="3">
        <v>165875.1</v>
      </c>
    </row>
    <row r="15" spans="1:4" ht="15.75">
      <c r="A15" s="13">
        <v>6</v>
      </c>
      <c r="B15" s="13" t="s">
        <v>61</v>
      </c>
      <c r="C15" s="13">
        <v>53.8</v>
      </c>
      <c r="D15" s="3">
        <v>231705.27</v>
      </c>
    </row>
    <row r="16" spans="1:4" ht="15.75">
      <c r="A16" s="13">
        <v>7</v>
      </c>
      <c r="B16" s="13" t="s">
        <v>62</v>
      </c>
      <c r="C16" s="13">
        <v>19.5</v>
      </c>
      <c r="D16" s="3">
        <v>83792.54</v>
      </c>
    </row>
    <row r="17" spans="1:4" ht="15.75">
      <c r="A17" s="13">
        <v>8</v>
      </c>
      <c r="B17" s="13" t="s">
        <v>104</v>
      </c>
      <c r="C17" s="13">
        <v>18.9</v>
      </c>
      <c r="D17" s="3">
        <v>21515.69</v>
      </c>
    </row>
    <row r="18" spans="1:4" ht="15.75">
      <c r="A18" s="13">
        <v>9</v>
      </c>
      <c r="B18" s="13" t="s">
        <v>105</v>
      </c>
      <c r="C18" s="13">
        <v>17.6</v>
      </c>
      <c r="D18" s="3">
        <v>93079.3</v>
      </c>
    </row>
    <row r="19" spans="1:4" ht="15.75">
      <c r="A19" s="2"/>
      <c r="B19" s="13" t="s">
        <v>2</v>
      </c>
      <c r="C19" s="13">
        <v>208.3</v>
      </c>
      <c r="D19" s="3">
        <v>1046796.13</v>
      </c>
    </row>
    <row r="20" spans="1:4" ht="15.75" customHeight="1">
      <c r="A20" s="24" t="s">
        <v>3</v>
      </c>
      <c r="B20" s="25"/>
      <c r="C20" s="25"/>
      <c r="D20" s="26"/>
    </row>
    <row r="21" spans="1:4" ht="15.75">
      <c r="A21" s="13">
        <v>1</v>
      </c>
      <c r="B21" s="13" t="s">
        <v>63</v>
      </c>
      <c r="C21" s="13">
        <v>16</v>
      </c>
      <c r="D21" s="3">
        <v>73970.71</v>
      </c>
    </row>
    <row r="22" spans="1:4" ht="15.75">
      <c r="A22" s="13">
        <v>2</v>
      </c>
      <c r="B22" s="13" t="s">
        <v>64</v>
      </c>
      <c r="C22" s="13">
        <v>16</v>
      </c>
      <c r="D22" s="3">
        <v>71186.33</v>
      </c>
    </row>
    <row r="23" spans="1:4" ht="15.75">
      <c r="A23" s="13">
        <v>3</v>
      </c>
      <c r="B23" s="13" t="s">
        <v>65</v>
      </c>
      <c r="C23" s="13">
        <v>11.7</v>
      </c>
      <c r="D23" s="3">
        <v>70097.05</v>
      </c>
    </row>
    <row r="24" spans="1:4" ht="15.75">
      <c r="A24" s="13">
        <v>4</v>
      </c>
      <c r="B24" s="13" t="s">
        <v>66</v>
      </c>
      <c r="C24" s="13">
        <v>17.5</v>
      </c>
      <c r="D24" s="3">
        <v>82257.35</v>
      </c>
    </row>
    <row r="25" spans="1:4" ht="15.75">
      <c r="A25" s="13">
        <v>5</v>
      </c>
      <c r="B25" s="13" t="s">
        <v>67</v>
      </c>
      <c r="C25" s="13">
        <v>12</v>
      </c>
      <c r="D25" s="3">
        <v>49419.11</v>
      </c>
    </row>
    <row r="26" spans="1:4" ht="15.75">
      <c r="A26" s="2"/>
      <c r="B26" s="13" t="s">
        <v>2</v>
      </c>
      <c r="C26" s="13">
        <v>73.2</v>
      </c>
      <c r="D26" s="3">
        <v>346930.55</v>
      </c>
    </row>
    <row r="27" spans="1:4" ht="15.75" customHeight="1">
      <c r="A27" s="24" t="s">
        <v>7</v>
      </c>
      <c r="B27" s="25"/>
      <c r="C27" s="25"/>
      <c r="D27" s="26"/>
    </row>
    <row r="28" spans="1:4" ht="15.75">
      <c r="A28" s="13">
        <v>1</v>
      </c>
      <c r="B28" s="13" t="s">
        <v>70</v>
      </c>
      <c r="C28" s="13">
        <v>12.8</v>
      </c>
      <c r="D28" s="3">
        <v>39109.02</v>
      </c>
    </row>
    <row r="29" spans="1:4" ht="15.75">
      <c r="A29" s="13">
        <v>2</v>
      </c>
      <c r="B29" s="13" t="s">
        <v>71</v>
      </c>
      <c r="C29" s="13">
        <v>19</v>
      </c>
      <c r="D29" s="3">
        <v>98253.7</v>
      </c>
    </row>
    <row r="30" spans="1:4" ht="15.75">
      <c r="A30" s="13">
        <v>3</v>
      </c>
      <c r="B30" s="13" t="s">
        <v>72</v>
      </c>
      <c r="C30" s="13">
        <v>12.6</v>
      </c>
      <c r="D30" s="3">
        <v>63612.1</v>
      </c>
    </row>
    <row r="31" spans="1:4" ht="15.75">
      <c r="A31" s="13">
        <v>4</v>
      </c>
      <c r="B31" s="13" t="s">
        <v>73</v>
      </c>
      <c r="C31" s="13">
        <v>35.2</v>
      </c>
      <c r="D31" s="3">
        <v>134239.33</v>
      </c>
    </row>
    <row r="32" spans="1:4" ht="15.75">
      <c r="A32" s="13">
        <v>5</v>
      </c>
      <c r="B32" s="13" t="s">
        <v>74</v>
      </c>
      <c r="C32" s="13">
        <v>43.3</v>
      </c>
      <c r="D32" s="3">
        <v>12861.13</v>
      </c>
    </row>
    <row r="33" spans="1:4" ht="15.75">
      <c r="A33" s="13">
        <v>6</v>
      </c>
      <c r="B33" s="13" t="s">
        <v>106</v>
      </c>
      <c r="C33" s="13">
        <v>11.4</v>
      </c>
      <c r="D33" s="3">
        <v>118894.75</v>
      </c>
    </row>
    <row r="34" spans="1:4" ht="15.75">
      <c r="A34" s="13">
        <v>7</v>
      </c>
      <c r="B34" s="13" t="s">
        <v>75</v>
      </c>
      <c r="C34" s="13">
        <v>29.1</v>
      </c>
      <c r="D34" s="3">
        <v>101316.14</v>
      </c>
    </row>
    <row r="35" spans="1:4" ht="15.75">
      <c r="A35" s="13">
        <v>8</v>
      </c>
      <c r="B35" s="13" t="s">
        <v>76</v>
      </c>
      <c r="C35" s="13">
        <v>31.9</v>
      </c>
      <c r="D35" s="3">
        <v>133876.2</v>
      </c>
    </row>
    <row r="36" spans="1:4" ht="15.75">
      <c r="A36" s="13">
        <v>9</v>
      </c>
      <c r="B36" s="13" t="s">
        <v>77</v>
      </c>
      <c r="C36" s="13">
        <v>12.6</v>
      </c>
      <c r="D36" s="3">
        <v>13300.38</v>
      </c>
    </row>
    <row r="37" spans="1:4" ht="15.75">
      <c r="A37" s="13">
        <v>10</v>
      </c>
      <c r="B37" s="13" t="s">
        <v>78</v>
      </c>
      <c r="C37" s="13">
        <v>12.1</v>
      </c>
      <c r="D37" s="3">
        <v>21348.5</v>
      </c>
    </row>
    <row r="38" spans="1:4" ht="15.75">
      <c r="A38" s="13">
        <v>11</v>
      </c>
      <c r="B38" s="13" t="s">
        <v>79</v>
      </c>
      <c r="C38" s="13">
        <v>12.5</v>
      </c>
      <c r="D38" s="3">
        <v>51207.04</v>
      </c>
    </row>
    <row r="39" spans="1:4" ht="15.75">
      <c r="A39" s="13">
        <v>12</v>
      </c>
      <c r="B39" s="13" t="s">
        <v>80</v>
      </c>
      <c r="C39" s="13">
        <v>18</v>
      </c>
      <c r="D39" s="3">
        <v>40982.98</v>
      </c>
    </row>
    <row r="40" spans="1:4" ht="15.75">
      <c r="A40" s="13">
        <v>13</v>
      </c>
      <c r="B40" s="13" t="s">
        <v>81</v>
      </c>
      <c r="C40" s="13">
        <v>13.5</v>
      </c>
      <c r="D40" s="3">
        <v>14630.82</v>
      </c>
    </row>
    <row r="41" spans="1:4" ht="15.75">
      <c r="A41" s="13">
        <v>14</v>
      </c>
      <c r="B41" s="13" t="s">
        <v>82</v>
      </c>
      <c r="C41" s="13">
        <v>12.5</v>
      </c>
      <c r="D41" s="3">
        <v>28057.84</v>
      </c>
    </row>
    <row r="42" spans="1:4" ht="15.75">
      <c r="A42" s="2"/>
      <c r="B42" s="13" t="s">
        <v>2</v>
      </c>
      <c r="C42" s="13">
        <v>276.5</v>
      </c>
      <c r="D42" s="3">
        <v>871689.93</v>
      </c>
    </row>
    <row r="43" spans="1:4" ht="15.75">
      <c r="A43" s="2"/>
      <c r="B43" s="13" t="s">
        <v>42</v>
      </c>
      <c r="C43" s="13">
        <v>558</v>
      </c>
      <c r="D43" s="3">
        <v>2340416.61</v>
      </c>
    </row>
    <row r="44" spans="1:5" ht="15.75">
      <c r="A44" s="27">
        <v>2018</v>
      </c>
      <c r="B44" s="28"/>
      <c r="C44" s="28"/>
      <c r="D44" s="29"/>
      <c r="E44" s="4"/>
    </row>
    <row r="45" spans="1:5" ht="15.75" customHeight="1">
      <c r="A45" s="24" t="s">
        <v>0</v>
      </c>
      <c r="B45" s="25"/>
      <c r="C45" s="25"/>
      <c r="D45" s="26"/>
      <c r="E45" s="4"/>
    </row>
    <row r="46" spans="1:5" ht="22.5" customHeight="1">
      <c r="A46" s="13">
        <v>1</v>
      </c>
      <c r="B46" s="13" t="s">
        <v>107</v>
      </c>
      <c r="C46" s="13">
        <v>190.9</v>
      </c>
      <c r="D46" s="13" t="s">
        <v>47</v>
      </c>
      <c r="E46" s="4"/>
    </row>
    <row r="47" spans="1:5" ht="27" customHeight="1">
      <c r="A47" s="35" t="s">
        <v>1</v>
      </c>
      <c r="B47" s="36"/>
      <c r="C47" s="36"/>
      <c r="D47" s="37"/>
      <c r="E47" s="5"/>
    </row>
    <row r="48" spans="2:5" ht="21" customHeight="1">
      <c r="B48" s="6" t="s">
        <v>2</v>
      </c>
      <c r="C48" s="13">
        <v>190.9</v>
      </c>
      <c r="D48" s="13" t="s">
        <v>47</v>
      </c>
      <c r="E48" s="5"/>
    </row>
    <row r="49" spans="1:5" ht="15.75" customHeight="1">
      <c r="A49" s="24" t="s">
        <v>3</v>
      </c>
      <c r="B49" s="25"/>
      <c r="C49" s="25"/>
      <c r="D49" s="26"/>
      <c r="E49" s="4"/>
    </row>
    <row r="50" spans="1:5" ht="19.5" customHeight="1">
      <c r="A50" s="13">
        <v>1</v>
      </c>
      <c r="B50" s="13" t="s">
        <v>4</v>
      </c>
      <c r="C50" s="13">
        <v>17.2</v>
      </c>
      <c r="D50" s="13" t="s">
        <v>46</v>
      </c>
      <c r="E50" s="7"/>
    </row>
    <row r="51" spans="1:5" ht="18" customHeight="1">
      <c r="A51" s="13">
        <v>2</v>
      </c>
      <c r="B51" s="13" t="s">
        <v>5</v>
      </c>
      <c r="C51" s="13">
        <v>10.8</v>
      </c>
      <c r="D51" s="13" t="s">
        <v>44</v>
      </c>
      <c r="E51" s="7"/>
    </row>
    <row r="52" spans="1:5" ht="29.25" customHeight="1">
      <c r="A52" s="13">
        <v>3</v>
      </c>
      <c r="B52" s="13" t="s">
        <v>108</v>
      </c>
      <c r="C52" s="13">
        <v>37.6</v>
      </c>
      <c r="D52" s="13" t="s">
        <v>45</v>
      </c>
      <c r="E52" s="7"/>
    </row>
    <row r="53" spans="1:5" ht="21" customHeight="1">
      <c r="A53" s="13">
        <v>4</v>
      </c>
      <c r="B53" s="13" t="s">
        <v>6</v>
      </c>
      <c r="C53" s="13">
        <v>18.6</v>
      </c>
      <c r="D53" s="13" t="s">
        <v>48</v>
      </c>
      <c r="E53" s="7"/>
    </row>
    <row r="54" spans="1:5" ht="15.75">
      <c r="A54" s="2"/>
      <c r="B54" s="13" t="s">
        <v>2</v>
      </c>
      <c r="C54" s="13">
        <f>C50+C51+C52+C53</f>
        <v>84.19999999999999</v>
      </c>
      <c r="D54" s="3">
        <f>84516.83+82374.67+74147.1+113624.96</f>
        <v>354663.56</v>
      </c>
      <c r="E54" s="4"/>
    </row>
    <row r="55" spans="1:5" ht="15.75" customHeight="1">
      <c r="A55" s="30" t="s">
        <v>7</v>
      </c>
      <c r="B55" s="31"/>
      <c r="C55" s="31"/>
      <c r="D55" s="32"/>
      <c r="E55" s="4"/>
    </row>
    <row r="56" spans="1:4" ht="15.75">
      <c r="A56" s="13">
        <v>1</v>
      </c>
      <c r="B56" s="13" t="s">
        <v>8</v>
      </c>
      <c r="C56" s="13">
        <v>30.4</v>
      </c>
      <c r="D56" s="13" t="s">
        <v>9</v>
      </c>
    </row>
    <row r="57" spans="1:4" ht="15.75">
      <c r="A57" s="13">
        <v>2</v>
      </c>
      <c r="B57" s="13" t="s">
        <v>10</v>
      </c>
      <c r="C57" s="13">
        <v>16</v>
      </c>
      <c r="D57" s="13" t="s">
        <v>11</v>
      </c>
    </row>
    <row r="58" spans="1:4" ht="15.75">
      <c r="A58" s="13">
        <v>3</v>
      </c>
      <c r="B58" s="13" t="s">
        <v>12</v>
      </c>
      <c r="C58" s="13">
        <v>13.3</v>
      </c>
      <c r="D58" s="13" t="s">
        <v>13</v>
      </c>
    </row>
    <row r="59" spans="1:4" ht="15.75">
      <c r="A59" s="13">
        <v>4</v>
      </c>
      <c r="B59" s="13" t="s">
        <v>14</v>
      </c>
      <c r="C59" s="13">
        <v>13</v>
      </c>
      <c r="D59" s="13" t="s">
        <v>15</v>
      </c>
    </row>
    <row r="60" spans="1:4" ht="15.75">
      <c r="A60" s="13">
        <v>5</v>
      </c>
      <c r="B60" s="13" t="s">
        <v>16</v>
      </c>
      <c r="C60" s="13">
        <v>13.1</v>
      </c>
      <c r="D60" s="13" t="s">
        <v>17</v>
      </c>
    </row>
    <row r="61" spans="1:4" ht="15.75">
      <c r="A61" s="13">
        <v>6</v>
      </c>
      <c r="B61" s="13" t="s">
        <v>18</v>
      </c>
      <c r="C61" s="13">
        <v>13.3</v>
      </c>
      <c r="D61" s="13" t="s">
        <v>19</v>
      </c>
    </row>
    <row r="62" spans="1:4" ht="15.75">
      <c r="A62" s="13">
        <v>7</v>
      </c>
      <c r="B62" s="13" t="s">
        <v>20</v>
      </c>
      <c r="C62" s="13">
        <v>13</v>
      </c>
      <c r="D62" s="13" t="s">
        <v>21</v>
      </c>
    </row>
    <row r="63" spans="1:4" ht="15.75">
      <c r="A63" s="13">
        <v>8</v>
      </c>
      <c r="B63" s="13" t="s">
        <v>22</v>
      </c>
      <c r="C63" s="13">
        <v>13.6</v>
      </c>
      <c r="D63" s="13" t="s">
        <v>23</v>
      </c>
    </row>
    <row r="64" spans="1:4" ht="15.75">
      <c r="A64" s="13">
        <v>9</v>
      </c>
      <c r="B64" s="13" t="s">
        <v>24</v>
      </c>
      <c r="C64" s="13">
        <v>31.8</v>
      </c>
      <c r="D64" s="13" t="s">
        <v>25</v>
      </c>
    </row>
    <row r="65" spans="1:4" ht="15.75">
      <c r="A65" s="13">
        <v>10</v>
      </c>
      <c r="B65" s="13" t="s">
        <v>26</v>
      </c>
      <c r="C65" s="13">
        <v>11.7</v>
      </c>
      <c r="D65" s="13" t="s">
        <v>27</v>
      </c>
    </row>
    <row r="66" spans="1:4" ht="15.75">
      <c r="A66" s="13">
        <v>11</v>
      </c>
      <c r="B66" s="13" t="s">
        <v>28</v>
      </c>
      <c r="C66" s="13">
        <v>13</v>
      </c>
      <c r="D66" s="13" t="s">
        <v>29</v>
      </c>
    </row>
    <row r="67" spans="1:4" ht="15.75">
      <c r="A67" s="13">
        <v>12</v>
      </c>
      <c r="B67" s="13" t="s">
        <v>49</v>
      </c>
      <c r="C67" s="13">
        <v>12.8</v>
      </c>
      <c r="D67" s="13" t="s">
        <v>30</v>
      </c>
    </row>
    <row r="68" spans="1:4" ht="15.75">
      <c r="A68" s="13">
        <v>13</v>
      </c>
      <c r="B68" s="13" t="s">
        <v>50</v>
      </c>
      <c r="C68" s="13">
        <v>13.2</v>
      </c>
      <c r="D68" s="13" t="s">
        <v>31</v>
      </c>
    </row>
    <row r="69" spans="1:4" ht="15.75">
      <c r="A69" s="13">
        <v>14</v>
      </c>
      <c r="B69" s="13" t="s">
        <v>32</v>
      </c>
      <c r="C69" s="13">
        <v>12.8</v>
      </c>
      <c r="D69" s="13" t="s">
        <v>33</v>
      </c>
    </row>
    <row r="70" spans="1:4" ht="18.75" customHeight="1">
      <c r="A70" s="13">
        <v>15</v>
      </c>
      <c r="B70" s="13" t="s">
        <v>109</v>
      </c>
      <c r="C70" s="13" t="s">
        <v>34</v>
      </c>
      <c r="D70" s="13" t="s">
        <v>35</v>
      </c>
    </row>
    <row r="71" spans="1:4" ht="15.75">
      <c r="A71" s="2"/>
      <c r="B71" s="13" t="s">
        <v>2</v>
      </c>
      <c r="C71" s="13">
        <v>221</v>
      </c>
      <c r="D71" s="13" t="s">
        <v>36</v>
      </c>
    </row>
    <row r="72" spans="1:5" ht="15.75" customHeight="1">
      <c r="A72" s="24" t="s">
        <v>37</v>
      </c>
      <c r="B72" s="25"/>
      <c r="C72" s="25"/>
      <c r="D72" s="26"/>
      <c r="E72" s="4"/>
    </row>
    <row r="73" spans="1:4" ht="15.75">
      <c r="A73" s="13">
        <v>1</v>
      </c>
      <c r="B73" s="13" t="s">
        <v>104</v>
      </c>
      <c r="C73" s="13">
        <v>18.9</v>
      </c>
      <c r="D73" s="13" t="s">
        <v>38</v>
      </c>
    </row>
    <row r="74" spans="1:5" ht="15.75">
      <c r="A74" s="13">
        <v>2</v>
      </c>
      <c r="B74" s="13" t="s">
        <v>110</v>
      </c>
      <c r="C74" s="13">
        <v>17.6</v>
      </c>
      <c r="D74" s="13" t="s">
        <v>39</v>
      </c>
      <c r="E74" s="4"/>
    </row>
    <row r="75" spans="1:4" ht="15.75">
      <c r="A75" s="13"/>
      <c r="B75" s="13" t="s">
        <v>2</v>
      </c>
      <c r="C75" s="13" t="s">
        <v>34</v>
      </c>
      <c r="D75" s="13" t="s">
        <v>40</v>
      </c>
    </row>
    <row r="76" spans="1:4" ht="57" customHeight="1">
      <c r="A76" s="35" t="s">
        <v>41</v>
      </c>
      <c r="B76" s="36"/>
      <c r="C76" s="36"/>
      <c r="D76" s="37"/>
    </row>
    <row r="77" spans="1:4" ht="15.75">
      <c r="A77" s="13"/>
      <c r="B77" s="13" t="s">
        <v>42</v>
      </c>
      <c r="C77" s="13">
        <v>496.1</v>
      </c>
      <c r="D77" s="13" t="s">
        <v>43</v>
      </c>
    </row>
    <row r="78" spans="1:4" ht="15.75">
      <c r="A78" s="34">
        <v>2019</v>
      </c>
      <c r="B78" s="34"/>
      <c r="C78" s="34"/>
      <c r="D78" s="34"/>
    </row>
    <row r="79" spans="1:4" ht="15.75">
      <c r="A79" s="38" t="s">
        <v>7</v>
      </c>
      <c r="B79" s="38"/>
      <c r="C79" s="38"/>
      <c r="D79" s="38"/>
    </row>
    <row r="80" spans="1:4" ht="15.75">
      <c r="A80" s="8">
        <v>1</v>
      </c>
      <c r="B80" s="8" t="s">
        <v>51</v>
      </c>
      <c r="C80" s="8">
        <v>16</v>
      </c>
      <c r="D80" s="9" t="s">
        <v>111</v>
      </c>
    </row>
    <row r="81" spans="1:4" ht="15.75">
      <c r="A81" s="8">
        <v>2</v>
      </c>
      <c r="B81" s="8" t="s">
        <v>90</v>
      </c>
      <c r="C81" s="8">
        <v>26.8</v>
      </c>
      <c r="D81" s="9" t="s">
        <v>112</v>
      </c>
    </row>
    <row r="82" spans="1:4" ht="15.75">
      <c r="A82" s="8"/>
      <c r="B82" s="13" t="s">
        <v>2</v>
      </c>
      <c r="C82" s="8">
        <f>SUM(C80:C81)</f>
        <v>42.8</v>
      </c>
      <c r="D82" s="9">
        <f>130170.22+221199.18</f>
        <v>351369.4</v>
      </c>
    </row>
    <row r="83" spans="1:8" ht="15.75">
      <c r="A83" s="33" t="s">
        <v>37</v>
      </c>
      <c r="B83" s="33"/>
      <c r="C83" s="33"/>
      <c r="D83" s="33"/>
      <c r="F83" s="12"/>
      <c r="H83" s="12"/>
    </row>
    <row r="84" spans="1:4" ht="15.75">
      <c r="A84" s="8">
        <v>1</v>
      </c>
      <c r="B84" s="8" t="s">
        <v>113</v>
      </c>
      <c r="C84" s="8">
        <v>16.6</v>
      </c>
      <c r="D84" s="9" t="s">
        <v>115</v>
      </c>
    </row>
    <row r="85" spans="1:4" ht="15.75">
      <c r="A85" s="8">
        <v>2</v>
      </c>
      <c r="B85" s="8" t="s">
        <v>114</v>
      </c>
      <c r="C85" s="8">
        <v>11.3</v>
      </c>
      <c r="D85" s="9" t="s">
        <v>116</v>
      </c>
    </row>
    <row r="86" spans="1:4" ht="15.75">
      <c r="A86" s="8"/>
      <c r="B86" s="13" t="s">
        <v>2</v>
      </c>
      <c r="C86" s="8">
        <f>C84+C85</f>
        <v>27.900000000000002</v>
      </c>
      <c r="D86" s="9">
        <f>58000+55916.34</f>
        <v>113916.34</v>
      </c>
    </row>
    <row r="87" spans="1:4" ht="15.75">
      <c r="A87" s="8"/>
      <c r="B87" s="13" t="s">
        <v>42</v>
      </c>
      <c r="C87" s="8">
        <f>C82+C86</f>
        <v>70.7</v>
      </c>
      <c r="D87" s="9">
        <f>D82+D86</f>
        <v>465285.74</v>
      </c>
    </row>
    <row r="88" spans="1:4" ht="15.75">
      <c r="A88" s="27">
        <v>2020</v>
      </c>
      <c r="B88" s="28"/>
      <c r="C88" s="28"/>
      <c r="D88" s="29"/>
    </row>
    <row r="89" spans="1:4" ht="15.75" customHeight="1">
      <c r="A89" s="30" t="s">
        <v>7</v>
      </c>
      <c r="B89" s="31"/>
      <c r="C89" s="31"/>
      <c r="D89" s="32"/>
    </row>
    <row r="90" spans="1:4" ht="15.75">
      <c r="A90" s="8">
        <v>1</v>
      </c>
      <c r="B90" s="8" t="s">
        <v>85</v>
      </c>
      <c r="C90" s="8">
        <v>33.6</v>
      </c>
      <c r="D90" s="9" t="s">
        <v>91</v>
      </c>
    </row>
    <row r="91" spans="1:4" ht="15.75">
      <c r="A91" s="8">
        <v>2</v>
      </c>
      <c r="B91" s="8" t="s">
        <v>86</v>
      </c>
      <c r="C91" s="8">
        <v>15.1</v>
      </c>
      <c r="D91" s="9" t="s">
        <v>92</v>
      </c>
    </row>
    <row r="92" spans="1:4" ht="15.75">
      <c r="A92" s="8">
        <v>3</v>
      </c>
      <c r="B92" s="8" t="s">
        <v>87</v>
      </c>
      <c r="C92" s="8">
        <v>20.9</v>
      </c>
      <c r="D92" s="9" t="s">
        <v>93</v>
      </c>
    </row>
    <row r="93" spans="1:4" ht="15.75">
      <c r="A93" s="8"/>
      <c r="B93" s="13" t="s">
        <v>2</v>
      </c>
      <c r="C93" s="8">
        <f>C90+C91+C92</f>
        <v>69.6</v>
      </c>
      <c r="D93" s="9">
        <v>233400</v>
      </c>
    </row>
    <row r="94" spans="1:4" ht="15.75">
      <c r="A94" s="8"/>
      <c r="B94" s="13" t="s">
        <v>42</v>
      </c>
      <c r="C94" s="8">
        <f>C93</f>
        <v>69.6</v>
      </c>
      <c r="D94" s="9">
        <f>D93</f>
        <v>233400</v>
      </c>
    </row>
    <row r="95" spans="1:4" ht="15.75">
      <c r="A95" s="27">
        <v>2021</v>
      </c>
      <c r="B95" s="28"/>
      <c r="C95" s="28"/>
      <c r="D95" s="29"/>
    </row>
    <row r="96" spans="1:4" ht="15.75" customHeight="1">
      <c r="A96" s="30" t="s">
        <v>7</v>
      </c>
      <c r="B96" s="31"/>
      <c r="C96" s="31"/>
      <c r="D96" s="32"/>
    </row>
    <row r="97" spans="1:4" ht="15.75">
      <c r="A97" s="14">
        <v>1</v>
      </c>
      <c r="B97" s="14" t="s">
        <v>100</v>
      </c>
      <c r="C97" s="14">
        <v>26.3</v>
      </c>
      <c r="D97" s="3" t="s">
        <v>94</v>
      </c>
    </row>
    <row r="98" spans="1:4" ht="15.75">
      <c r="A98" s="8">
        <v>2</v>
      </c>
      <c r="B98" s="8" t="s">
        <v>88</v>
      </c>
      <c r="C98" s="8">
        <v>29.8</v>
      </c>
      <c r="D98" s="9" t="s">
        <v>95</v>
      </c>
    </row>
    <row r="99" spans="1:4" ht="15.75">
      <c r="A99" s="8">
        <v>3</v>
      </c>
      <c r="B99" s="8" t="s">
        <v>89</v>
      </c>
      <c r="C99" s="8">
        <v>28.2</v>
      </c>
      <c r="D99" s="9" t="s">
        <v>96</v>
      </c>
    </row>
    <row r="100" spans="1:4" ht="15.75">
      <c r="A100" s="8">
        <v>4</v>
      </c>
      <c r="B100" s="8" t="s">
        <v>101</v>
      </c>
      <c r="C100" s="8">
        <v>36.5</v>
      </c>
      <c r="D100" s="9" t="s">
        <v>97</v>
      </c>
    </row>
    <row r="101" spans="1:4" ht="15.75">
      <c r="A101" s="8">
        <v>5</v>
      </c>
      <c r="B101" s="8" t="s">
        <v>102</v>
      </c>
      <c r="C101" s="8">
        <v>36.1</v>
      </c>
      <c r="D101" s="9" t="s">
        <v>98</v>
      </c>
    </row>
    <row r="102" spans="1:4" ht="15.75">
      <c r="A102" s="8"/>
      <c r="B102" s="13" t="s">
        <v>2</v>
      </c>
      <c r="C102" s="8">
        <f>SUM(C97:C101)</f>
        <v>156.9</v>
      </c>
      <c r="D102" s="9">
        <v>367000</v>
      </c>
    </row>
    <row r="103" spans="1:4" ht="15.75">
      <c r="A103" s="8"/>
      <c r="B103" s="13" t="s">
        <v>42</v>
      </c>
      <c r="C103" s="8">
        <f>C102</f>
        <v>156.9</v>
      </c>
      <c r="D103" s="9">
        <f>D102</f>
        <v>367000</v>
      </c>
    </row>
    <row r="104" spans="1:4" ht="15.75">
      <c r="A104" s="10"/>
      <c r="B104" s="4"/>
      <c r="C104" s="10"/>
      <c r="D104" s="11"/>
    </row>
    <row r="105" spans="1:4" ht="30.75" customHeight="1">
      <c r="A105" s="15" t="s">
        <v>118</v>
      </c>
      <c r="B105" s="15"/>
      <c r="C105" s="15"/>
      <c r="D105" s="15"/>
    </row>
    <row r="106" spans="1:4" ht="15">
      <c r="A106" s="15" t="s">
        <v>69</v>
      </c>
      <c r="B106" s="16"/>
      <c r="C106" s="16"/>
      <c r="D106" s="16"/>
    </row>
    <row r="107" spans="1:4" ht="56.25" customHeight="1">
      <c r="A107" s="17" t="s">
        <v>119</v>
      </c>
      <c r="B107" s="17"/>
      <c r="C107" s="17"/>
      <c r="D107" s="17"/>
    </row>
    <row r="108" spans="1:4" ht="20.25" customHeight="1">
      <c r="A108" s="17" t="s">
        <v>83</v>
      </c>
      <c r="B108" s="17"/>
      <c r="C108" s="17"/>
      <c r="D108" s="17"/>
    </row>
    <row r="109" spans="1:4" ht="27" customHeight="1">
      <c r="A109" s="17" t="s">
        <v>84</v>
      </c>
      <c r="B109" s="17"/>
      <c r="C109" s="17"/>
      <c r="D109" s="17"/>
    </row>
  </sheetData>
  <sheetProtection/>
  <mergeCells count="27">
    <mergeCell ref="A76:D76"/>
    <mergeCell ref="A72:D72"/>
    <mergeCell ref="A55:D55"/>
    <mergeCell ref="A5:D5"/>
    <mergeCell ref="A6:D6"/>
    <mergeCell ref="A9:D9"/>
    <mergeCell ref="A83:D83"/>
    <mergeCell ref="A78:D78"/>
    <mergeCell ref="A20:D20"/>
    <mergeCell ref="A45:D45"/>
    <mergeCell ref="A47:D47"/>
    <mergeCell ref="A44:D44"/>
    <mergeCell ref="A79:D79"/>
    <mergeCell ref="A109:D109"/>
    <mergeCell ref="B1:D1"/>
    <mergeCell ref="B2:D2"/>
    <mergeCell ref="A3:D3"/>
    <mergeCell ref="A27:D27"/>
    <mergeCell ref="A88:D88"/>
    <mergeCell ref="A49:D49"/>
    <mergeCell ref="A89:D89"/>
    <mergeCell ref="A95:D95"/>
    <mergeCell ref="A96:D96"/>
    <mergeCell ref="A106:D106"/>
    <mergeCell ref="A105:D105"/>
    <mergeCell ref="A107:D107"/>
    <mergeCell ref="A108:D108"/>
  </mergeCells>
  <printOptions/>
  <pageMargins left="0.5905511811023623" right="0.1968503937007874" top="0.5905511811023623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2020-01-23T07:23:15Z</dcterms:modified>
  <cp:category/>
  <cp:version/>
  <cp:contentType/>
  <cp:contentStatus/>
</cp:coreProperties>
</file>