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55" windowWidth="9720" windowHeight="7320" activeTab="0"/>
  </bookViews>
  <sheets>
    <sheet name="изъятие " sheetId="1" r:id="rId1"/>
  </sheets>
  <definedNames>
    <definedName name="_xlnm.Print_Area" localSheetId="0">'изъятие '!$A$1:$H$247</definedName>
  </definedNames>
  <calcPr fullCalcOnLoad="1"/>
</workbook>
</file>

<file path=xl/sharedStrings.xml><?xml version="1.0" encoding="utf-8"?>
<sst xmlns="http://schemas.openxmlformats.org/spreadsheetml/2006/main" count="467" uniqueCount="332">
  <si>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</si>
  <si>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</si>
  <si>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</si>
  <si>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</si>
  <si>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</si>
  <si>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</si>
  <si>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</si>
  <si>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</si>
  <si>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</si>
  <si>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</si>
  <si>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</si>
  <si>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</si>
  <si>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</si>
  <si>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</si>
  <si>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</si>
  <si>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</si>
  <si>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</si>
  <si>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</si>
  <si>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</si>
  <si>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</si>
  <si>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</si>
  <si>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</si>
  <si>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</si>
  <si>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</si>
  <si>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</si>
  <si>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</si>
  <si>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</si>
  <si>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</si>
  <si>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</si>
  <si>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</si>
  <si>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</si>
  <si>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</si>
  <si>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</si>
  <si>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</si>
  <si>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</si>
  <si>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</si>
  <si>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</si>
  <si>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</si>
  <si>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</si>
  <si>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</si>
  <si>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</si>
  <si>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</si>
  <si>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</si>
  <si>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</si>
  <si>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</si>
  <si>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</si>
  <si>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</si>
  <si>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</si>
  <si>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</si>
  <si>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</si>
  <si>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</si>
  <si>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</si>
  <si>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</si>
  <si>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</si>
  <si>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</si>
  <si>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</si>
  <si>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</si>
  <si>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</si>
  <si>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</si>
  <si>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</si>
  <si>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</si>
  <si>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</si>
  <si>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</si>
  <si>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</si>
  <si>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>Промышленный пер., 8-5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</si>
  <si>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</si>
  <si>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</si>
  <si>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</si>
  <si>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</si>
  <si>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</si>
  <si>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</si>
  <si>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</si>
  <si>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</si>
  <si>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</si>
  <si>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</si>
  <si>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</si>
  <si>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</si>
  <si>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</si>
  <si>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</si>
  <si>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</si>
  <si>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</si>
  <si>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</si>
  <si>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</si>
  <si>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</si>
  <si>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</si>
  <si>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</si>
  <si>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</si>
  <si>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</si>
  <si>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</si>
  <si>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</si>
  <si>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</si>
  <si>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</si>
  <si>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</si>
  <si>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</si>
  <si>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</si>
  <si>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</si>
  <si>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</si>
  <si>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</si>
  <si>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</si>
  <si>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</si>
  <si>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</si>
  <si>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</si>
  <si>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</si>
  <si>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</si>
  <si>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</si>
  <si>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</si>
  <si>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</si>
  <si>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</si>
  <si>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</si>
  <si>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</si>
  <si>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</si>
  <si>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</si>
  <si>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</si>
  <si>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</si>
  <si>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</si>
  <si>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</si>
  <si>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</si>
  <si>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</si>
  <si>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</si>
  <si>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</si>
  <si>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</si>
  <si>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</si>
  <si>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</si>
  <si>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</si>
  <si>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</si>
  <si>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</si>
  <si>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</si>
  <si>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</si>
  <si>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</si>
  <si>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</si>
  <si>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</si>
  <si>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</si>
  <si>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</si>
  <si>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</si>
  <si>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</si>
  <si>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</si>
  <si>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</si>
  <si>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</si>
  <si>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</si>
  <si>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</si>
  <si>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</si>
  <si>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</si>
  <si>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</si>
  <si>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</si>
  <si>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</si>
  <si>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</si>
  <si>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</si>
  <si>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</si>
  <si>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</si>
  <si>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</si>
  <si>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</si>
  <si>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</si>
  <si>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</si>
  <si>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</si>
  <si>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</si>
  <si>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</si>
  <si>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</si>
  <si>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</si>
  <si>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</si>
  <si>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</si>
  <si>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</si>
  <si>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</si>
  <si>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</si>
  <si>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</si>
  <si>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</si>
  <si>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</si>
  <si>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</si>
  <si>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</si>
  <si>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</si>
  <si>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</si>
  <si>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</si>
  <si>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</si>
  <si>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748</t>
  </si>
  <si>
    <t>№780</t>
  </si>
  <si>
    <t>*** выплата возмещения за счет средств Фонда и областного бюджета (без средств местного бюджета)</t>
  </si>
  <si>
    <t>Песочный пер., 41-7</t>
  </si>
  <si>
    <t>Лермонтова ул., 13/1-7</t>
  </si>
  <si>
    <t>№ 1282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</si>
  <si>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</si>
  <si>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</si>
  <si>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</si>
  <si>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</si>
  <si>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</si>
  <si>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</si>
  <si>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</si>
  <si>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</si>
  <si>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</si>
  <si>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</si>
  <si>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</si>
  <si>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</si>
  <si>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</si>
  <si>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</si>
  <si>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</si>
  <si>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</si>
  <si>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</si>
  <si>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</si>
  <si>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</si>
  <si>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</si>
  <si>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</si>
  <si>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</si>
  <si>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</si>
  <si>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</si>
  <si>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</si>
  <si>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</si>
  <si>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</si>
  <si>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</si>
  <si>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</si>
  <si>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</si>
  <si>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</si>
  <si>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</si>
  <si>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</si>
  <si>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</si>
  <si>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</si>
  <si>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</si>
  <si>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</si>
  <si>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</si>
  <si>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</si>
  <si>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</si>
  <si>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</si>
  <si>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</si>
  <si>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</si>
  <si>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</si>
  <si>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</si>
  <si>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</si>
  <si>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</si>
  <si>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</si>
  <si>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</si>
  <si>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</si>
  <si>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</si>
  <si>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</si>
  <si>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</si>
  <si>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</si>
  <si>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</si>
  <si>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</si>
  <si>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</si>
  <si>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</si>
  <si>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</si>
  <si>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</si>
  <si>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</si>
  <si>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</si>
  <si>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</si>
  <si>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</si>
  <si>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</si>
  <si>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</si>
  <si>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</si>
  <si>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</si>
  <si>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</si>
  <si>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</si>
  <si>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</si>
  <si>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</si>
  <si>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</si>
  <si>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</si>
  <si>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</si>
  <si>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</si>
  <si>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</si>
  <si>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</si>
  <si>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</si>
  <si>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25-8</t>
  </si>
  <si>
    <t>Осипенко Полины ул., 3-6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</si>
  <si>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</si>
  <si>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</si>
  <si>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</si>
  <si>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</si>
  <si>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</si>
  <si>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</si>
  <si>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Мечникова ул., 14-3</t>
  </si>
  <si>
    <t>Яковлева ул., 18-1</t>
  </si>
  <si>
    <t>№ 995</t>
  </si>
  <si>
    <t>№ 1917</t>
  </si>
  <si>
    <t>№ 717</t>
  </si>
  <si>
    <t>№ 1514</t>
  </si>
  <si>
    <t>№ 1033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</si>
  <si>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</si>
  <si>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</si>
  <si>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</si>
  <si>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</si>
  <si>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</si>
  <si>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</si>
  <si>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</si>
  <si>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Льва Толстого ул., 46а-4</t>
  </si>
  <si>
    <t>№ 1337</t>
  </si>
  <si>
    <t>№ 1656</t>
  </si>
  <si>
    <t xml:space="preserve">Сухоозерный пер., 13-8 </t>
  </si>
  <si>
    <t xml:space="preserve">Максима Горького ул., 2-4а </t>
  </si>
  <si>
    <t>Розы Люксембург ул., 47-3</t>
  </si>
  <si>
    <t>№ 820</t>
  </si>
  <si>
    <t>№ 1498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</si>
  <si>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</si>
  <si>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</si>
  <si>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</si>
  <si>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</si>
  <si>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</si>
  <si>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</si>
  <si>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</si>
  <si>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</si>
  <si>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</si>
  <si>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</si>
  <si>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</si>
  <si>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</si>
  <si>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</si>
  <si>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</si>
  <si>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</si>
  <si>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</si>
  <si>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</si>
  <si>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</si>
  <si>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</si>
  <si>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</si>
  <si>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</si>
  <si>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</si>
  <si>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</si>
  <si>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</si>
  <si>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</si>
  <si>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</si>
  <si>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</si>
  <si>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</si>
  <si>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</si>
  <si>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</si>
  <si>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</si>
  <si>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</si>
  <si>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</si>
  <si>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</si>
  <si>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</si>
  <si>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</si>
  <si>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</si>
  <si>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</si>
  <si>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</si>
  <si>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</si>
  <si>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</si>
  <si>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за счет средств бюджета муниципального образования «Город Томск»</t>
  </si>
  <si>
    <t xml:space="preserve">****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</si>
  <si>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Приложение 11 к подпрограмме «Расселение аварийного жилья» на  2017-2025 годы</t>
  </si>
  <si>
    <t>Приложение 8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</si>
</sst>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</numFmts>
  <fonts count="4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9" fillId="7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31" borderId="10" xfId="0" applyFont="1" applyFill="1" applyBorder="1" applyAlignment="1">
      <alignment horizontal="center" vertical="center"/>
    </xf>
    <xf numFmtId="1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0" xfId="71" applyFont="1" applyFill="1" applyAlignment="1">
      <alignment vertical="center"/>
      <protection/>
    </xf>
    <xf numFmtId="0" fontId="2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2" fillId="31" borderId="10" xfId="72" applyFont="1" applyFill="1" applyBorder="1" applyAlignment="1">
      <alignment horizontal="left" vertical="center" wrapText="1"/>
      <protection/>
    </xf>
    <xf numFmtId="14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72" applyNumberFormat="1" applyFont="1" applyFill="1" applyBorder="1" applyAlignment="1">
      <alignment horizontal="center" vertical="center" wrapText="1"/>
      <protection/>
    </xf>
    <xf numFmtId="43" fontId="2" fillId="31" borderId="10" xfId="0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horizontal="center" vertical="center"/>
    </xf>
    <xf numFmtId="0" fontId="4" fillId="31" borderId="10" xfId="72" applyFont="1" applyFill="1" applyBorder="1" applyAlignment="1">
      <alignment horizontal="center" vertical="center" wrapText="1"/>
      <protection/>
    </xf>
    <xf numFmtId="0" fontId="9" fillId="31" borderId="10" xfId="72" applyNumberFormat="1" applyFont="1" applyFill="1" applyBorder="1" applyAlignment="1">
      <alignment horizontal="center" vertical="center" wrapText="1"/>
      <protection/>
    </xf>
    <xf numFmtId="0" fontId="4" fillId="31" borderId="1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0" applyNumberFormat="1" applyFont="1" applyFill="1" applyBorder="1" applyAlignment="1">
      <alignment horizontal="center" vertical="center" wrapText="1"/>
    </xf>
    <xf numFmtId="0" fontId="11" fillId="31" borderId="10" xfId="72" applyFont="1" applyFill="1" applyBorder="1" applyAlignment="1">
      <alignment horizontal="center" vertical="center" wrapText="1"/>
      <protection/>
    </xf>
    <xf numFmtId="4" fontId="11" fillId="31" borderId="10" xfId="72" applyNumberFormat="1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center" vertical="center" wrapText="1"/>
    </xf>
    <xf numFmtId="0" fontId="12" fillId="31" borderId="10" xfId="72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left"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188" fontId="2" fillId="31" borderId="10" xfId="0" applyNumberFormat="1" applyFont="1" applyFill="1" applyBorder="1" applyAlignment="1">
      <alignment horizontal="center" vertical="center" wrapText="1"/>
    </xf>
    <xf numFmtId="14" fontId="2" fillId="31" borderId="0" xfId="0" applyNumberFormat="1" applyFont="1" applyFill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 shrinkToFit="1"/>
    </xf>
    <xf numFmtId="193" fontId="2" fillId="31" borderId="10" xfId="0" applyNumberFormat="1" applyFont="1" applyFill="1" applyBorder="1" applyAlignment="1">
      <alignment horizontal="center" vertical="center" wrapText="1"/>
    </xf>
    <xf numFmtId="0" fontId="2" fillId="31" borderId="10" xfId="72" applyFont="1" applyFill="1" applyBorder="1" applyAlignment="1">
      <alignment horizontal="center" vertical="center" wrapText="1"/>
      <protection/>
    </xf>
    <xf numFmtId="0" fontId="2" fillId="31" borderId="10" xfId="79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0" fontId="2" fillId="0" borderId="12" xfId="70" applyFont="1" applyFill="1" applyBorder="1" applyAlignment="1">
      <alignment horizontal="left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1" borderId="10" xfId="0" applyFont="1" applyFill="1" applyBorder="1" applyAlignment="1">
      <alignment horizontal="left" vertical="center" wrapText="1" shrinkToFi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31" borderId="13" xfId="72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31" borderId="10" xfId="0" applyFont="1" applyFill="1" applyBorder="1" applyAlignment="1" applyProtection="1">
      <alignment horizontal="center" vertical="center" wrapText="1"/>
      <protection/>
    </xf>
    <xf numFmtId="0" fontId="2" fillId="31" borderId="10" xfId="79" applyFont="1" applyFill="1" applyBorder="1" applyAlignment="1">
      <alignment horizontal="center" vertical="center" wrapText="1"/>
      <protection/>
    </xf>
    <xf numFmtId="0" fontId="2" fillId="31" borderId="10" xfId="79" applyFont="1" applyFill="1" applyBorder="1" applyAlignment="1">
      <alignment horizontal="center"/>
      <protection/>
    </xf>
    <xf numFmtId="0" fontId="2" fillId="31" borderId="10" xfId="71" applyFont="1" applyFill="1" applyBorder="1" applyAlignment="1">
      <alignment horizontal="center" vertical="top"/>
      <protection/>
    </xf>
    <xf numFmtId="0" fontId="2" fillId="31" borderId="10" xfId="0" applyFont="1" applyFill="1" applyBorder="1" applyAlignment="1">
      <alignment horizontal="center"/>
    </xf>
    <xf numFmtId="2" fontId="2" fillId="31" borderId="10" xfId="79" applyNumberFormat="1" applyFont="1" applyFill="1" applyBorder="1" applyAlignment="1">
      <alignment horizontal="center"/>
      <protection/>
    </xf>
    <xf numFmtId="0" fontId="2" fillId="31" borderId="10" xfId="0" applyFont="1" applyFill="1" applyBorder="1" applyAlignment="1">
      <alignment horizontal="center" wrapText="1"/>
    </xf>
    <xf numFmtId="0" fontId="2" fillId="31" borderId="10" xfId="79" applyNumberFormat="1" applyFont="1" applyFill="1" applyBorder="1" applyAlignment="1">
      <alignment horizontal="center"/>
      <protection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1" borderId="13" xfId="72" applyFont="1" applyFill="1" applyBorder="1" applyAlignment="1">
      <alignment horizontal="center" vertical="center" wrapText="1"/>
      <protection/>
    </xf>
    <xf numFmtId="1" fontId="8" fillId="31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shrinkToFit="1"/>
    </xf>
    <xf numFmtId="0" fontId="2" fillId="31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29" borderId="0" xfId="0" applyFont="1" applyFill="1" applyBorder="1" applyAlignment="1">
      <alignment horizontal="left" vertical="center" wrapText="1" shrinkToFit="1"/>
    </xf>
    <xf numFmtId="0" fontId="2" fillId="29" borderId="0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29" borderId="0" xfId="0" applyFont="1" applyFill="1" applyBorder="1" applyAlignment="1">
      <alignment horizontal="center" vertical="top"/>
    </xf>
    <xf numFmtId="0" fontId="4" fillId="29" borderId="0" xfId="0" applyFont="1" applyFill="1" applyBorder="1" applyAlignment="1">
      <alignment horizontal="center" vertical="center"/>
    </xf>
    <xf numFmtId="4" fontId="4" fillId="31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31" borderId="14" xfId="79" applyNumberFormat="1" applyFont="1" applyFill="1" applyBorder="1" applyAlignment="1">
      <alignment vertical="center"/>
      <protection/>
    </xf>
    <xf numFmtId="0" fontId="2" fillId="31" borderId="15" xfId="0" applyFont="1" applyFill="1" applyBorder="1" applyAlignment="1">
      <alignment vertical="center"/>
    </xf>
    <xf numFmtId="0" fontId="0" fillId="31" borderId="15" xfId="0" applyFont="1" applyFill="1" applyBorder="1" applyAlignment="1">
      <alignment vertical="center"/>
    </xf>
    <xf numFmtId="0" fontId="0" fillId="31" borderId="16" xfId="0" applyFont="1" applyFill="1" applyBorder="1" applyAlignment="1">
      <alignment vertical="center"/>
    </xf>
    <xf numFmtId="0" fontId="2" fillId="31" borderId="10" xfId="72" applyFont="1" applyFill="1" applyBorder="1" applyAlignment="1">
      <alignment horizontal="center" vertical="center" wrapText="1"/>
      <protection/>
    </xf>
    <xf numFmtId="0" fontId="2" fillId="31" borderId="13" xfId="7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2" fillId="31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4" fillId="31" borderId="10" xfId="72" applyFont="1" applyFill="1" applyBorder="1" applyAlignment="1">
      <alignment horizontal="center" vertical="center" textRotation="90" wrapText="1"/>
      <protection/>
    </xf>
    <xf numFmtId="0" fontId="10" fillId="31" borderId="11" xfId="0" applyNumberFormat="1" applyFont="1" applyFill="1" applyBorder="1" applyAlignment="1">
      <alignment horizontal="center" vertical="center" wrapText="1"/>
    </xf>
    <xf numFmtId="0" fontId="10" fillId="31" borderId="17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textRotation="90" wrapText="1"/>
    </xf>
    <xf numFmtId="187" fontId="4" fillId="31" borderId="10" xfId="83" applyFont="1" applyFill="1" applyBorder="1" applyAlignment="1">
      <alignment horizontal="center" vertical="center" textRotation="90" wrapText="1"/>
    </xf>
    <xf numFmtId="0" fontId="2" fillId="31" borderId="0" xfId="71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2" fillId="31" borderId="10" xfId="79" applyFont="1" applyFill="1" applyBorder="1" applyAlignment="1">
      <alignment horizontal="center" vertical="center"/>
      <protection/>
    </xf>
    <xf numFmtId="4" fontId="2" fillId="31" borderId="15" xfId="0" applyNumberFormat="1" applyFont="1" applyFill="1" applyBorder="1" applyAlignment="1">
      <alignment horizontal="center" vertical="center" wrapText="1"/>
    </xf>
    <xf numFmtId="0" fontId="0" fillId="31" borderId="15" xfId="0" applyFont="1" applyFill="1" applyBorder="1" applyAlignment="1">
      <alignment horizontal="center" vertical="center" wrapText="1"/>
    </xf>
    <xf numFmtId="0" fontId="0" fillId="31" borderId="16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31" borderId="14" xfId="72" applyNumberFormat="1" applyFont="1" applyFill="1" applyBorder="1" applyAlignment="1">
      <alignment horizontal="center" vertical="center" wrapText="1"/>
      <protection/>
    </xf>
    <xf numFmtId="4" fontId="0" fillId="31" borderId="15" xfId="0" applyNumberFormat="1" applyFont="1" applyFill="1" applyBorder="1" applyAlignment="1">
      <alignment horizontal="center" vertical="center" wrapText="1"/>
    </xf>
    <xf numFmtId="4" fontId="0" fillId="31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1" borderId="15" xfId="0" applyFont="1" applyFill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/>
    </xf>
    <xf numFmtId="0" fontId="0" fillId="31" borderId="16" xfId="0" applyFont="1" applyFill="1" applyBorder="1" applyAlignment="1">
      <alignment horizontal="center" vertical="center"/>
    </xf>
    <xf numFmtId="0" fontId="0" fillId="31" borderId="0" xfId="0" applyFont="1" applyFill="1" applyAlignment="1">
      <alignment horizontal="right" vertical="center"/>
    </xf>
    <xf numFmtId="0" fontId="2" fillId="31" borderId="0" xfId="72" applyFont="1" applyFill="1" applyAlignment="1">
      <alignment horizontal="center" vertical="center" wrapText="1"/>
      <protection/>
    </xf>
    <xf numFmtId="0" fontId="0" fillId="31" borderId="0" xfId="71" applyFont="1" applyFill="1" applyAlignment="1">
      <alignment vertical="center" wrapText="1"/>
      <protection/>
    </xf>
    <xf numFmtId="0" fontId="8" fillId="31" borderId="0" xfId="72" applyFont="1" applyFill="1" applyBorder="1" applyAlignment="1">
      <alignment horizontal="center" vertical="center" wrapText="1"/>
      <protection/>
    </xf>
    <xf numFmtId="0" fontId="2" fillId="31" borderId="0" xfId="71" applyFont="1" applyFill="1" applyBorder="1" applyAlignment="1">
      <alignment vertical="center" wrapText="1"/>
      <protection/>
    </xf>
    <xf numFmtId="4" fontId="4" fillId="31" borderId="10" xfId="72" applyNumberFormat="1" applyFont="1" applyFill="1" applyBorder="1" applyAlignment="1">
      <alignment horizontal="center" vertical="center" textRotation="90" wrapText="1"/>
      <protection/>
    </xf>
    <xf numFmtId="0" fontId="4" fillId="31" borderId="10" xfId="71" applyFont="1" applyFill="1" applyBorder="1" applyAlignment="1">
      <alignment horizontal="center" vertical="center" textRotation="90" wrapText="1"/>
      <protection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1" borderId="18" xfId="79" applyNumberFormat="1" applyFont="1" applyFill="1" applyBorder="1" applyAlignment="1">
      <alignment horizontal="left" vertical="center" wrapText="1"/>
      <protection/>
    </xf>
    <xf numFmtId="0" fontId="25" fillId="0" borderId="18" xfId="0" applyFont="1" applyBorder="1" applyAlignment="1">
      <alignment horizontal="left" vertical="center"/>
    </xf>
    <xf numFmtId="0" fontId="4" fillId="31" borderId="19" xfId="79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8.8515625" defaultRowHeight="12.75"/>
  <cols>
    <col min="1" max="1" width="4.28125" style="1" customWidth="1"/>
    <col min="2" max="2" width="41.7109375" style="1" customWidth="1"/>
    <col min="3" max="3" width="11.57421875" style="1" customWidth="1"/>
    <col min="4" max="4" width="8.28125" style="1" customWidth="1"/>
    <col min="5" max="5" width="6.28125" style="1" customWidth="1"/>
    <col min="6" max="6" width="7.140625" style="3" customWidth="1"/>
    <col min="7" max="7" width="8.28125" style="1" customWidth="1"/>
    <col min="8" max="8" width="11.8515625" style="1" customWidth="1"/>
    <col min="9" max="9" width="9.8515625" style="1" customWidth="1"/>
    <col min="10" max="10" width="8.8515625" style="1" customWidth="1"/>
    <col min="11" max="11" width="31.28125" style="1" customWidth="1"/>
    <col min="12" max="12" width="8.8515625" style="1" customWidth="1"/>
    <col min="13" max="13" width="9.140625" style="1" bestFit="1" customWidth="1"/>
    <col min="14" max="14" width="12.57421875" style="1" customWidth="1"/>
    <col min="15" max="15" width="8.8515625" style="1" customWidth="1"/>
    <col min="16" max="16" width="14.28125" style="1" customWidth="1"/>
    <col min="17" max="16384" width="8.8515625" style="1" customWidth="1"/>
  </cols>
  <sheetData>
    <row r="1" spans="1:8" ht="16.5" customHeight="1">
      <c r="A1" s="56"/>
      <c r="B1" s="139" t="s">
        <v>331</v>
      </c>
      <c r="C1" s="156"/>
      <c r="D1" s="156"/>
      <c r="E1" s="156"/>
      <c r="F1" s="156"/>
      <c r="G1" s="156"/>
      <c r="H1" s="156"/>
    </row>
    <row r="2" spans="1:8" ht="24.75" customHeight="1">
      <c r="A2" s="12"/>
      <c r="B2" s="139" t="s">
        <v>330</v>
      </c>
      <c r="C2" s="140"/>
      <c r="D2" s="140"/>
      <c r="E2" s="140"/>
      <c r="F2" s="140"/>
      <c r="G2" s="140"/>
      <c r="H2" s="140"/>
    </row>
    <row r="3" spans="1:8" ht="12.75">
      <c r="A3" s="157" t="s">
        <v>0</v>
      </c>
      <c r="B3" s="157"/>
      <c r="C3" s="157"/>
      <c r="D3" s="157"/>
      <c r="E3" s="157"/>
      <c r="F3" s="157"/>
      <c r="G3" s="157"/>
      <c r="H3" s="158"/>
    </row>
    <row r="4" spans="1:8" ht="54.75" customHeight="1">
      <c r="A4" s="157" t="s">
        <v>153</v>
      </c>
      <c r="B4" s="157"/>
      <c r="C4" s="157"/>
      <c r="D4" s="157"/>
      <c r="E4" s="157"/>
      <c r="F4" s="157"/>
      <c r="G4" s="157"/>
      <c r="H4" s="157"/>
    </row>
    <row r="5" spans="1:8" ht="12.75">
      <c r="A5" s="159" t="s">
        <v>328</v>
      </c>
      <c r="B5" s="159"/>
      <c r="C5" s="159"/>
      <c r="D5" s="159"/>
      <c r="E5" s="159"/>
      <c r="F5" s="159"/>
      <c r="G5" s="159"/>
      <c r="H5" s="160"/>
    </row>
    <row r="6" spans="1:8" ht="21" customHeight="1">
      <c r="A6" s="134" t="s">
        <v>1</v>
      </c>
      <c r="B6" s="134" t="s">
        <v>2</v>
      </c>
      <c r="C6" s="134" t="s">
        <v>3</v>
      </c>
      <c r="D6" s="134"/>
      <c r="E6" s="134" t="s">
        <v>40</v>
      </c>
      <c r="F6" s="138" t="s">
        <v>5</v>
      </c>
      <c r="G6" s="161" t="s">
        <v>4</v>
      </c>
      <c r="H6" s="162" t="s">
        <v>39</v>
      </c>
    </row>
    <row r="7" spans="1:8" ht="12.75">
      <c r="A7" s="134"/>
      <c r="B7" s="134"/>
      <c r="C7" s="134"/>
      <c r="D7" s="134"/>
      <c r="E7" s="137"/>
      <c r="F7" s="138"/>
      <c r="G7" s="137"/>
      <c r="H7" s="162"/>
    </row>
    <row r="8" spans="1:8" ht="23.25" customHeight="1">
      <c r="A8" s="134"/>
      <c r="B8" s="134"/>
      <c r="C8" s="134"/>
      <c r="D8" s="134"/>
      <c r="E8" s="137"/>
      <c r="F8" s="138"/>
      <c r="G8" s="137"/>
      <c r="H8" s="162"/>
    </row>
    <row r="9" spans="1:9" ht="45" customHeight="1">
      <c r="A9" s="134"/>
      <c r="B9" s="134"/>
      <c r="C9" s="134"/>
      <c r="D9" s="134"/>
      <c r="E9" s="137"/>
      <c r="F9" s="138"/>
      <c r="G9" s="137"/>
      <c r="H9" s="162"/>
      <c r="I9" s="2"/>
    </row>
    <row r="10" spans="1:9" ht="12.75">
      <c r="A10" s="36">
        <v>1</v>
      </c>
      <c r="B10" s="36">
        <v>2</v>
      </c>
      <c r="C10" s="36">
        <v>3</v>
      </c>
      <c r="D10" s="36">
        <v>4</v>
      </c>
      <c r="E10" s="36"/>
      <c r="F10" s="36">
        <v>5</v>
      </c>
      <c r="G10" s="36">
        <v>6</v>
      </c>
      <c r="H10" s="36">
        <v>8</v>
      </c>
      <c r="I10" s="2"/>
    </row>
    <row r="11" spans="1:9" ht="15.75">
      <c r="A11" s="71">
        <v>2018</v>
      </c>
      <c r="B11" s="135"/>
      <c r="C11" s="135"/>
      <c r="D11" s="135"/>
      <c r="E11" s="135"/>
      <c r="F11" s="135"/>
      <c r="G11" s="135"/>
      <c r="H11" s="136"/>
      <c r="I11" s="2"/>
    </row>
    <row r="12" spans="1:15" ht="12.75">
      <c r="A12" s="121" t="s">
        <v>53</v>
      </c>
      <c r="B12" s="145"/>
      <c r="C12" s="145"/>
      <c r="D12" s="145"/>
      <c r="E12" s="145"/>
      <c r="F12" s="145"/>
      <c r="G12" s="145"/>
      <c r="H12" s="145"/>
      <c r="I12" s="2"/>
      <c r="J12" s="2"/>
      <c r="K12" s="2"/>
      <c r="L12" s="2"/>
      <c r="M12" s="2"/>
      <c r="N12" s="2"/>
      <c r="O12" s="2"/>
    </row>
    <row r="13" spans="1:15" ht="12.75">
      <c r="A13" s="53">
        <v>1</v>
      </c>
      <c r="B13" s="31" t="s">
        <v>54</v>
      </c>
      <c r="C13" s="32">
        <v>42100</v>
      </c>
      <c r="D13" s="53" t="s">
        <v>55</v>
      </c>
      <c r="E13" s="53">
        <v>1</v>
      </c>
      <c r="F13" s="53">
        <v>3</v>
      </c>
      <c r="G13" s="53">
        <v>39.7</v>
      </c>
      <c r="H13" s="148">
        <v>22554.8</v>
      </c>
      <c r="I13" s="2"/>
      <c r="J13" s="2"/>
      <c r="K13" s="2"/>
      <c r="L13" s="2"/>
      <c r="M13" s="2"/>
      <c r="N13" s="2"/>
      <c r="O13" s="2"/>
    </row>
    <row r="14" spans="1:15" ht="12.75">
      <c r="A14" s="53">
        <v>2</v>
      </c>
      <c r="B14" s="31" t="s">
        <v>56</v>
      </c>
      <c r="C14" s="32">
        <v>42100</v>
      </c>
      <c r="D14" s="53" t="s">
        <v>55</v>
      </c>
      <c r="E14" s="53">
        <v>1</v>
      </c>
      <c r="F14" s="53">
        <v>1</v>
      </c>
      <c r="G14" s="53">
        <v>41.5</v>
      </c>
      <c r="H14" s="149"/>
      <c r="I14" s="2"/>
      <c r="J14" s="2"/>
      <c r="K14" s="2"/>
      <c r="L14" s="2"/>
      <c r="M14" s="2"/>
      <c r="N14" s="2"/>
      <c r="O14" s="2"/>
    </row>
    <row r="15" spans="1:15" ht="12" customHeight="1">
      <c r="A15" s="53">
        <v>3</v>
      </c>
      <c r="B15" s="31" t="s">
        <v>57</v>
      </c>
      <c r="C15" s="32">
        <v>42355</v>
      </c>
      <c r="D15" s="53" t="s">
        <v>58</v>
      </c>
      <c r="E15" s="53">
        <v>2</v>
      </c>
      <c r="F15" s="53">
        <v>2</v>
      </c>
      <c r="G15" s="53">
        <v>53.5</v>
      </c>
      <c r="H15" s="149"/>
      <c r="I15" s="8"/>
      <c r="J15" s="10"/>
      <c r="K15" s="16"/>
      <c r="L15" s="17"/>
      <c r="M15" s="9"/>
      <c r="N15" s="2"/>
      <c r="O15" s="2"/>
    </row>
    <row r="16" spans="1:15" ht="12.75" customHeight="1">
      <c r="A16" s="53">
        <v>4</v>
      </c>
      <c r="B16" s="31" t="s">
        <v>59</v>
      </c>
      <c r="C16" s="32">
        <v>41005</v>
      </c>
      <c r="D16" s="53" t="s">
        <v>60</v>
      </c>
      <c r="E16" s="53">
        <v>1</v>
      </c>
      <c r="F16" s="53">
        <v>3</v>
      </c>
      <c r="G16" s="53">
        <v>27.5</v>
      </c>
      <c r="H16" s="149"/>
      <c r="I16" s="8"/>
      <c r="J16" s="10"/>
      <c r="K16" s="16"/>
      <c r="L16" s="17"/>
      <c r="M16" s="9"/>
      <c r="N16" s="2"/>
      <c r="O16" s="2"/>
    </row>
    <row r="17" spans="1:15" ht="12.75">
      <c r="A17" s="53">
        <v>5</v>
      </c>
      <c r="B17" s="31" t="s">
        <v>61</v>
      </c>
      <c r="C17" s="32">
        <v>41838</v>
      </c>
      <c r="D17" s="53" t="s">
        <v>62</v>
      </c>
      <c r="E17" s="53">
        <v>1</v>
      </c>
      <c r="F17" s="53">
        <v>3</v>
      </c>
      <c r="G17" s="53">
        <v>39.1</v>
      </c>
      <c r="H17" s="149"/>
      <c r="I17" s="116"/>
      <c r="J17" s="10"/>
      <c r="K17" s="88"/>
      <c r="L17" s="89"/>
      <c r="M17" s="89"/>
      <c r="N17" s="2"/>
      <c r="O17" s="2"/>
    </row>
    <row r="18" spans="1:15" ht="12.75">
      <c r="A18" s="53">
        <v>6</v>
      </c>
      <c r="B18" s="31" t="s">
        <v>63</v>
      </c>
      <c r="C18" s="32">
        <v>41838</v>
      </c>
      <c r="D18" s="53" t="s">
        <v>62</v>
      </c>
      <c r="E18" s="53">
        <v>1</v>
      </c>
      <c r="F18" s="53">
        <v>1</v>
      </c>
      <c r="G18" s="53">
        <v>48.9</v>
      </c>
      <c r="H18" s="149"/>
      <c r="I18" s="116"/>
      <c r="J18" s="19"/>
      <c r="K18" s="88"/>
      <c r="L18" s="89"/>
      <c r="M18" s="89"/>
      <c r="N18" s="2"/>
      <c r="O18" s="2"/>
    </row>
    <row r="19" spans="1:15" ht="15.75">
      <c r="A19" s="53">
        <v>7</v>
      </c>
      <c r="B19" s="31" t="s">
        <v>64</v>
      </c>
      <c r="C19" s="32">
        <v>40963</v>
      </c>
      <c r="D19" s="53" t="s">
        <v>65</v>
      </c>
      <c r="E19" s="53">
        <v>3</v>
      </c>
      <c r="F19" s="53">
        <v>3</v>
      </c>
      <c r="G19" s="53">
        <v>54</v>
      </c>
      <c r="H19" s="149"/>
      <c r="I19" s="8"/>
      <c r="J19" s="9"/>
      <c r="K19" s="18"/>
      <c r="L19" s="17"/>
      <c r="M19" s="9"/>
      <c r="N19" s="2"/>
      <c r="O19" s="2"/>
    </row>
    <row r="20" spans="1:15" ht="12.75">
      <c r="A20" s="53">
        <v>8</v>
      </c>
      <c r="B20" s="31" t="s">
        <v>66</v>
      </c>
      <c r="C20" s="32">
        <v>41418</v>
      </c>
      <c r="D20" s="53" t="s">
        <v>67</v>
      </c>
      <c r="E20" s="53">
        <v>2</v>
      </c>
      <c r="F20" s="53">
        <v>4</v>
      </c>
      <c r="G20" s="53">
        <v>47.3</v>
      </c>
      <c r="H20" s="149"/>
      <c r="I20" s="133"/>
      <c r="J20" s="10"/>
      <c r="K20" s="88"/>
      <c r="L20" s="89"/>
      <c r="M20" s="89"/>
      <c r="N20" s="2"/>
      <c r="O20" s="2"/>
    </row>
    <row r="21" spans="1:15" ht="12.75">
      <c r="A21" s="53">
        <v>9</v>
      </c>
      <c r="B21" s="31" t="s">
        <v>68</v>
      </c>
      <c r="C21" s="32">
        <v>41445</v>
      </c>
      <c r="D21" s="53" t="s">
        <v>69</v>
      </c>
      <c r="E21" s="53">
        <v>2</v>
      </c>
      <c r="F21" s="53">
        <v>0</v>
      </c>
      <c r="G21" s="53">
        <v>32.4</v>
      </c>
      <c r="H21" s="149"/>
      <c r="I21" s="133"/>
      <c r="J21" s="19"/>
      <c r="K21" s="88"/>
      <c r="L21" s="89"/>
      <c r="M21" s="89"/>
      <c r="N21" s="2"/>
      <c r="O21" s="2"/>
    </row>
    <row r="22" spans="1:15" ht="12.75">
      <c r="A22" s="53">
        <v>10</v>
      </c>
      <c r="B22" s="31" t="s">
        <v>70</v>
      </c>
      <c r="C22" s="32">
        <v>41096</v>
      </c>
      <c r="D22" s="53" t="s">
        <v>71</v>
      </c>
      <c r="E22" s="53">
        <v>4</v>
      </c>
      <c r="F22" s="53">
        <v>4</v>
      </c>
      <c r="G22" s="53">
        <v>75</v>
      </c>
      <c r="H22" s="149"/>
      <c r="I22" s="133"/>
      <c r="J22" s="10"/>
      <c r="K22" s="88"/>
      <c r="L22" s="89"/>
      <c r="M22" s="89"/>
      <c r="N22" s="2"/>
      <c r="O22" s="2"/>
    </row>
    <row r="23" spans="1:15" ht="12.75">
      <c r="A23" s="53">
        <v>11</v>
      </c>
      <c r="B23" s="31" t="s">
        <v>72</v>
      </c>
      <c r="C23" s="32">
        <v>41922</v>
      </c>
      <c r="D23" s="53" t="s">
        <v>73</v>
      </c>
      <c r="E23" s="53">
        <v>1</v>
      </c>
      <c r="F23" s="53">
        <v>0</v>
      </c>
      <c r="G23" s="53">
        <v>10.6</v>
      </c>
      <c r="H23" s="150"/>
      <c r="I23" s="133"/>
      <c r="J23" s="19"/>
      <c r="K23" s="88"/>
      <c r="L23" s="89"/>
      <c r="M23" s="89"/>
      <c r="N23" s="2"/>
      <c r="O23" s="2"/>
    </row>
    <row r="24" spans="1:15" ht="15.75">
      <c r="A24" s="53"/>
      <c r="B24" s="54" t="s">
        <v>6</v>
      </c>
      <c r="C24" s="53"/>
      <c r="D24" s="53"/>
      <c r="E24" s="53">
        <f>SUM(E13:E23)</f>
        <v>19</v>
      </c>
      <c r="F24" s="53">
        <f>SUM(F13:F23)</f>
        <v>24</v>
      </c>
      <c r="G24" s="53">
        <f>SUM(G13:G23)</f>
        <v>469.5</v>
      </c>
      <c r="H24" s="33">
        <f>H13</f>
        <v>22554.8</v>
      </c>
      <c r="I24" s="8"/>
      <c r="J24" s="10"/>
      <c r="K24" s="20"/>
      <c r="L24" s="10"/>
      <c r="M24" s="10"/>
      <c r="N24" s="2"/>
      <c r="O24" s="2"/>
    </row>
    <row r="25" spans="1:15" ht="12.75">
      <c r="A25" s="121" t="s">
        <v>7</v>
      </c>
      <c r="B25" s="145"/>
      <c r="C25" s="145"/>
      <c r="D25" s="145"/>
      <c r="E25" s="145"/>
      <c r="F25" s="145"/>
      <c r="G25" s="145"/>
      <c r="H25" s="145"/>
      <c r="I25" s="147"/>
      <c r="J25" s="21"/>
      <c r="K25" s="69"/>
      <c r="L25" s="116"/>
      <c r="M25" s="70"/>
      <c r="N25" s="2"/>
      <c r="O25" s="2"/>
    </row>
    <row r="26" spans="1:15" ht="12.75">
      <c r="A26" s="53">
        <v>1</v>
      </c>
      <c r="B26" s="13" t="s">
        <v>20</v>
      </c>
      <c r="C26" s="7">
        <v>41501</v>
      </c>
      <c r="D26" s="53" t="s">
        <v>8</v>
      </c>
      <c r="E26" s="53">
        <v>4</v>
      </c>
      <c r="F26" s="4">
        <v>4</v>
      </c>
      <c r="G26" s="4">
        <v>49.5</v>
      </c>
      <c r="H26" s="117">
        <f>18864+4804</f>
        <v>23668</v>
      </c>
      <c r="I26" s="147"/>
      <c r="J26" s="22"/>
      <c r="K26" s="69"/>
      <c r="L26" s="116"/>
      <c r="M26" s="70"/>
      <c r="N26" s="2"/>
      <c r="O26" s="2"/>
    </row>
    <row r="27" spans="1:18" ht="15.75">
      <c r="A27" s="53">
        <v>2</v>
      </c>
      <c r="B27" s="13" t="s">
        <v>21</v>
      </c>
      <c r="C27" s="7">
        <v>41824</v>
      </c>
      <c r="D27" s="53" t="s">
        <v>13</v>
      </c>
      <c r="E27" s="53">
        <v>1</v>
      </c>
      <c r="F27" s="4">
        <v>4</v>
      </c>
      <c r="G27" s="4">
        <v>52</v>
      </c>
      <c r="H27" s="118"/>
      <c r="I27" s="116"/>
      <c r="J27" s="110"/>
      <c r="K27" s="18"/>
      <c r="L27" s="89"/>
      <c r="M27" s="89"/>
      <c r="N27" s="2"/>
      <c r="O27" s="2"/>
      <c r="P27" s="2"/>
      <c r="Q27" s="2"/>
      <c r="R27" s="2"/>
    </row>
    <row r="28" spans="1:18" ht="14.25" customHeight="1">
      <c r="A28" s="53">
        <v>3</v>
      </c>
      <c r="B28" s="13" t="s">
        <v>22</v>
      </c>
      <c r="C28" s="7">
        <v>41922</v>
      </c>
      <c r="D28" s="4" t="s">
        <v>14</v>
      </c>
      <c r="E28" s="4">
        <v>1</v>
      </c>
      <c r="F28" s="4">
        <v>2</v>
      </c>
      <c r="G28" s="4">
        <v>26.2</v>
      </c>
      <c r="H28" s="118"/>
      <c r="I28" s="116"/>
      <c r="J28" s="109"/>
      <c r="K28" s="18"/>
      <c r="L28" s="89"/>
      <c r="M28" s="89"/>
      <c r="N28" s="2"/>
      <c r="O28" s="2"/>
      <c r="P28" s="2"/>
      <c r="Q28" s="2"/>
      <c r="R28" s="2"/>
    </row>
    <row r="29" spans="1:18" ht="14.25" customHeight="1">
      <c r="A29" s="53">
        <v>4</v>
      </c>
      <c r="B29" s="13" t="s">
        <v>23</v>
      </c>
      <c r="C29" s="7">
        <v>41922</v>
      </c>
      <c r="D29" s="4" t="s">
        <v>14</v>
      </c>
      <c r="E29" s="4">
        <v>1</v>
      </c>
      <c r="F29" s="4">
        <v>3</v>
      </c>
      <c r="G29" s="4">
        <v>34.8</v>
      </c>
      <c r="H29" s="118"/>
      <c r="I29" s="112"/>
      <c r="J29" s="113"/>
      <c r="K29" s="16"/>
      <c r="L29" s="109"/>
      <c r="M29" s="109"/>
      <c r="N29" s="2"/>
      <c r="O29" s="2"/>
      <c r="P29" s="2"/>
      <c r="Q29" s="2"/>
      <c r="R29" s="2"/>
    </row>
    <row r="30" spans="1:18" ht="14.25" customHeight="1">
      <c r="A30" s="53">
        <v>5</v>
      </c>
      <c r="B30" s="13" t="s">
        <v>24</v>
      </c>
      <c r="C30" s="7">
        <v>41922</v>
      </c>
      <c r="D30" s="4" t="s">
        <v>14</v>
      </c>
      <c r="E30" s="4">
        <v>1</v>
      </c>
      <c r="F30" s="4">
        <v>7</v>
      </c>
      <c r="G30" s="4">
        <v>27.4</v>
      </c>
      <c r="H30" s="118"/>
      <c r="I30" s="112"/>
      <c r="J30" s="109"/>
      <c r="K30" s="18"/>
      <c r="L30" s="109"/>
      <c r="M30" s="109"/>
      <c r="N30" s="2"/>
      <c r="O30" s="2"/>
      <c r="P30" s="2"/>
      <c r="Q30" s="2"/>
      <c r="R30" s="2"/>
    </row>
    <row r="31" spans="1:18" ht="12.75">
      <c r="A31" s="53">
        <v>6</v>
      </c>
      <c r="B31" s="13" t="s">
        <v>25</v>
      </c>
      <c r="C31" s="7">
        <v>41922</v>
      </c>
      <c r="D31" s="4" t="s">
        <v>14</v>
      </c>
      <c r="E31" s="4">
        <v>1</v>
      </c>
      <c r="F31" s="4">
        <v>0</v>
      </c>
      <c r="G31" s="4">
        <v>34.9</v>
      </c>
      <c r="H31" s="118"/>
      <c r="I31" s="116"/>
      <c r="J31" s="9"/>
      <c r="K31" s="88"/>
      <c r="L31" s="89"/>
      <c r="M31" s="89"/>
      <c r="N31" s="2"/>
      <c r="O31" s="2"/>
      <c r="P31" s="2"/>
      <c r="Q31" s="2"/>
      <c r="R31" s="2"/>
    </row>
    <row r="32" spans="1:18" ht="12.75">
      <c r="A32" s="53">
        <v>7</v>
      </c>
      <c r="B32" s="13" t="s">
        <v>26</v>
      </c>
      <c r="C32" s="7">
        <v>41943</v>
      </c>
      <c r="D32" s="53" t="s">
        <v>15</v>
      </c>
      <c r="E32" s="53">
        <v>1</v>
      </c>
      <c r="F32" s="4">
        <v>0</v>
      </c>
      <c r="G32" s="4">
        <v>47.1</v>
      </c>
      <c r="H32" s="118"/>
      <c r="I32" s="116"/>
      <c r="J32" s="19"/>
      <c r="K32" s="88"/>
      <c r="L32" s="89"/>
      <c r="M32" s="89"/>
      <c r="N32" s="2"/>
      <c r="O32" s="2"/>
      <c r="P32" s="2"/>
      <c r="Q32" s="2"/>
      <c r="R32" s="2"/>
    </row>
    <row r="33" spans="1:18" ht="12.75">
      <c r="A33" s="53">
        <v>8</v>
      </c>
      <c r="B33" s="13" t="s">
        <v>27</v>
      </c>
      <c r="C33" s="7">
        <v>41943</v>
      </c>
      <c r="D33" s="53" t="s">
        <v>15</v>
      </c>
      <c r="E33" s="53">
        <v>1</v>
      </c>
      <c r="F33" s="4">
        <v>5</v>
      </c>
      <c r="G33" s="4">
        <v>48.6</v>
      </c>
      <c r="H33" s="118"/>
      <c r="I33" s="2"/>
      <c r="J33" s="2"/>
      <c r="K33" s="110"/>
      <c r="L33" s="8"/>
      <c r="M33" s="8"/>
      <c r="N33" s="72"/>
      <c r="O33" s="15"/>
      <c r="P33" s="111"/>
      <c r="Q33" s="2"/>
      <c r="R33" s="2"/>
    </row>
    <row r="34" spans="1:18" ht="12.75">
      <c r="A34" s="53">
        <v>9</v>
      </c>
      <c r="B34" s="13" t="s">
        <v>28</v>
      </c>
      <c r="C34" s="7">
        <v>42187</v>
      </c>
      <c r="D34" s="53" t="s">
        <v>16</v>
      </c>
      <c r="E34" s="53">
        <v>4</v>
      </c>
      <c r="F34" s="4">
        <v>9</v>
      </c>
      <c r="G34" s="4">
        <v>35</v>
      </c>
      <c r="H34" s="118"/>
      <c r="I34" s="2"/>
      <c r="J34" s="2"/>
      <c r="K34" s="109"/>
      <c r="L34" s="8"/>
      <c r="M34" s="8"/>
      <c r="N34" s="132"/>
      <c r="O34" s="15"/>
      <c r="P34" s="90"/>
      <c r="Q34" s="2"/>
      <c r="R34" s="2"/>
    </row>
    <row r="35" spans="1:18" ht="12.75">
      <c r="A35" s="53">
        <v>10</v>
      </c>
      <c r="B35" s="13" t="s">
        <v>29</v>
      </c>
      <c r="C35" s="7">
        <v>42535</v>
      </c>
      <c r="D35" s="53" t="s">
        <v>17</v>
      </c>
      <c r="E35" s="53">
        <v>1</v>
      </c>
      <c r="F35" s="4">
        <v>1</v>
      </c>
      <c r="G35" s="4">
        <v>31.3</v>
      </c>
      <c r="H35" s="118"/>
      <c r="I35" s="2"/>
      <c r="J35" s="2"/>
      <c r="K35" s="10"/>
      <c r="L35" s="8"/>
      <c r="M35" s="23"/>
      <c r="N35" s="23"/>
      <c r="O35" s="24"/>
      <c r="P35" s="25"/>
      <c r="Q35" s="2"/>
      <c r="R35" s="2"/>
    </row>
    <row r="36" spans="1:18" ht="12.75">
      <c r="A36" s="53">
        <v>11</v>
      </c>
      <c r="B36" s="13" t="s">
        <v>30</v>
      </c>
      <c r="C36" s="7">
        <v>42535</v>
      </c>
      <c r="D36" s="53" t="s">
        <v>18</v>
      </c>
      <c r="E36" s="53">
        <v>1</v>
      </c>
      <c r="F36" s="4">
        <v>1</v>
      </c>
      <c r="G36" s="4">
        <v>29.1</v>
      </c>
      <c r="H36" s="118"/>
      <c r="I36" s="2"/>
      <c r="K36" s="110"/>
      <c r="L36" s="8"/>
      <c r="M36" s="23"/>
      <c r="N36" s="114"/>
      <c r="O36" s="91"/>
      <c r="P36" s="92"/>
      <c r="Q36" s="2"/>
      <c r="R36" s="2"/>
    </row>
    <row r="37" spans="1:18" ht="12.75">
      <c r="A37" s="53">
        <v>12</v>
      </c>
      <c r="B37" s="13" t="s">
        <v>31</v>
      </c>
      <c r="C37" s="7">
        <v>41236</v>
      </c>
      <c r="D37" s="53" t="s">
        <v>19</v>
      </c>
      <c r="E37" s="53">
        <v>1</v>
      </c>
      <c r="F37" s="4">
        <v>0</v>
      </c>
      <c r="G37" s="4">
        <v>39.1</v>
      </c>
      <c r="H37" s="118"/>
      <c r="I37" s="2"/>
      <c r="K37" s="109"/>
      <c r="L37" s="8"/>
      <c r="M37" s="23"/>
      <c r="N37" s="115"/>
      <c r="O37" s="112"/>
      <c r="P37" s="109"/>
      <c r="Q37" s="2"/>
      <c r="R37" s="2"/>
    </row>
    <row r="38" spans="1:18" ht="12.75">
      <c r="A38" s="53">
        <v>13</v>
      </c>
      <c r="B38" s="13" t="s">
        <v>74</v>
      </c>
      <c r="C38" s="7">
        <v>41418</v>
      </c>
      <c r="D38" s="53" t="s">
        <v>75</v>
      </c>
      <c r="E38" s="53">
        <v>2</v>
      </c>
      <c r="F38" s="4">
        <v>4</v>
      </c>
      <c r="G38" s="4">
        <v>24.7</v>
      </c>
      <c r="H38" s="119"/>
      <c r="I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53">
        <v>14</v>
      </c>
      <c r="B39" s="13" t="s">
        <v>76</v>
      </c>
      <c r="C39" s="7">
        <v>41824</v>
      </c>
      <c r="D39" s="53" t="s">
        <v>77</v>
      </c>
      <c r="E39" s="53">
        <v>2</v>
      </c>
      <c r="F39" s="4">
        <v>2</v>
      </c>
      <c r="G39" s="4">
        <v>25.5</v>
      </c>
      <c r="H39" s="119"/>
      <c r="I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53">
        <v>15</v>
      </c>
      <c r="B40" s="13" t="s">
        <v>78</v>
      </c>
      <c r="C40" s="7">
        <v>42416</v>
      </c>
      <c r="D40" s="53" t="s">
        <v>79</v>
      </c>
      <c r="E40" s="53">
        <v>1</v>
      </c>
      <c r="F40" s="4">
        <v>0</v>
      </c>
      <c r="G40" s="4">
        <v>41.6</v>
      </c>
      <c r="H40" s="120"/>
      <c r="I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54"/>
      <c r="B41" s="54" t="s">
        <v>6</v>
      </c>
      <c r="C41" s="141"/>
      <c r="D41" s="141"/>
      <c r="E41" s="54">
        <f>SUM(E26:E40)</f>
        <v>23</v>
      </c>
      <c r="F41" s="54">
        <f>SUM(F26:F40)</f>
        <v>42</v>
      </c>
      <c r="G41" s="54">
        <f>SUM(G26:G40)</f>
        <v>546.8000000000001</v>
      </c>
      <c r="H41" s="34">
        <f>H26</f>
        <v>23668</v>
      </c>
      <c r="I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21" t="s">
        <v>9</v>
      </c>
      <c r="B42" s="146"/>
      <c r="C42" s="146"/>
      <c r="D42" s="146"/>
      <c r="E42" s="146"/>
      <c r="F42" s="146"/>
      <c r="G42" s="146"/>
      <c r="H42" s="146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53">
        <v>1</v>
      </c>
      <c r="B43" s="13" t="s">
        <v>32</v>
      </c>
      <c r="C43" s="6">
        <v>42026</v>
      </c>
      <c r="D43" s="55" t="s">
        <v>10</v>
      </c>
      <c r="E43" s="55">
        <v>1</v>
      </c>
      <c r="F43" s="4">
        <v>1</v>
      </c>
      <c r="G43" s="4">
        <v>18.6</v>
      </c>
      <c r="H43" s="127">
        <f>2322.00187+9787.1</f>
        <v>12109.10187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0" ht="12.75">
      <c r="A44" s="53">
        <v>2</v>
      </c>
      <c r="B44" s="13" t="s">
        <v>33</v>
      </c>
      <c r="C44" s="6">
        <v>42026</v>
      </c>
      <c r="D44" s="55" t="s">
        <v>10</v>
      </c>
      <c r="E44" s="55">
        <v>1</v>
      </c>
      <c r="F44" s="4">
        <v>0</v>
      </c>
      <c r="G44" s="4">
        <v>20</v>
      </c>
      <c r="H44" s="153"/>
      <c r="I44" s="2"/>
      <c r="J44" s="2"/>
    </row>
    <row r="45" spans="1:18" ht="12.75">
      <c r="A45" s="53">
        <v>3</v>
      </c>
      <c r="B45" s="13" t="s">
        <v>81</v>
      </c>
      <c r="C45" s="6">
        <v>41162</v>
      </c>
      <c r="D45" s="55" t="s">
        <v>82</v>
      </c>
      <c r="E45" s="55">
        <v>1</v>
      </c>
      <c r="F45" s="4">
        <v>0</v>
      </c>
      <c r="G45" s="4">
        <v>36.9</v>
      </c>
      <c r="H45" s="154"/>
      <c r="I45" s="2"/>
      <c r="J45" s="2"/>
      <c r="K45" s="26"/>
      <c r="L45" s="26"/>
      <c r="M45" s="26"/>
      <c r="N45" s="26"/>
      <c r="O45" s="26"/>
      <c r="P45" s="26"/>
      <c r="Q45" s="26"/>
      <c r="R45" s="26"/>
    </row>
    <row r="46" spans="1:18" ht="12.75">
      <c r="A46" s="53">
        <v>4</v>
      </c>
      <c r="B46" s="13" t="s">
        <v>80</v>
      </c>
      <c r="C46" s="6">
        <v>41162</v>
      </c>
      <c r="D46" s="55" t="s">
        <v>82</v>
      </c>
      <c r="E46" s="55">
        <v>1</v>
      </c>
      <c r="F46" s="4">
        <v>0</v>
      </c>
      <c r="G46" s="4">
        <v>31.6</v>
      </c>
      <c r="H46" s="154"/>
      <c r="I46" s="2"/>
      <c r="J46" s="2"/>
      <c r="K46" s="26"/>
      <c r="L46" s="26"/>
      <c r="M46" s="26"/>
      <c r="N46" s="26"/>
      <c r="O46" s="26"/>
      <c r="P46" s="26"/>
      <c r="Q46" s="26"/>
      <c r="R46" s="26"/>
    </row>
    <row r="47" spans="1:18" ht="12.75">
      <c r="A47" s="53">
        <v>5</v>
      </c>
      <c r="B47" s="13" t="s">
        <v>83</v>
      </c>
      <c r="C47" s="6">
        <v>41919</v>
      </c>
      <c r="D47" s="55" t="s">
        <v>84</v>
      </c>
      <c r="E47" s="55">
        <v>1</v>
      </c>
      <c r="F47" s="4">
        <v>6</v>
      </c>
      <c r="G47" s="4">
        <v>39.7</v>
      </c>
      <c r="H47" s="154"/>
      <c r="I47" s="2"/>
      <c r="J47" s="2"/>
      <c r="K47" s="27"/>
      <c r="L47" s="28"/>
      <c r="M47" s="27"/>
      <c r="N47" s="29"/>
      <c r="O47" s="29"/>
      <c r="P47" s="30"/>
      <c r="Q47" s="27"/>
      <c r="R47" s="26"/>
    </row>
    <row r="48" spans="1:18" ht="12.75">
      <c r="A48" s="53">
        <v>6</v>
      </c>
      <c r="B48" s="13" t="s">
        <v>85</v>
      </c>
      <c r="C48" s="6">
        <v>41268</v>
      </c>
      <c r="D48" s="55" t="s">
        <v>86</v>
      </c>
      <c r="E48" s="55">
        <v>1</v>
      </c>
      <c r="F48" s="4">
        <v>2</v>
      </c>
      <c r="G48" s="4">
        <v>42.3</v>
      </c>
      <c r="H48" s="155"/>
      <c r="I48" s="2"/>
      <c r="J48" s="2"/>
      <c r="K48" s="27"/>
      <c r="L48" s="28"/>
      <c r="M48" s="27"/>
      <c r="N48" s="29"/>
      <c r="O48" s="29"/>
      <c r="P48" s="30"/>
      <c r="Q48" s="27"/>
      <c r="R48" s="26"/>
    </row>
    <row r="49" spans="1:18" ht="12.75">
      <c r="A49" s="53"/>
      <c r="B49" s="54" t="s">
        <v>6</v>
      </c>
      <c r="C49" s="55"/>
      <c r="D49" s="55"/>
      <c r="E49" s="55">
        <f>SUM(E43:E48)</f>
        <v>6</v>
      </c>
      <c r="F49" s="55">
        <f>SUM(F43:F48)</f>
        <v>9</v>
      </c>
      <c r="G49" s="55">
        <f>SUM(G43:G48)</f>
        <v>189.10000000000002</v>
      </c>
      <c r="H49" s="35">
        <f>H43</f>
        <v>12109.10187</v>
      </c>
      <c r="I49" s="2"/>
      <c r="J49" s="2"/>
      <c r="K49" s="27"/>
      <c r="L49" s="28"/>
      <c r="M49" s="27"/>
      <c r="N49" s="29"/>
      <c r="O49" s="29"/>
      <c r="P49" s="30"/>
      <c r="Q49" s="27"/>
      <c r="R49" s="26"/>
    </row>
    <row r="50" spans="1:18" ht="12.75" customHeight="1">
      <c r="A50" s="121" t="s">
        <v>11</v>
      </c>
      <c r="B50" s="121"/>
      <c r="C50" s="121"/>
      <c r="D50" s="121"/>
      <c r="E50" s="121"/>
      <c r="F50" s="121"/>
      <c r="G50" s="121"/>
      <c r="H50" s="121"/>
      <c r="I50" s="2"/>
      <c r="J50" s="2"/>
      <c r="K50" s="27"/>
      <c r="L50" s="28"/>
      <c r="M50" s="28"/>
      <c r="N50" s="29"/>
      <c r="O50" s="28"/>
      <c r="P50" s="30"/>
      <c r="Q50" s="27"/>
      <c r="R50" s="26"/>
    </row>
    <row r="51" spans="1:18" ht="12.75" customHeight="1">
      <c r="A51" s="53">
        <v>1</v>
      </c>
      <c r="B51" s="13" t="s">
        <v>41</v>
      </c>
      <c r="C51" s="7">
        <v>41501</v>
      </c>
      <c r="D51" s="53" t="s">
        <v>34</v>
      </c>
      <c r="E51" s="53">
        <v>3</v>
      </c>
      <c r="F51" s="55">
        <v>4</v>
      </c>
      <c r="G51" s="4">
        <v>19.4</v>
      </c>
      <c r="H51" s="142">
        <v>17203.8</v>
      </c>
      <c r="I51" s="111"/>
      <c r="J51" s="2"/>
      <c r="K51" s="26"/>
      <c r="L51" s="26"/>
      <c r="M51" s="26"/>
      <c r="N51" s="26"/>
      <c r="O51" s="26"/>
      <c r="P51" s="26"/>
      <c r="Q51" s="26"/>
      <c r="R51" s="26"/>
    </row>
    <row r="52" spans="1:18" ht="12.75" customHeight="1">
      <c r="A52" s="53">
        <v>2</v>
      </c>
      <c r="B52" s="13" t="s">
        <v>42</v>
      </c>
      <c r="C52" s="7">
        <v>41501</v>
      </c>
      <c r="D52" s="53" t="s">
        <v>34</v>
      </c>
      <c r="E52" s="53">
        <v>1</v>
      </c>
      <c r="F52" s="4">
        <v>1</v>
      </c>
      <c r="G52" s="4">
        <v>17.4</v>
      </c>
      <c r="H52" s="142"/>
      <c r="I52" s="112"/>
      <c r="J52" s="2"/>
      <c r="K52" s="26"/>
      <c r="L52" s="26"/>
      <c r="M52" s="26"/>
      <c r="N52" s="26"/>
      <c r="O52" s="26"/>
      <c r="P52" s="26"/>
      <c r="Q52" s="26"/>
      <c r="R52" s="26"/>
    </row>
    <row r="53" spans="1:10" ht="12.75" customHeight="1">
      <c r="A53" s="53">
        <v>3</v>
      </c>
      <c r="B53" s="14" t="s">
        <v>43</v>
      </c>
      <c r="C53" s="7">
        <v>42723</v>
      </c>
      <c r="D53" s="53" t="s">
        <v>35</v>
      </c>
      <c r="E53" s="53">
        <v>1</v>
      </c>
      <c r="F53" s="4">
        <v>3</v>
      </c>
      <c r="G53" s="4">
        <v>17.5</v>
      </c>
      <c r="H53" s="142"/>
      <c r="I53" s="111"/>
      <c r="J53" s="2"/>
    </row>
    <row r="54" spans="1:10" ht="12.75" customHeight="1">
      <c r="A54" s="53">
        <v>4</v>
      </c>
      <c r="B54" s="13" t="s">
        <v>44</v>
      </c>
      <c r="C54" s="7">
        <v>41544</v>
      </c>
      <c r="D54" s="53" t="s">
        <v>36</v>
      </c>
      <c r="E54" s="53">
        <v>3</v>
      </c>
      <c r="F54" s="4">
        <v>4</v>
      </c>
      <c r="G54" s="4">
        <v>12.6</v>
      </c>
      <c r="H54" s="142"/>
      <c r="I54" s="112"/>
      <c r="J54" s="2"/>
    </row>
    <row r="55" spans="1:10" ht="12.75" customHeight="1">
      <c r="A55" s="53">
        <v>5</v>
      </c>
      <c r="B55" s="13" t="s">
        <v>45</v>
      </c>
      <c r="C55" s="6">
        <v>41162</v>
      </c>
      <c r="D55" s="53" t="s">
        <v>12</v>
      </c>
      <c r="E55" s="53">
        <v>1</v>
      </c>
      <c r="F55" s="4">
        <v>3</v>
      </c>
      <c r="G55" s="4">
        <v>23.3</v>
      </c>
      <c r="H55" s="142"/>
      <c r="I55" s="10"/>
      <c r="J55" s="2"/>
    </row>
    <row r="56" spans="1:10" ht="12.75" customHeight="1">
      <c r="A56" s="53">
        <v>6</v>
      </c>
      <c r="B56" s="14" t="s">
        <v>46</v>
      </c>
      <c r="C56" s="7">
        <v>41586</v>
      </c>
      <c r="D56" s="53" t="s">
        <v>37</v>
      </c>
      <c r="E56" s="53">
        <v>1</v>
      </c>
      <c r="F56" s="5">
        <v>1</v>
      </c>
      <c r="G56" s="4">
        <v>41.1</v>
      </c>
      <c r="H56" s="142"/>
      <c r="I56" s="11"/>
      <c r="J56" s="2"/>
    </row>
    <row r="57" spans="1:10" ht="12.75" customHeight="1">
      <c r="A57" s="53">
        <v>7</v>
      </c>
      <c r="B57" s="14" t="s">
        <v>48</v>
      </c>
      <c r="C57" s="7">
        <v>42723</v>
      </c>
      <c r="D57" s="53" t="s">
        <v>35</v>
      </c>
      <c r="E57" s="53">
        <v>1</v>
      </c>
      <c r="F57" s="5">
        <v>1</v>
      </c>
      <c r="G57" s="4">
        <v>51.9</v>
      </c>
      <c r="H57" s="143"/>
      <c r="I57" s="11"/>
      <c r="J57" s="2"/>
    </row>
    <row r="58" spans="1:10" ht="12.75" customHeight="1">
      <c r="A58" s="53">
        <v>8</v>
      </c>
      <c r="B58" s="14" t="s">
        <v>49</v>
      </c>
      <c r="C58" s="7">
        <v>41586</v>
      </c>
      <c r="D58" s="53" t="s">
        <v>37</v>
      </c>
      <c r="E58" s="53">
        <v>1</v>
      </c>
      <c r="F58" s="5">
        <v>1</v>
      </c>
      <c r="G58" s="4">
        <v>42.6</v>
      </c>
      <c r="H58" s="143"/>
      <c r="I58" s="11"/>
      <c r="J58" s="2"/>
    </row>
    <row r="59" spans="1:10" ht="12.75" customHeight="1">
      <c r="A59" s="53">
        <v>9</v>
      </c>
      <c r="B59" s="14" t="s">
        <v>50</v>
      </c>
      <c r="C59" s="7">
        <v>41586</v>
      </c>
      <c r="D59" s="53" t="s">
        <v>37</v>
      </c>
      <c r="E59" s="53">
        <v>1</v>
      </c>
      <c r="F59" s="5">
        <v>1</v>
      </c>
      <c r="G59" s="4">
        <v>32.8</v>
      </c>
      <c r="H59" s="143"/>
      <c r="I59" s="11"/>
      <c r="J59" s="2"/>
    </row>
    <row r="60" spans="1:10" ht="12.75" customHeight="1">
      <c r="A60" s="53">
        <v>10</v>
      </c>
      <c r="B60" s="14" t="s">
        <v>51</v>
      </c>
      <c r="C60" s="7">
        <v>41747</v>
      </c>
      <c r="D60" s="53" t="s">
        <v>52</v>
      </c>
      <c r="E60" s="53">
        <v>2</v>
      </c>
      <c r="F60" s="5">
        <v>2</v>
      </c>
      <c r="G60" s="4">
        <v>23.6</v>
      </c>
      <c r="H60" s="144"/>
      <c r="I60" s="11"/>
      <c r="J60" s="2"/>
    </row>
    <row r="61" spans="1:10" ht="12.75" customHeight="1">
      <c r="A61" s="53"/>
      <c r="B61" s="54" t="s">
        <v>6</v>
      </c>
      <c r="C61" s="53"/>
      <c r="D61" s="53"/>
      <c r="E61" s="53">
        <f>SUM(E51:E60)</f>
        <v>15</v>
      </c>
      <c r="F61" s="53">
        <f>SUM(F51:F60)</f>
        <v>21</v>
      </c>
      <c r="G61" s="53">
        <f>SUM(G51:G60)</f>
        <v>282.2</v>
      </c>
      <c r="H61" s="33">
        <f>SUM(H51:H60)</f>
        <v>17203.8</v>
      </c>
      <c r="I61" s="10"/>
      <c r="J61" s="2"/>
    </row>
    <row r="62" spans="1:10" ht="12.75" customHeight="1">
      <c r="A62" s="45"/>
      <c r="B62" s="42" t="s">
        <v>38</v>
      </c>
      <c r="C62" s="42"/>
      <c r="D62" s="42"/>
      <c r="E62" s="42">
        <f>E24+E41+E49+E61</f>
        <v>63</v>
      </c>
      <c r="F62" s="42">
        <f>F24+F41+F49+F61</f>
        <v>96</v>
      </c>
      <c r="G62" s="42">
        <f>G24+G41+G49+G61</f>
        <v>1487.6000000000001</v>
      </c>
      <c r="H62" s="43">
        <f>H24+H41+H49+H61</f>
        <v>75535.70187</v>
      </c>
      <c r="I62" s="10"/>
      <c r="J62" s="2"/>
    </row>
    <row r="63" spans="1:10" ht="12.75" customHeight="1">
      <c r="A63" s="71">
        <v>2019</v>
      </c>
      <c r="B63" s="123"/>
      <c r="C63" s="123"/>
      <c r="D63" s="123"/>
      <c r="E63" s="123"/>
      <c r="F63" s="123"/>
      <c r="G63" s="123"/>
      <c r="H63" s="124"/>
      <c r="I63" s="10"/>
      <c r="J63" s="2"/>
    </row>
    <row r="64" spans="1:10" ht="12.75" customHeight="1">
      <c r="A64" s="122" t="s">
        <v>53</v>
      </c>
      <c r="B64" s="123"/>
      <c r="C64" s="123"/>
      <c r="D64" s="123"/>
      <c r="E64" s="123"/>
      <c r="F64" s="123"/>
      <c r="G64" s="123"/>
      <c r="H64" s="124"/>
      <c r="I64" s="10"/>
      <c r="J64" s="2"/>
    </row>
    <row r="65" spans="1:10" ht="12.75" customHeight="1">
      <c r="A65" s="40">
        <v>1</v>
      </c>
      <c r="B65" s="13" t="s">
        <v>152</v>
      </c>
      <c r="C65" s="51">
        <v>41096</v>
      </c>
      <c r="D65" s="44" t="s">
        <v>71</v>
      </c>
      <c r="E65" s="4">
        <v>1</v>
      </c>
      <c r="F65" s="55">
        <v>4</v>
      </c>
      <c r="G65" s="55">
        <v>45.9</v>
      </c>
      <c r="H65" s="127">
        <f>2361.6+928.8</f>
        <v>3290.3999999999996</v>
      </c>
      <c r="I65" s="10"/>
      <c r="J65" s="2"/>
    </row>
    <row r="66" spans="1:10" ht="12.75" customHeight="1">
      <c r="A66" s="40">
        <v>2</v>
      </c>
      <c r="B66" s="57" t="s">
        <v>154</v>
      </c>
      <c r="C66" s="51">
        <v>41418</v>
      </c>
      <c r="D66" s="44" t="s">
        <v>155</v>
      </c>
      <c r="E66" s="4">
        <v>1</v>
      </c>
      <c r="F66" s="55">
        <v>1</v>
      </c>
      <c r="G66" s="58">
        <v>11.2</v>
      </c>
      <c r="H66" s="129"/>
      <c r="I66" s="10"/>
      <c r="J66" s="2"/>
    </row>
    <row r="67" spans="1:10" ht="12.75" customHeight="1">
      <c r="A67" s="40"/>
      <c r="B67" s="54" t="s">
        <v>6</v>
      </c>
      <c r="C67" s="44"/>
      <c r="D67" s="44"/>
      <c r="E67" s="44">
        <f>E65+E66</f>
        <v>2</v>
      </c>
      <c r="F67" s="44">
        <f>F65+F66</f>
        <v>5</v>
      </c>
      <c r="G67" s="44">
        <f>G65+G66</f>
        <v>57.099999999999994</v>
      </c>
      <c r="H67" s="41">
        <f>H65</f>
        <v>3290.3999999999996</v>
      </c>
      <c r="I67" s="10"/>
      <c r="J67" s="2"/>
    </row>
    <row r="68" spans="1:10" ht="12.75" customHeight="1">
      <c r="A68" s="122" t="s">
        <v>7</v>
      </c>
      <c r="B68" s="123"/>
      <c r="C68" s="123"/>
      <c r="D68" s="123"/>
      <c r="E68" s="123"/>
      <c r="F68" s="123"/>
      <c r="G68" s="123"/>
      <c r="H68" s="124"/>
      <c r="I68" s="10"/>
      <c r="J68" s="2"/>
    </row>
    <row r="69" spans="1:10" ht="12.75" customHeight="1">
      <c r="A69" s="40">
        <v>1</v>
      </c>
      <c r="B69" s="14" t="s">
        <v>101</v>
      </c>
      <c r="C69" s="7">
        <v>42935</v>
      </c>
      <c r="D69" s="44" t="s">
        <v>124</v>
      </c>
      <c r="E69" s="38">
        <v>1</v>
      </c>
      <c r="F69" s="38">
        <v>1</v>
      </c>
      <c r="G69" s="55">
        <v>54.4</v>
      </c>
      <c r="H69" s="127">
        <v>52027.3</v>
      </c>
      <c r="I69" s="10"/>
      <c r="J69" s="2"/>
    </row>
    <row r="70" spans="1:10" ht="12.75" customHeight="1">
      <c r="A70" s="40">
        <v>2</v>
      </c>
      <c r="B70" s="14" t="s">
        <v>102</v>
      </c>
      <c r="C70" s="7">
        <v>41922</v>
      </c>
      <c r="D70" s="44" t="s">
        <v>125</v>
      </c>
      <c r="E70" s="38">
        <v>3</v>
      </c>
      <c r="F70" s="38">
        <v>5</v>
      </c>
      <c r="G70" s="55">
        <v>35.2</v>
      </c>
      <c r="H70" s="128"/>
      <c r="I70" s="10"/>
      <c r="J70" s="2"/>
    </row>
    <row r="71" spans="1:10" ht="12.75" customHeight="1">
      <c r="A71" s="40">
        <v>3</v>
      </c>
      <c r="B71" s="13" t="s">
        <v>103</v>
      </c>
      <c r="C71" s="7">
        <v>43283</v>
      </c>
      <c r="D71" s="44" t="s">
        <v>126</v>
      </c>
      <c r="E71" s="38">
        <v>1</v>
      </c>
      <c r="F71" s="38">
        <v>3</v>
      </c>
      <c r="G71" s="55">
        <v>48.9</v>
      </c>
      <c r="H71" s="128"/>
      <c r="I71" s="10"/>
      <c r="J71" s="2"/>
    </row>
    <row r="72" spans="1:10" ht="12.75" customHeight="1">
      <c r="A72" s="40">
        <v>4</v>
      </c>
      <c r="B72" s="13" t="s">
        <v>104</v>
      </c>
      <c r="C72" s="7">
        <v>43283</v>
      </c>
      <c r="D72" s="44" t="s">
        <v>126</v>
      </c>
      <c r="E72" s="55">
        <v>3</v>
      </c>
      <c r="F72" s="55">
        <v>4</v>
      </c>
      <c r="G72" s="55">
        <v>48.2</v>
      </c>
      <c r="H72" s="128"/>
      <c r="I72" s="10"/>
      <c r="J72" s="2"/>
    </row>
    <row r="73" spans="1:10" ht="12.75" customHeight="1">
      <c r="A73" s="40">
        <v>5</v>
      </c>
      <c r="B73" s="13" t="s">
        <v>105</v>
      </c>
      <c r="C73" s="7">
        <v>43283</v>
      </c>
      <c r="D73" s="44" t="s">
        <v>126</v>
      </c>
      <c r="E73" s="55">
        <v>3</v>
      </c>
      <c r="F73" s="55">
        <v>3</v>
      </c>
      <c r="G73" s="55">
        <v>47.4</v>
      </c>
      <c r="H73" s="128"/>
      <c r="I73" s="10"/>
      <c r="J73" s="2"/>
    </row>
    <row r="74" spans="1:10" ht="12.75" customHeight="1">
      <c r="A74" s="40">
        <v>6</v>
      </c>
      <c r="B74" s="13" t="s">
        <v>106</v>
      </c>
      <c r="C74" s="7">
        <v>43283</v>
      </c>
      <c r="D74" s="44" t="s">
        <v>126</v>
      </c>
      <c r="E74" s="55">
        <v>1</v>
      </c>
      <c r="F74" s="55">
        <v>1</v>
      </c>
      <c r="G74" s="55">
        <v>47</v>
      </c>
      <c r="H74" s="128"/>
      <c r="I74" s="10"/>
      <c r="J74" s="2"/>
    </row>
    <row r="75" spans="1:10" ht="12.75" customHeight="1">
      <c r="A75" s="40">
        <v>7</v>
      </c>
      <c r="B75" s="13" t="s">
        <v>107</v>
      </c>
      <c r="C75" s="7">
        <v>43283</v>
      </c>
      <c r="D75" s="44" t="s">
        <v>126</v>
      </c>
      <c r="E75" s="55">
        <v>3</v>
      </c>
      <c r="F75" s="55">
        <v>2</v>
      </c>
      <c r="G75" s="55">
        <v>49.2</v>
      </c>
      <c r="H75" s="128"/>
      <c r="I75" s="10"/>
      <c r="J75" s="2"/>
    </row>
    <row r="76" spans="1:10" ht="12.75" customHeight="1">
      <c r="A76" s="40">
        <v>8</v>
      </c>
      <c r="B76" s="13" t="s">
        <v>108</v>
      </c>
      <c r="C76" s="7">
        <v>43283</v>
      </c>
      <c r="D76" s="44" t="s">
        <v>126</v>
      </c>
      <c r="E76" s="4">
        <v>1</v>
      </c>
      <c r="F76" s="55">
        <v>3</v>
      </c>
      <c r="G76" s="55">
        <v>48.14</v>
      </c>
      <c r="H76" s="128"/>
      <c r="I76" s="10"/>
      <c r="J76" s="2"/>
    </row>
    <row r="77" spans="1:10" ht="12.75" customHeight="1">
      <c r="A77" s="40">
        <v>9</v>
      </c>
      <c r="B77" s="13" t="s">
        <v>109</v>
      </c>
      <c r="C77" s="7">
        <v>43283</v>
      </c>
      <c r="D77" s="44" t="s">
        <v>126</v>
      </c>
      <c r="E77" s="4">
        <v>3</v>
      </c>
      <c r="F77" s="55">
        <v>3</v>
      </c>
      <c r="G77" s="55">
        <v>63.7</v>
      </c>
      <c r="H77" s="128"/>
      <c r="I77" s="10"/>
      <c r="J77" s="2"/>
    </row>
    <row r="78" spans="1:10" ht="12.75" customHeight="1">
      <c r="A78" s="40">
        <v>10</v>
      </c>
      <c r="B78" s="13" t="s">
        <v>110</v>
      </c>
      <c r="C78" s="7">
        <v>42445</v>
      </c>
      <c r="D78" s="44" t="s">
        <v>127</v>
      </c>
      <c r="E78" s="55">
        <v>1</v>
      </c>
      <c r="F78" s="55">
        <v>1</v>
      </c>
      <c r="G78" s="41" t="s">
        <v>145</v>
      </c>
      <c r="H78" s="128"/>
      <c r="I78" s="10"/>
      <c r="J78" s="2"/>
    </row>
    <row r="79" spans="1:10" ht="12.75" customHeight="1">
      <c r="A79" s="40">
        <v>11</v>
      </c>
      <c r="B79" s="13" t="s">
        <v>111</v>
      </c>
      <c r="C79" s="7">
        <v>42445</v>
      </c>
      <c r="D79" s="44" t="s">
        <v>128</v>
      </c>
      <c r="E79" s="55">
        <v>5</v>
      </c>
      <c r="F79" s="55">
        <v>5</v>
      </c>
      <c r="G79" s="55" t="s">
        <v>146</v>
      </c>
      <c r="H79" s="128"/>
      <c r="I79" s="10"/>
      <c r="J79" s="2"/>
    </row>
    <row r="80" spans="1:10" ht="12.75" customHeight="1">
      <c r="A80" s="40">
        <v>12</v>
      </c>
      <c r="B80" s="13" t="s">
        <v>112</v>
      </c>
      <c r="C80" s="7">
        <v>42871</v>
      </c>
      <c r="D80" s="44" t="s">
        <v>129</v>
      </c>
      <c r="E80" s="55">
        <v>1</v>
      </c>
      <c r="F80" s="55">
        <v>1</v>
      </c>
      <c r="G80" s="55">
        <v>29.4</v>
      </c>
      <c r="H80" s="128"/>
      <c r="I80" s="10"/>
      <c r="J80" s="2"/>
    </row>
    <row r="81" spans="1:10" ht="12.75" customHeight="1">
      <c r="A81" s="40">
        <v>13</v>
      </c>
      <c r="B81" s="13" t="s">
        <v>113</v>
      </c>
      <c r="C81" s="7">
        <v>42871</v>
      </c>
      <c r="D81" s="44" t="s">
        <v>129</v>
      </c>
      <c r="E81" s="55">
        <v>1</v>
      </c>
      <c r="F81" s="55">
        <v>1</v>
      </c>
      <c r="G81" s="55">
        <v>29.4</v>
      </c>
      <c r="H81" s="128"/>
      <c r="I81" s="10"/>
      <c r="J81" s="2"/>
    </row>
    <row r="82" spans="1:10" ht="12.75" customHeight="1">
      <c r="A82" s="40">
        <v>14</v>
      </c>
      <c r="B82" s="31" t="s">
        <v>114</v>
      </c>
      <c r="C82" s="7">
        <v>42935</v>
      </c>
      <c r="D82" s="44" t="s">
        <v>124</v>
      </c>
      <c r="E82" s="53">
        <v>1</v>
      </c>
      <c r="F82" s="55">
        <v>1</v>
      </c>
      <c r="G82" s="53">
        <v>22</v>
      </c>
      <c r="H82" s="128"/>
      <c r="I82" s="10"/>
      <c r="J82" s="2"/>
    </row>
    <row r="83" spans="1:10" ht="12.75" customHeight="1">
      <c r="A83" s="40">
        <v>15</v>
      </c>
      <c r="B83" s="31" t="s">
        <v>115</v>
      </c>
      <c r="C83" s="7">
        <v>42935</v>
      </c>
      <c r="D83" s="44" t="s">
        <v>124</v>
      </c>
      <c r="E83" s="53">
        <v>1</v>
      </c>
      <c r="F83" s="55">
        <v>2</v>
      </c>
      <c r="G83" s="53">
        <v>34.2</v>
      </c>
      <c r="H83" s="128"/>
      <c r="I83" s="10"/>
      <c r="J83" s="2"/>
    </row>
    <row r="84" spans="1:10" ht="12.75" customHeight="1">
      <c r="A84" s="40">
        <v>16</v>
      </c>
      <c r="B84" s="13" t="s">
        <v>156</v>
      </c>
      <c r="C84" s="7">
        <v>42355</v>
      </c>
      <c r="D84" s="44" t="s">
        <v>157</v>
      </c>
      <c r="E84" s="55">
        <v>2</v>
      </c>
      <c r="F84" s="55">
        <v>2</v>
      </c>
      <c r="G84" s="55">
        <v>36.6</v>
      </c>
      <c r="H84" s="128"/>
      <c r="I84" s="10"/>
      <c r="J84" s="2"/>
    </row>
    <row r="85" spans="1:10" ht="12.75" customHeight="1">
      <c r="A85" s="40">
        <v>17</v>
      </c>
      <c r="B85" s="13" t="s">
        <v>116</v>
      </c>
      <c r="C85" s="7">
        <v>42416</v>
      </c>
      <c r="D85" s="44" t="s">
        <v>79</v>
      </c>
      <c r="E85" s="55">
        <v>3</v>
      </c>
      <c r="F85" s="55">
        <v>3</v>
      </c>
      <c r="G85" s="55">
        <v>27.7</v>
      </c>
      <c r="H85" s="128"/>
      <c r="I85" s="10"/>
      <c r="J85" s="2"/>
    </row>
    <row r="86" spans="1:10" ht="12.75" customHeight="1">
      <c r="A86" s="40">
        <v>18</v>
      </c>
      <c r="B86" s="13" t="s">
        <v>117</v>
      </c>
      <c r="C86" s="7">
        <v>41872</v>
      </c>
      <c r="D86" s="44" t="s">
        <v>130</v>
      </c>
      <c r="E86" s="55">
        <v>1</v>
      </c>
      <c r="F86" s="55">
        <v>1</v>
      </c>
      <c r="G86" s="55">
        <v>68.4</v>
      </c>
      <c r="H86" s="128"/>
      <c r="I86" s="10"/>
      <c r="J86" s="2"/>
    </row>
    <row r="87" spans="1:10" ht="12.75" customHeight="1">
      <c r="A87" s="40">
        <v>19</v>
      </c>
      <c r="B87" s="13" t="s">
        <v>118</v>
      </c>
      <c r="C87" s="7">
        <v>41922</v>
      </c>
      <c r="D87" s="44" t="s">
        <v>14</v>
      </c>
      <c r="E87" s="55">
        <v>1</v>
      </c>
      <c r="F87" s="55">
        <v>3</v>
      </c>
      <c r="G87" s="55">
        <v>36.5</v>
      </c>
      <c r="H87" s="128"/>
      <c r="I87" s="10"/>
      <c r="J87" s="2"/>
    </row>
    <row r="88" spans="1:10" ht="12.75" customHeight="1">
      <c r="A88" s="40">
        <v>20</v>
      </c>
      <c r="B88" s="13" t="s">
        <v>119</v>
      </c>
      <c r="C88" s="7">
        <v>41922</v>
      </c>
      <c r="D88" s="44" t="s">
        <v>131</v>
      </c>
      <c r="E88" s="4">
        <v>3</v>
      </c>
      <c r="F88" s="55">
        <v>3</v>
      </c>
      <c r="G88" s="55">
        <v>36.4</v>
      </c>
      <c r="H88" s="128"/>
      <c r="I88" s="10"/>
      <c r="J88" s="2"/>
    </row>
    <row r="89" spans="1:10" ht="12.75" customHeight="1">
      <c r="A89" s="40">
        <v>21</v>
      </c>
      <c r="B89" s="13" t="s">
        <v>120</v>
      </c>
      <c r="C89" s="7">
        <v>41929</v>
      </c>
      <c r="D89" s="44" t="s">
        <v>132</v>
      </c>
      <c r="E89" s="4">
        <v>1</v>
      </c>
      <c r="F89" s="55">
        <v>1</v>
      </c>
      <c r="G89" s="55">
        <v>42.9</v>
      </c>
      <c r="H89" s="128"/>
      <c r="I89" s="10"/>
      <c r="J89" s="2"/>
    </row>
    <row r="90" spans="1:10" ht="12.75" customHeight="1">
      <c r="A90" s="40">
        <v>22</v>
      </c>
      <c r="B90" s="14" t="s">
        <v>121</v>
      </c>
      <c r="C90" s="7">
        <v>41501</v>
      </c>
      <c r="D90" s="44" t="s">
        <v>133</v>
      </c>
      <c r="E90" s="55">
        <v>1</v>
      </c>
      <c r="F90" s="4">
        <v>5</v>
      </c>
      <c r="G90" s="55">
        <v>62.4</v>
      </c>
      <c r="H90" s="128"/>
      <c r="I90" s="10"/>
      <c r="J90" s="2"/>
    </row>
    <row r="91" spans="1:10" ht="12.75" customHeight="1">
      <c r="A91" s="40">
        <v>23</v>
      </c>
      <c r="B91" s="46" t="s">
        <v>122</v>
      </c>
      <c r="C91" s="7">
        <v>42416</v>
      </c>
      <c r="D91" s="44" t="s">
        <v>134</v>
      </c>
      <c r="E91" s="44">
        <v>1</v>
      </c>
      <c r="F91" s="44">
        <v>1</v>
      </c>
      <c r="G91" s="55">
        <v>53</v>
      </c>
      <c r="H91" s="128"/>
      <c r="I91" s="10"/>
      <c r="J91" s="2"/>
    </row>
    <row r="92" spans="1:10" ht="12.75" customHeight="1">
      <c r="A92" s="40">
        <v>24</v>
      </c>
      <c r="B92" s="46" t="s">
        <v>123</v>
      </c>
      <c r="C92" s="7">
        <v>42026</v>
      </c>
      <c r="D92" s="44" t="s">
        <v>135</v>
      </c>
      <c r="E92" s="44">
        <v>3</v>
      </c>
      <c r="F92" s="44">
        <v>0</v>
      </c>
      <c r="G92" s="55">
        <v>35.4</v>
      </c>
      <c r="H92" s="129"/>
      <c r="I92" s="10"/>
      <c r="J92" s="2"/>
    </row>
    <row r="93" spans="1:10" ht="12.75" customHeight="1">
      <c r="A93" s="37"/>
      <c r="B93" s="54" t="s">
        <v>6</v>
      </c>
      <c r="C93" s="47"/>
      <c r="D93" s="47"/>
      <c r="E93" s="44">
        <f>SUM(E69:E92)</f>
        <v>45</v>
      </c>
      <c r="F93" s="44">
        <f>SUM(F69:F92)</f>
        <v>55</v>
      </c>
      <c r="G93" s="44">
        <f>SUM(G69:G77)+SUM(G80:G92)+55.74+52.7</f>
        <v>1064.8799999999999</v>
      </c>
      <c r="H93" s="41">
        <f>H69</f>
        <v>52027.3</v>
      </c>
      <c r="I93" s="10"/>
      <c r="J93" s="2"/>
    </row>
    <row r="94" spans="1:10" ht="12.75" customHeight="1">
      <c r="A94" s="122" t="s">
        <v>9</v>
      </c>
      <c r="B94" s="123"/>
      <c r="C94" s="123"/>
      <c r="D94" s="123"/>
      <c r="E94" s="123"/>
      <c r="F94" s="123"/>
      <c r="G94" s="123"/>
      <c r="H94" s="124"/>
      <c r="I94" s="10"/>
      <c r="J94" s="2"/>
    </row>
    <row r="95" spans="1:10" ht="12.75" customHeight="1">
      <c r="A95" s="86">
        <v>1</v>
      </c>
      <c r="B95" s="13" t="s">
        <v>136</v>
      </c>
      <c r="C95" s="7">
        <v>40963</v>
      </c>
      <c r="D95" s="39" t="s">
        <v>140</v>
      </c>
      <c r="E95" s="55">
        <v>1</v>
      </c>
      <c r="F95" s="55">
        <v>2</v>
      </c>
      <c r="G95" s="41" t="s">
        <v>147</v>
      </c>
      <c r="H95" s="127">
        <v>11215.8</v>
      </c>
      <c r="I95" s="10"/>
      <c r="J95" s="2"/>
    </row>
    <row r="96" spans="1:10" ht="12.75" customHeight="1">
      <c r="A96" s="86">
        <v>2</v>
      </c>
      <c r="B96" s="13" t="s">
        <v>274</v>
      </c>
      <c r="C96" s="7">
        <v>40963</v>
      </c>
      <c r="D96" s="39" t="s">
        <v>140</v>
      </c>
      <c r="E96" s="55">
        <v>1</v>
      </c>
      <c r="F96" s="55">
        <v>1</v>
      </c>
      <c r="G96" s="55">
        <v>49.2</v>
      </c>
      <c r="H96" s="169"/>
      <c r="I96" s="10"/>
      <c r="J96" s="2"/>
    </row>
    <row r="97" spans="1:10" ht="12.75" customHeight="1">
      <c r="A97" s="86">
        <v>3</v>
      </c>
      <c r="B97" s="13" t="s">
        <v>137</v>
      </c>
      <c r="C97" s="7">
        <v>41362</v>
      </c>
      <c r="D97" s="39" t="s">
        <v>141</v>
      </c>
      <c r="E97" s="55">
        <v>1</v>
      </c>
      <c r="F97" s="55">
        <v>0</v>
      </c>
      <c r="G97" s="55" t="s">
        <v>148</v>
      </c>
      <c r="H97" s="169"/>
      <c r="I97" s="10"/>
      <c r="J97" s="2"/>
    </row>
    <row r="98" spans="1:10" ht="12.75" customHeight="1">
      <c r="A98" s="86">
        <v>4</v>
      </c>
      <c r="B98" s="13" t="s">
        <v>138</v>
      </c>
      <c r="C98" s="7">
        <v>42753</v>
      </c>
      <c r="D98" s="39" t="s">
        <v>142</v>
      </c>
      <c r="E98" s="55">
        <v>1</v>
      </c>
      <c r="F98" s="55">
        <v>2</v>
      </c>
      <c r="G98" s="55">
        <v>29.5</v>
      </c>
      <c r="H98" s="169"/>
      <c r="I98" s="10"/>
      <c r="J98" s="2"/>
    </row>
    <row r="99" spans="1:10" ht="12.75" customHeight="1">
      <c r="A99" s="86">
        <v>5</v>
      </c>
      <c r="B99" s="13" t="s">
        <v>139</v>
      </c>
      <c r="C99" s="7">
        <v>41759</v>
      </c>
      <c r="D99" s="39" t="s">
        <v>143</v>
      </c>
      <c r="E99" s="55">
        <v>1</v>
      </c>
      <c r="F99" s="55">
        <v>3</v>
      </c>
      <c r="G99" s="48" t="s">
        <v>149</v>
      </c>
      <c r="H99" s="169"/>
      <c r="I99" s="10"/>
      <c r="J99" s="2"/>
    </row>
    <row r="100" spans="1:10" ht="12.75" customHeight="1">
      <c r="A100" s="86">
        <v>6</v>
      </c>
      <c r="B100" s="107" t="s">
        <v>175</v>
      </c>
      <c r="C100" s="65">
        <v>41919</v>
      </c>
      <c r="D100" s="39" t="s">
        <v>84</v>
      </c>
      <c r="E100" s="61">
        <v>2</v>
      </c>
      <c r="F100" s="61">
        <v>2</v>
      </c>
      <c r="G100" s="61">
        <v>43.4</v>
      </c>
      <c r="H100" s="169"/>
      <c r="I100" s="10"/>
      <c r="J100" s="2"/>
    </row>
    <row r="101" spans="1:10" ht="12.75" customHeight="1">
      <c r="A101" s="86">
        <v>7</v>
      </c>
      <c r="B101" s="107" t="s">
        <v>176</v>
      </c>
      <c r="C101" s="65">
        <v>41922</v>
      </c>
      <c r="D101" s="39" t="s">
        <v>177</v>
      </c>
      <c r="E101" s="61">
        <v>5</v>
      </c>
      <c r="F101" s="61">
        <v>5</v>
      </c>
      <c r="G101" s="61">
        <v>19.2</v>
      </c>
      <c r="H101" s="170"/>
      <c r="I101" s="10"/>
      <c r="J101" s="2"/>
    </row>
    <row r="102" spans="1:10" ht="12.75" customHeight="1">
      <c r="A102" s="42"/>
      <c r="B102" s="54" t="s">
        <v>6</v>
      </c>
      <c r="C102" s="55"/>
      <c r="D102" s="55"/>
      <c r="E102" s="55">
        <f>SUM(E95:E101)</f>
        <v>12</v>
      </c>
      <c r="F102" s="55">
        <f>SUM(F95:F101)</f>
        <v>15</v>
      </c>
      <c r="G102" s="52">
        <f>32.8+49.2+21.8+29.5+35+43.4+19.2</f>
        <v>230.9</v>
      </c>
      <c r="H102" s="41">
        <f>H95</f>
        <v>11215.8</v>
      </c>
      <c r="I102" s="10"/>
      <c r="J102" s="2"/>
    </row>
    <row r="103" spans="1:10" ht="12.75" customHeight="1">
      <c r="A103" s="122" t="s">
        <v>11</v>
      </c>
      <c r="B103" s="125"/>
      <c r="C103" s="125"/>
      <c r="D103" s="125"/>
      <c r="E103" s="125"/>
      <c r="F103" s="125"/>
      <c r="G103" s="125"/>
      <c r="H103" s="126"/>
      <c r="I103" s="10"/>
      <c r="J103" s="2"/>
    </row>
    <row r="104" spans="1:10" ht="12.75" customHeight="1">
      <c r="A104" s="36">
        <v>1</v>
      </c>
      <c r="B104" s="31" t="s">
        <v>158</v>
      </c>
      <c r="C104" s="32">
        <v>41586</v>
      </c>
      <c r="D104" s="53" t="s">
        <v>87</v>
      </c>
      <c r="E104" s="53">
        <v>1</v>
      </c>
      <c r="F104" s="55">
        <v>1</v>
      </c>
      <c r="G104" s="53">
        <v>42.5</v>
      </c>
      <c r="H104" s="148">
        <v>19159.7</v>
      </c>
      <c r="I104" s="10"/>
      <c r="J104" s="2"/>
    </row>
    <row r="105" spans="1:10" ht="12.75" customHeight="1">
      <c r="A105" s="36">
        <v>2</v>
      </c>
      <c r="B105" s="31" t="s">
        <v>88</v>
      </c>
      <c r="C105" s="32">
        <v>41162</v>
      </c>
      <c r="D105" s="53" t="s">
        <v>12</v>
      </c>
      <c r="E105" s="53">
        <v>1</v>
      </c>
      <c r="F105" s="55">
        <v>1</v>
      </c>
      <c r="G105" s="53">
        <v>29.59</v>
      </c>
      <c r="H105" s="171"/>
      <c r="I105" s="10"/>
      <c r="J105" s="2"/>
    </row>
    <row r="106" spans="1:10" ht="12.75" customHeight="1">
      <c r="A106" s="36">
        <v>3</v>
      </c>
      <c r="B106" s="31" t="s">
        <v>89</v>
      </c>
      <c r="C106" s="32">
        <v>41872</v>
      </c>
      <c r="D106" s="53" t="s">
        <v>90</v>
      </c>
      <c r="E106" s="53">
        <v>1</v>
      </c>
      <c r="F106" s="55">
        <v>1</v>
      </c>
      <c r="G106" s="53">
        <v>30.1</v>
      </c>
      <c r="H106" s="171"/>
      <c r="I106" s="10"/>
      <c r="J106" s="2"/>
    </row>
    <row r="107" spans="1:10" ht="12.75" customHeight="1">
      <c r="A107" s="36">
        <v>4</v>
      </c>
      <c r="B107" s="31" t="s">
        <v>91</v>
      </c>
      <c r="C107" s="49">
        <v>40963</v>
      </c>
      <c r="D107" s="53" t="s">
        <v>92</v>
      </c>
      <c r="E107" s="53">
        <v>1</v>
      </c>
      <c r="F107" s="55">
        <v>4</v>
      </c>
      <c r="G107" s="53">
        <v>22</v>
      </c>
      <c r="H107" s="171"/>
      <c r="I107" s="10"/>
      <c r="J107" s="2"/>
    </row>
    <row r="108" spans="1:10" ht="12.75" customHeight="1">
      <c r="A108" s="36">
        <v>5</v>
      </c>
      <c r="B108" s="31" t="s">
        <v>93</v>
      </c>
      <c r="C108" s="32">
        <v>42153</v>
      </c>
      <c r="D108" s="53" t="s">
        <v>94</v>
      </c>
      <c r="E108" s="53">
        <v>1</v>
      </c>
      <c r="F108" s="55">
        <v>1</v>
      </c>
      <c r="G108" s="53">
        <v>31.3</v>
      </c>
      <c r="H108" s="171"/>
      <c r="I108" s="10"/>
      <c r="J108" s="2"/>
    </row>
    <row r="109" spans="1:10" ht="12.75" customHeight="1">
      <c r="A109" s="36">
        <v>6</v>
      </c>
      <c r="B109" s="31" t="s">
        <v>95</v>
      </c>
      <c r="C109" s="32">
        <v>41872</v>
      </c>
      <c r="D109" s="53" t="s">
        <v>96</v>
      </c>
      <c r="E109" s="53">
        <v>1</v>
      </c>
      <c r="F109" s="55">
        <v>1</v>
      </c>
      <c r="G109" s="53">
        <v>37.6</v>
      </c>
      <c r="H109" s="171"/>
      <c r="I109" s="10"/>
      <c r="J109" s="2"/>
    </row>
    <row r="110" spans="1:10" ht="12.75" customHeight="1">
      <c r="A110" s="36">
        <v>7</v>
      </c>
      <c r="B110" s="31" t="s">
        <v>97</v>
      </c>
      <c r="C110" s="32">
        <v>41418</v>
      </c>
      <c r="D110" s="53" t="s">
        <v>98</v>
      </c>
      <c r="E110" s="53">
        <v>2</v>
      </c>
      <c r="F110" s="55">
        <v>3</v>
      </c>
      <c r="G110" s="53">
        <v>43.6</v>
      </c>
      <c r="H110" s="171"/>
      <c r="I110" s="10"/>
      <c r="J110" s="2"/>
    </row>
    <row r="111" spans="1:10" ht="12.75" customHeight="1">
      <c r="A111" s="36">
        <v>8</v>
      </c>
      <c r="B111" s="31" t="s">
        <v>99</v>
      </c>
      <c r="C111" s="32">
        <v>42229</v>
      </c>
      <c r="D111" s="53" t="s">
        <v>100</v>
      </c>
      <c r="E111" s="53">
        <v>2</v>
      </c>
      <c r="F111" s="50">
        <v>2</v>
      </c>
      <c r="G111" s="53">
        <v>39.3</v>
      </c>
      <c r="H111" s="171"/>
      <c r="I111" s="10"/>
      <c r="J111" s="2"/>
    </row>
    <row r="112" spans="1:12" ht="12.75" customHeight="1">
      <c r="A112" s="36">
        <v>9</v>
      </c>
      <c r="B112" s="13" t="s">
        <v>279</v>
      </c>
      <c r="C112" s="7">
        <v>41501</v>
      </c>
      <c r="D112" s="53" t="s">
        <v>144</v>
      </c>
      <c r="E112" s="4">
        <v>1</v>
      </c>
      <c r="F112" s="4">
        <v>0</v>
      </c>
      <c r="G112" s="4" t="s">
        <v>150</v>
      </c>
      <c r="H112" s="171"/>
      <c r="I112" s="87"/>
      <c r="J112" s="93"/>
      <c r="K112" s="102"/>
      <c r="L112" s="2"/>
    </row>
    <row r="113" spans="1:11" s="2" customFormat="1" ht="13.5" customHeight="1">
      <c r="A113" s="85">
        <v>39</v>
      </c>
      <c r="B113" s="13" t="s">
        <v>188</v>
      </c>
      <c r="C113" s="65">
        <v>41586</v>
      </c>
      <c r="D113" s="63" t="s">
        <v>271</v>
      </c>
      <c r="E113" s="83">
        <v>2</v>
      </c>
      <c r="F113" s="73">
        <v>2</v>
      </c>
      <c r="G113" s="76">
        <v>16.8</v>
      </c>
      <c r="H113" s="130"/>
      <c r="I113" s="87"/>
      <c r="J113" s="93"/>
      <c r="K113" s="102"/>
    </row>
    <row r="114" spans="1:11" s="2" customFormat="1" ht="13.5" customHeight="1">
      <c r="A114" s="85">
        <v>40</v>
      </c>
      <c r="B114" s="13" t="s">
        <v>190</v>
      </c>
      <c r="C114" s="65">
        <v>41586</v>
      </c>
      <c r="D114" s="63" t="s">
        <v>271</v>
      </c>
      <c r="E114" s="83">
        <v>1</v>
      </c>
      <c r="F114" s="73">
        <v>2</v>
      </c>
      <c r="G114" s="76">
        <v>30.2</v>
      </c>
      <c r="H114" s="130"/>
      <c r="I114" s="87"/>
      <c r="J114" s="93"/>
      <c r="K114" s="102"/>
    </row>
    <row r="115" spans="1:11" s="2" customFormat="1" ht="13.5" customHeight="1">
      <c r="A115" s="85">
        <v>41</v>
      </c>
      <c r="B115" s="13" t="s">
        <v>215</v>
      </c>
      <c r="C115" s="65">
        <v>41586</v>
      </c>
      <c r="D115" s="61" t="s">
        <v>272</v>
      </c>
      <c r="E115" s="83">
        <v>1</v>
      </c>
      <c r="F115" s="44">
        <v>1</v>
      </c>
      <c r="G115" s="75">
        <v>50.1</v>
      </c>
      <c r="H115" s="130"/>
      <c r="I115" s="87"/>
      <c r="J115" s="93"/>
      <c r="K115" s="102"/>
    </row>
    <row r="116" spans="1:11" s="2" customFormat="1" ht="13.5" customHeight="1">
      <c r="A116" s="85">
        <v>42</v>
      </c>
      <c r="B116" s="13" t="s">
        <v>205</v>
      </c>
      <c r="C116" s="65">
        <v>41838</v>
      </c>
      <c r="D116" s="61" t="s">
        <v>52</v>
      </c>
      <c r="E116" s="83">
        <v>1</v>
      </c>
      <c r="F116" s="73">
        <v>0</v>
      </c>
      <c r="G116" s="73">
        <v>20.8</v>
      </c>
      <c r="H116" s="130"/>
      <c r="I116" s="87"/>
      <c r="J116" s="93"/>
      <c r="K116" s="102"/>
    </row>
    <row r="117" spans="1:11" s="2" customFormat="1" ht="13.5" customHeight="1">
      <c r="A117" s="85">
        <v>43</v>
      </c>
      <c r="B117" s="13" t="s">
        <v>194</v>
      </c>
      <c r="C117" s="64">
        <v>42229</v>
      </c>
      <c r="D117" s="63" t="s">
        <v>166</v>
      </c>
      <c r="E117" s="83">
        <v>2</v>
      </c>
      <c r="F117" s="44">
        <v>2</v>
      </c>
      <c r="G117" s="78">
        <v>44.9</v>
      </c>
      <c r="H117" s="130"/>
      <c r="I117" s="87"/>
      <c r="J117" s="93"/>
      <c r="K117" s="102"/>
    </row>
    <row r="118" spans="1:11" s="2" customFormat="1" ht="13.5" customHeight="1">
      <c r="A118" s="85">
        <v>44</v>
      </c>
      <c r="B118" s="13" t="s">
        <v>208</v>
      </c>
      <c r="C118" s="65">
        <v>41586</v>
      </c>
      <c r="D118" s="61" t="s">
        <v>272</v>
      </c>
      <c r="E118" s="83">
        <v>1</v>
      </c>
      <c r="F118" s="44">
        <v>1</v>
      </c>
      <c r="G118" s="75">
        <v>46.4</v>
      </c>
      <c r="H118" s="130"/>
      <c r="I118" s="87"/>
      <c r="J118" s="93"/>
      <c r="K118" s="102"/>
    </row>
    <row r="119" spans="1:11" s="2" customFormat="1" ht="13.5" customHeight="1">
      <c r="A119" s="85">
        <v>45</v>
      </c>
      <c r="B119" s="13" t="s">
        <v>237</v>
      </c>
      <c r="C119" s="64">
        <v>41005</v>
      </c>
      <c r="D119" s="63" t="s">
        <v>168</v>
      </c>
      <c r="E119" s="83">
        <v>1</v>
      </c>
      <c r="F119" s="44">
        <v>1</v>
      </c>
      <c r="G119" s="77">
        <v>25.1</v>
      </c>
      <c r="H119" s="130"/>
      <c r="I119" s="87"/>
      <c r="J119" s="93"/>
      <c r="K119" s="102"/>
    </row>
    <row r="120" spans="1:11" s="2" customFormat="1" ht="13.5" customHeight="1">
      <c r="A120" s="85">
        <v>46</v>
      </c>
      <c r="B120" s="13" t="s">
        <v>192</v>
      </c>
      <c r="C120" s="65">
        <v>41586</v>
      </c>
      <c r="D120" s="61" t="s">
        <v>272</v>
      </c>
      <c r="E120" s="83">
        <v>1</v>
      </c>
      <c r="F120" s="44">
        <v>1</v>
      </c>
      <c r="G120" s="75">
        <v>47.7</v>
      </c>
      <c r="H120" s="130"/>
      <c r="I120" s="87"/>
      <c r="J120" s="93"/>
      <c r="K120" s="102"/>
    </row>
    <row r="121" spans="1:11" s="2" customFormat="1" ht="13.5" customHeight="1">
      <c r="A121" s="85">
        <v>47</v>
      </c>
      <c r="B121" s="13" t="s">
        <v>238</v>
      </c>
      <c r="C121" s="65">
        <v>41362</v>
      </c>
      <c r="D121" s="61" t="s">
        <v>278</v>
      </c>
      <c r="E121" s="83">
        <v>1</v>
      </c>
      <c r="F121" s="44">
        <v>0</v>
      </c>
      <c r="G121" s="77">
        <v>25</v>
      </c>
      <c r="H121" s="130"/>
      <c r="I121" s="87"/>
      <c r="J121" s="93"/>
      <c r="K121" s="102"/>
    </row>
    <row r="122" spans="1:11" s="2" customFormat="1" ht="13.5" customHeight="1">
      <c r="A122" s="85">
        <v>48</v>
      </c>
      <c r="B122" s="13" t="s">
        <v>239</v>
      </c>
      <c r="C122" s="66">
        <v>41041</v>
      </c>
      <c r="D122" s="62" t="s">
        <v>172</v>
      </c>
      <c r="E122" s="83">
        <v>1</v>
      </c>
      <c r="F122" s="55">
        <v>2</v>
      </c>
      <c r="G122" s="77">
        <f>16.1</f>
        <v>16.1</v>
      </c>
      <c r="H122" s="130"/>
      <c r="I122" s="87"/>
      <c r="J122" s="93"/>
      <c r="K122" s="102"/>
    </row>
    <row r="123" spans="1:11" s="2" customFormat="1" ht="13.5" customHeight="1">
      <c r="A123" s="85">
        <v>49</v>
      </c>
      <c r="B123" s="13" t="s">
        <v>225</v>
      </c>
      <c r="C123" s="65">
        <v>41838</v>
      </c>
      <c r="D123" s="61" t="s">
        <v>275</v>
      </c>
      <c r="E123" s="83">
        <v>1</v>
      </c>
      <c r="F123" s="44">
        <v>1</v>
      </c>
      <c r="G123" s="78">
        <v>39.3</v>
      </c>
      <c r="H123" s="130"/>
      <c r="I123" s="87"/>
      <c r="J123" s="93"/>
      <c r="K123" s="102"/>
    </row>
    <row r="124" spans="1:11" s="2" customFormat="1" ht="13.5" customHeight="1">
      <c r="A124" s="85">
        <v>50</v>
      </c>
      <c r="B124" s="13" t="s">
        <v>220</v>
      </c>
      <c r="C124" s="65">
        <v>41544</v>
      </c>
      <c r="D124" s="61" t="s">
        <v>164</v>
      </c>
      <c r="E124" s="83">
        <v>1</v>
      </c>
      <c r="F124" s="44">
        <v>1</v>
      </c>
      <c r="G124" s="75">
        <v>63.3</v>
      </c>
      <c r="H124" s="130"/>
      <c r="I124" s="87"/>
      <c r="J124" s="93"/>
      <c r="K124" s="102"/>
    </row>
    <row r="125" spans="1:11" s="2" customFormat="1" ht="13.5" customHeight="1">
      <c r="A125" s="85">
        <v>51</v>
      </c>
      <c r="B125" s="13" t="s">
        <v>243</v>
      </c>
      <c r="C125" s="65">
        <v>41362</v>
      </c>
      <c r="D125" s="61" t="s">
        <v>278</v>
      </c>
      <c r="E125" s="83">
        <v>1</v>
      </c>
      <c r="F125" s="44">
        <v>0</v>
      </c>
      <c r="G125" s="77">
        <v>21.9</v>
      </c>
      <c r="H125" s="130"/>
      <c r="I125" s="87"/>
      <c r="J125" s="93"/>
      <c r="K125" s="102"/>
    </row>
    <row r="126" spans="1:11" s="2" customFormat="1" ht="13.5" customHeight="1">
      <c r="A126" s="85">
        <v>52</v>
      </c>
      <c r="B126" s="13" t="s">
        <v>199</v>
      </c>
      <c r="C126" s="65">
        <v>42229</v>
      </c>
      <c r="D126" s="61" t="s">
        <v>273</v>
      </c>
      <c r="E126" s="83">
        <v>1</v>
      </c>
      <c r="F126" s="44">
        <v>1</v>
      </c>
      <c r="G126" s="78">
        <v>37.5</v>
      </c>
      <c r="H126" s="130"/>
      <c r="I126" s="87"/>
      <c r="J126" s="93"/>
      <c r="K126" s="102"/>
    </row>
    <row r="127" spans="1:11" s="2" customFormat="1" ht="13.5" customHeight="1">
      <c r="A127" s="85">
        <v>53</v>
      </c>
      <c r="B127" s="13" t="s">
        <v>266</v>
      </c>
      <c r="C127" s="66">
        <v>41041</v>
      </c>
      <c r="D127" s="62" t="s">
        <v>172</v>
      </c>
      <c r="E127" s="83">
        <v>1</v>
      </c>
      <c r="F127" s="55">
        <v>4</v>
      </c>
      <c r="G127" s="77">
        <v>35.1</v>
      </c>
      <c r="H127" s="130"/>
      <c r="I127" s="87"/>
      <c r="J127" s="93"/>
      <c r="K127" s="102"/>
    </row>
    <row r="128" spans="1:11" s="2" customFormat="1" ht="12.75" customHeight="1">
      <c r="A128" s="85">
        <v>54</v>
      </c>
      <c r="B128" s="13" t="s">
        <v>193</v>
      </c>
      <c r="C128" s="65">
        <v>41586</v>
      </c>
      <c r="D128" s="61" t="s">
        <v>272</v>
      </c>
      <c r="E128" s="83">
        <v>2</v>
      </c>
      <c r="F128" s="44">
        <v>2</v>
      </c>
      <c r="G128" s="75">
        <v>36.9</v>
      </c>
      <c r="H128" s="130"/>
      <c r="I128" s="87"/>
      <c r="J128" s="93"/>
      <c r="K128" s="102"/>
    </row>
    <row r="129" spans="1:11" s="2" customFormat="1" ht="13.5" customHeight="1">
      <c r="A129" s="85">
        <v>55</v>
      </c>
      <c r="B129" s="13" t="s">
        <v>207</v>
      </c>
      <c r="C129" s="65">
        <v>41586</v>
      </c>
      <c r="D129" s="63" t="s">
        <v>271</v>
      </c>
      <c r="E129" s="83">
        <v>1</v>
      </c>
      <c r="F129" s="73">
        <v>1</v>
      </c>
      <c r="G129" s="76">
        <v>16.6</v>
      </c>
      <c r="H129" s="130"/>
      <c r="I129" s="87"/>
      <c r="J129" s="93"/>
      <c r="K129" s="102"/>
    </row>
    <row r="130" spans="1:10" s="2" customFormat="1" ht="13.5" customHeight="1">
      <c r="A130" s="85">
        <v>56</v>
      </c>
      <c r="B130" s="13" t="s">
        <v>224</v>
      </c>
      <c r="C130" s="65">
        <v>42229</v>
      </c>
      <c r="D130" s="61" t="s">
        <v>273</v>
      </c>
      <c r="E130" s="83">
        <v>1</v>
      </c>
      <c r="F130" s="44">
        <v>1</v>
      </c>
      <c r="G130" s="78">
        <v>37.7</v>
      </c>
      <c r="H130" s="130"/>
      <c r="I130" s="93"/>
      <c r="J130" s="102"/>
    </row>
    <row r="131" spans="1:10" s="2" customFormat="1" ht="13.5" customHeight="1">
      <c r="A131" s="85">
        <v>57</v>
      </c>
      <c r="B131" s="13" t="s">
        <v>209</v>
      </c>
      <c r="C131" s="65">
        <v>41586</v>
      </c>
      <c r="D131" s="61" t="s">
        <v>272</v>
      </c>
      <c r="E131" s="83">
        <v>1</v>
      </c>
      <c r="F131" s="44">
        <v>1</v>
      </c>
      <c r="G131" s="75">
        <v>37.6</v>
      </c>
      <c r="H131" s="130"/>
      <c r="I131" s="93"/>
      <c r="J131" s="102"/>
    </row>
    <row r="132" spans="1:10" s="2" customFormat="1" ht="14.25" customHeight="1">
      <c r="A132" s="85">
        <v>58</v>
      </c>
      <c r="B132" s="13" t="s">
        <v>213</v>
      </c>
      <c r="C132" s="65">
        <v>40963</v>
      </c>
      <c r="D132" s="61" t="s">
        <v>167</v>
      </c>
      <c r="E132" s="83">
        <v>1</v>
      </c>
      <c r="F132" s="55">
        <v>7</v>
      </c>
      <c r="G132" s="75">
        <v>14.5</v>
      </c>
      <c r="H132" s="130"/>
      <c r="I132" s="93"/>
      <c r="J132" s="102"/>
    </row>
    <row r="133" spans="1:10" s="2" customFormat="1" ht="13.5" customHeight="1">
      <c r="A133" s="85">
        <v>59</v>
      </c>
      <c r="B133" s="13" t="s">
        <v>211</v>
      </c>
      <c r="C133" s="65">
        <v>42229</v>
      </c>
      <c r="D133" s="61" t="s">
        <v>273</v>
      </c>
      <c r="E133" s="83">
        <v>1</v>
      </c>
      <c r="F133" s="44">
        <v>1</v>
      </c>
      <c r="G133" s="78">
        <v>38.2</v>
      </c>
      <c r="H133" s="130"/>
      <c r="I133" s="93"/>
      <c r="J133" s="102"/>
    </row>
    <row r="134" spans="1:10" s="2" customFormat="1" ht="13.5" customHeight="1">
      <c r="A134" s="85">
        <v>60</v>
      </c>
      <c r="B134" s="13" t="s">
        <v>204</v>
      </c>
      <c r="C134" s="65">
        <v>41838</v>
      </c>
      <c r="D134" s="61" t="s">
        <v>52</v>
      </c>
      <c r="E134" s="83">
        <v>1</v>
      </c>
      <c r="F134" s="73">
        <v>2</v>
      </c>
      <c r="G134" s="73">
        <v>13.7</v>
      </c>
      <c r="H134" s="130"/>
      <c r="I134" s="93"/>
      <c r="J134" s="102"/>
    </row>
    <row r="135" spans="1:10" s="2" customFormat="1" ht="13.5" customHeight="1">
      <c r="A135" s="85">
        <v>61</v>
      </c>
      <c r="B135" s="13" t="s">
        <v>195</v>
      </c>
      <c r="C135" s="64">
        <v>42229</v>
      </c>
      <c r="D135" s="63" t="s">
        <v>166</v>
      </c>
      <c r="E135" s="83">
        <v>1</v>
      </c>
      <c r="F135" s="44">
        <v>1</v>
      </c>
      <c r="G135" s="78">
        <v>36.2</v>
      </c>
      <c r="H135" s="130"/>
      <c r="I135" s="93"/>
      <c r="J135"/>
    </row>
    <row r="136" spans="1:10" s="2" customFormat="1" ht="13.5" customHeight="1">
      <c r="A136" s="85">
        <v>62</v>
      </c>
      <c r="B136" s="13" t="s">
        <v>200</v>
      </c>
      <c r="C136" s="65">
        <v>42229</v>
      </c>
      <c r="D136" s="61" t="s">
        <v>273</v>
      </c>
      <c r="E136" s="83">
        <v>1</v>
      </c>
      <c r="F136" s="44">
        <v>1</v>
      </c>
      <c r="G136" s="78">
        <v>46.7</v>
      </c>
      <c r="H136" s="130"/>
      <c r="I136" s="93"/>
      <c r="J136" s="84"/>
    </row>
    <row r="137" spans="1:10" s="2" customFormat="1" ht="13.5" customHeight="1">
      <c r="A137" s="85">
        <v>64</v>
      </c>
      <c r="B137" s="13" t="s">
        <v>299</v>
      </c>
      <c r="C137" s="65">
        <v>41586</v>
      </c>
      <c r="D137" s="61" t="s">
        <v>165</v>
      </c>
      <c r="E137" s="83">
        <v>4</v>
      </c>
      <c r="F137" s="44">
        <v>4</v>
      </c>
      <c r="G137" s="75">
        <v>54.3</v>
      </c>
      <c r="H137" s="130"/>
      <c r="I137" s="93"/>
      <c r="J137" s="102"/>
    </row>
    <row r="138" spans="1:10" s="2" customFormat="1" ht="13.5" customHeight="1">
      <c r="A138" s="85">
        <v>65</v>
      </c>
      <c r="B138" s="13" t="s">
        <v>198</v>
      </c>
      <c r="C138" s="64">
        <v>42229</v>
      </c>
      <c r="D138" s="63" t="s">
        <v>166</v>
      </c>
      <c r="E138" s="83">
        <v>1</v>
      </c>
      <c r="F138" s="44">
        <v>1</v>
      </c>
      <c r="G138" s="78">
        <v>13.4</v>
      </c>
      <c r="H138" s="130"/>
      <c r="I138" s="93"/>
      <c r="J138" s="102"/>
    </row>
    <row r="139" spans="1:10" s="2" customFormat="1" ht="13.5" customHeight="1">
      <c r="A139" s="85">
        <v>66</v>
      </c>
      <c r="B139" s="13" t="s">
        <v>210</v>
      </c>
      <c r="C139" s="65">
        <v>42229</v>
      </c>
      <c r="D139" s="61" t="s">
        <v>166</v>
      </c>
      <c r="E139" s="83">
        <v>1</v>
      </c>
      <c r="F139" s="44">
        <v>1</v>
      </c>
      <c r="G139" s="78">
        <v>10.5</v>
      </c>
      <c r="H139" s="130"/>
      <c r="I139" s="93"/>
      <c r="J139" s="102"/>
    </row>
    <row r="140" spans="1:11" s="2" customFormat="1" ht="13.5" customHeight="1">
      <c r="A140" s="85">
        <v>67</v>
      </c>
      <c r="B140" s="13" t="s">
        <v>201</v>
      </c>
      <c r="C140" s="65">
        <v>42229</v>
      </c>
      <c r="D140" s="61" t="s">
        <v>273</v>
      </c>
      <c r="E140" s="83">
        <v>1</v>
      </c>
      <c r="F140" s="44">
        <v>1</v>
      </c>
      <c r="G140" s="78">
        <v>48.3</v>
      </c>
      <c r="H140" s="130"/>
      <c r="I140" s="93"/>
      <c r="J140" s="102"/>
      <c r="K140" s="102"/>
    </row>
    <row r="141" spans="1:10" s="2" customFormat="1" ht="13.5" customHeight="1">
      <c r="A141" s="85">
        <v>68</v>
      </c>
      <c r="B141" s="13" t="s">
        <v>178</v>
      </c>
      <c r="C141" s="65">
        <v>41005</v>
      </c>
      <c r="D141" s="63" t="s">
        <v>269</v>
      </c>
      <c r="E141" s="83">
        <v>3</v>
      </c>
      <c r="F141" s="55">
        <v>3</v>
      </c>
      <c r="G141" s="74">
        <v>43.6</v>
      </c>
      <c r="H141" s="130"/>
      <c r="I141" s="93"/>
      <c r="J141" s="102"/>
    </row>
    <row r="142" spans="1:10" s="2" customFormat="1" ht="13.5" customHeight="1">
      <c r="A142" s="85">
        <v>69</v>
      </c>
      <c r="B142" s="13" t="s">
        <v>232</v>
      </c>
      <c r="C142" s="64">
        <v>41041</v>
      </c>
      <c r="D142" s="63" t="s">
        <v>163</v>
      </c>
      <c r="E142" s="83">
        <v>1</v>
      </c>
      <c r="F142" s="73">
        <v>0</v>
      </c>
      <c r="G142" s="76">
        <v>10.2</v>
      </c>
      <c r="H142" s="130"/>
      <c r="I142" s="93"/>
      <c r="J142" s="102"/>
    </row>
    <row r="143" spans="1:10" s="2" customFormat="1" ht="13.5" customHeight="1">
      <c r="A143" s="85">
        <v>70</v>
      </c>
      <c r="B143" s="13" t="s">
        <v>203</v>
      </c>
      <c r="C143" s="65">
        <v>41838</v>
      </c>
      <c r="D143" s="61" t="s">
        <v>52</v>
      </c>
      <c r="E143" s="83">
        <v>1</v>
      </c>
      <c r="F143" s="73">
        <v>3</v>
      </c>
      <c r="G143" s="73">
        <v>24.9</v>
      </c>
      <c r="H143" s="130"/>
      <c r="I143" s="93"/>
      <c r="J143" s="102"/>
    </row>
    <row r="144" spans="1:10" s="2" customFormat="1" ht="12.75" customHeight="1">
      <c r="A144" s="85">
        <v>71</v>
      </c>
      <c r="B144" s="13" t="s">
        <v>219</v>
      </c>
      <c r="C144" s="65">
        <v>42901</v>
      </c>
      <c r="D144" s="61" t="s">
        <v>169</v>
      </c>
      <c r="E144" s="83">
        <v>3</v>
      </c>
      <c r="F144" s="44">
        <v>2</v>
      </c>
      <c r="G144" s="77">
        <v>39.9</v>
      </c>
      <c r="H144" s="130"/>
      <c r="I144" s="93"/>
      <c r="J144" s="102"/>
    </row>
    <row r="145" spans="1:10" s="2" customFormat="1" ht="13.5" customHeight="1">
      <c r="A145" s="85">
        <v>72</v>
      </c>
      <c r="B145" s="13" t="s">
        <v>235</v>
      </c>
      <c r="C145" s="65">
        <v>41544</v>
      </c>
      <c r="D145" s="61" t="s">
        <v>164</v>
      </c>
      <c r="E145" s="83">
        <v>5</v>
      </c>
      <c r="F145" s="44">
        <v>5</v>
      </c>
      <c r="G145" s="75">
        <v>65.4</v>
      </c>
      <c r="H145" s="130"/>
      <c r="I145" s="93"/>
      <c r="J145" s="102"/>
    </row>
    <row r="146" spans="1:10" s="2" customFormat="1" ht="13.5" customHeight="1">
      <c r="A146" s="85">
        <v>73</v>
      </c>
      <c r="B146" s="13" t="s">
        <v>197</v>
      </c>
      <c r="C146" s="64">
        <v>42229</v>
      </c>
      <c r="D146" s="63" t="s">
        <v>166</v>
      </c>
      <c r="E146" s="83">
        <v>3</v>
      </c>
      <c r="F146" s="44">
        <v>4</v>
      </c>
      <c r="G146" s="78">
        <v>44.7</v>
      </c>
      <c r="H146" s="130"/>
      <c r="I146" s="93"/>
      <c r="J146" s="102"/>
    </row>
    <row r="147" spans="1:10" s="2" customFormat="1" ht="13.5" customHeight="1">
      <c r="A147" s="85">
        <v>74</v>
      </c>
      <c r="B147" s="13" t="s">
        <v>287</v>
      </c>
      <c r="C147" s="65">
        <v>42229</v>
      </c>
      <c r="D147" s="61" t="s">
        <v>166</v>
      </c>
      <c r="E147" s="83">
        <v>1</v>
      </c>
      <c r="F147" s="44">
        <v>1</v>
      </c>
      <c r="G147" s="78">
        <v>34.2</v>
      </c>
      <c r="H147" s="130"/>
      <c r="I147" s="93"/>
      <c r="J147" s="102"/>
    </row>
    <row r="148" spans="1:10" s="2" customFormat="1" ht="13.5" customHeight="1">
      <c r="A148" s="85">
        <v>75</v>
      </c>
      <c r="B148" s="13" t="s">
        <v>241</v>
      </c>
      <c r="C148" s="65">
        <v>41838</v>
      </c>
      <c r="D148" s="61" t="s">
        <v>275</v>
      </c>
      <c r="E148" s="83">
        <v>3</v>
      </c>
      <c r="F148" s="44">
        <v>3</v>
      </c>
      <c r="G148" s="78">
        <v>40.2</v>
      </c>
      <c r="H148" s="130"/>
      <c r="I148" s="93"/>
      <c r="J148" s="102"/>
    </row>
    <row r="149" spans="1:10" s="2" customFormat="1" ht="13.5" customHeight="1">
      <c r="A149" s="85">
        <v>76</v>
      </c>
      <c r="B149" s="13" t="s">
        <v>229</v>
      </c>
      <c r="C149" s="65">
        <v>42229</v>
      </c>
      <c r="D149" s="61" t="s">
        <v>273</v>
      </c>
      <c r="E149" s="83">
        <v>2</v>
      </c>
      <c r="F149" s="44">
        <v>2</v>
      </c>
      <c r="G149" s="78">
        <v>45</v>
      </c>
      <c r="H149" s="130"/>
      <c r="I149" s="93"/>
      <c r="J149" s="102"/>
    </row>
    <row r="150" spans="1:10" s="2" customFormat="1" ht="13.5" customHeight="1">
      <c r="A150" s="85">
        <v>77</v>
      </c>
      <c r="B150" s="13" t="s">
        <v>233</v>
      </c>
      <c r="C150" s="64">
        <v>41838</v>
      </c>
      <c r="D150" s="63" t="s">
        <v>62</v>
      </c>
      <c r="E150" s="83">
        <v>1</v>
      </c>
      <c r="F150" s="44">
        <v>1</v>
      </c>
      <c r="G150" s="78">
        <v>38.7</v>
      </c>
      <c r="H150" s="130"/>
      <c r="J150" s="102"/>
    </row>
    <row r="151" spans="1:10" s="2" customFormat="1" ht="13.5" customHeight="1">
      <c r="A151" s="85">
        <v>78</v>
      </c>
      <c r="B151" s="13" t="s">
        <v>183</v>
      </c>
      <c r="C151" s="65">
        <v>41586</v>
      </c>
      <c r="D151" s="61" t="s">
        <v>165</v>
      </c>
      <c r="E151" s="83">
        <v>1</v>
      </c>
      <c r="F151" s="44">
        <v>1</v>
      </c>
      <c r="G151" s="75">
        <v>42</v>
      </c>
      <c r="H151" s="130"/>
      <c r="J151" s="102"/>
    </row>
    <row r="152" spans="1:11" s="2" customFormat="1" ht="12.75" customHeight="1">
      <c r="A152" s="85">
        <v>79</v>
      </c>
      <c r="B152" s="13" t="s">
        <v>256</v>
      </c>
      <c r="C152" s="32">
        <v>41096</v>
      </c>
      <c r="D152" s="53" t="s">
        <v>71</v>
      </c>
      <c r="E152" s="83">
        <v>2</v>
      </c>
      <c r="F152" s="44">
        <v>0</v>
      </c>
      <c r="G152" s="77">
        <v>57.8</v>
      </c>
      <c r="H152" s="130"/>
      <c r="J152" s="103"/>
      <c r="K152" s="94"/>
    </row>
    <row r="153" spans="1:11" s="2" customFormat="1" ht="13.5" customHeight="1">
      <c r="A153" s="85">
        <v>80</v>
      </c>
      <c r="B153" s="13" t="s">
        <v>187</v>
      </c>
      <c r="C153" s="64">
        <v>41041</v>
      </c>
      <c r="D153" s="63" t="s">
        <v>163</v>
      </c>
      <c r="E153" s="83">
        <v>1</v>
      </c>
      <c r="F153" s="73">
        <v>4</v>
      </c>
      <c r="G153" s="76">
        <v>40.3</v>
      </c>
      <c r="H153" s="130"/>
      <c r="J153" s="94"/>
      <c r="K153" s="94"/>
    </row>
    <row r="154" spans="1:11" s="2" customFormat="1" ht="13.5" customHeight="1">
      <c r="A154" s="85">
        <v>81</v>
      </c>
      <c r="B154" s="68" t="s">
        <v>180</v>
      </c>
      <c r="C154" s="64">
        <v>41041</v>
      </c>
      <c r="D154" s="63" t="s">
        <v>171</v>
      </c>
      <c r="E154" s="83">
        <v>1</v>
      </c>
      <c r="F154" s="55">
        <v>5</v>
      </c>
      <c r="G154" s="55">
        <v>41.6</v>
      </c>
      <c r="H154" s="130"/>
      <c r="J154" s="94"/>
      <c r="K154" s="94"/>
    </row>
    <row r="155" spans="1:11" s="2" customFormat="1" ht="13.5" customHeight="1">
      <c r="A155" s="85">
        <v>82</v>
      </c>
      <c r="B155" s="13" t="s">
        <v>179</v>
      </c>
      <c r="C155" s="65">
        <v>42187</v>
      </c>
      <c r="D155" s="63" t="s">
        <v>270</v>
      </c>
      <c r="E155" s="83">
        <v>1</v>
      </c>
      <c r="F155" s="55">
        <v>1</v>
      </c>
      <c r="G155" s="55">
        <v>39.8</v>
      </c>
      <c r="H155" s="130"/>
      <c r="I155" s="1"/>
      <c r="J155" s="94"/>
      <c r="K155" s="94"/>
    </row>
    <row r="156" spans="1:11" s="2" customFormat="1" ht="13.5" customHeight="1">
      <c r="A156" s="85">
        <v>83</v>
      </c>
      <c r="B156" s="13" t="s">
        <v>202</v>
      </c>
      <c r="C156" s="65">
        <v>41838</v>
      </c>
      <c r="D156" s="61" t="s">
        <v>52</v>
      </c>
      <c r="E156" s="83">
        <v>1</v>
      </c>
      <c r="F156" s="73">
        <v>4</v>
      </c>
      <c r="G156" s="73">
        <v>19.5</v>
      </c>
      <c r="H156" s="130"/>
      <c r="I156" s="1"/>
      <c r="J156" s="94"/>
      <c r="K156" s="94"/>
    </row>
    <row r="157" spans="1:11" s="2" customFormat="1" ht="13.5" customHeight="1">
      <c r="A157" s="85">
        <v>84</v>
      </c>
      <c r="B157" s="13" t="s">
        <v>162</v>
      </c>
      <c r="C157" s="64">
        <v>41041</v>
      </c>
      <c r="D157" s="63" t="s">
        <v>163</v>
      </c>
      <c r="E157" s="83">
        <v>1</v>
      </c>
      <c r="F157" s="73">
        <v>1</v>
      </c>
      <c r="G157" s="76">
        <v>15.9</v>
      </c>
      <c r="H157" s="130"/>
      <c r="I157" s="1"/>
      <c r="J157" s="94"/>
      <c r="K157" s="94"/>
    </row>
    <row r="158" spans="1:10" s="2" customFormat="1" ht="13.5" customHeight="1">
      <c r="A158" s="85">
        <v>85</v>
      </c>
      <c r="B158" s="13" t="s">
        <v>191</v>
      </c>
      <c r="C158" s="64">
        <v>41041</v>
      </c>
      <c r="D158" s="63" t="s">
        <v>163</v>
      </c>
      <c r="E158" s="83">
        <v>3</v>
      </c>
      <c r="F158" s="73">
        <v>3</v>
      </c>
      <c r="G158" s="76">
        <v>50.8</v>
      </c>
      <c r="H158" s="130"/>
      <c r="I158" s="17"/>
      <c r="J158" s="94"/>
    </row>
    <row r="159" spans="1:11" s="2" customFormat="1" ht="13.5" customHeight="1">
      <c r="A159" s="85">
        <v>86</v>
      </c>
      <c r="B159" s="13" t="s">
        <v>265</v>
      </c>
      <c r="C159" s="64">
        <v>41096</v>
      </c>
      <c r="D159" s="63" t="s">
        <v>173</v>
      </c>
      <c r="E159" s="83">
        <v>2</v>
      </c>
      <c r="F159" s="55">
        <v>2</v>
      </c>
      <c r="G159" s="77">
        <v>22.3</v>
      </c>
      <c r="H159" s="130"/>
      <c r="I159" s="1"/>
      <c r="J159" s="98"/>
      <c r="K159" s="99"/>
    </row>
    <row r="160" spans="1:9" s="2" customFormat="1" ht="13.5" customHeight="1">
      <c r="A160" s="85">
        <v>87</v>
      </c>
      <c r="B160" s="13" t="s">
        <v>217</v>
      </c>
      <c r="C160" s="64">
        <v>41005</v>
      </c>
      <c r="D160" s="63" t="s">
        <v>168</v>
      </c>
      <c r="E160" s="83">
        <v>3</v>
      </c>
      <c r="F160" s="44">
        <v>3</v>
      </c>
      <c r="G160" s="77">
        <v>20.7</v>
      </c>
      <c r="H160" s="130"/>
      <c r="I160" s="1"/>
    </row>
    <row r="161" spans="1:9" s="2" customFormat="1" ht="14.25" customHeight="1">
      <c r="A161" s="85">
        <v>88</v>
      </c>
      <c r="B161" s="13" t="s">
        <v>223</v>
      </c>
      <c r="C161" s="65">
        <v>41544</v>
      </c>
      <c r="D161" s="61" t="s">
        <v>164</v>
      </c>
      <c r="E161" s="83">
        <v>1</v>
      </c>
      <c r="F161" s="44">
        <v>1</v>
      </c>
      <c r="G161" s="75">
        <v>52.4</v>
      </c>
      <c r="H161" s="130"/>
      <c r="I161" s="93"/>
    </row>
    <row r="162" spans="1:9" s="2" customFormat="1" ht="13.5" customHeight="1">
      <c r="A162" s="85">
        <v>89</v>
      </c>
      <c r="B162" s="13" t="s">
        <v>255</v>
      </c>
      <c r="C162" s="65">
        <v>41838</v>
      </c>
      <c r="D162" s="61" t="s">
        <v>275</v>
      </c>
      <c r="E162" s="83">
        <v>2</v>
      </c>
      <c r="F162" s="44">
        <v>7</v>
      </c>
      <c r="G162" s="78">
        <v>50.7</v>
      </c>
      <c r="H162" s="130"/>
      <c r="I162" s="93"/>
    </row>
    <row r="163" spans="1:9" s="2" customFormat="1" ht="13.5" customHeight="1">
      <c r="A163" s="85">
        <v>90</v>
      </c>
      <c r="B163" s="13" t="s">
        <v>185</v>
      </c>
      <c r="C163" s="65">
        <v>42187</v>
      </c>
      <c r="D163" s="61" t="s">
        <v>270</v>
      </c>
      <c r="E163" s="83">
        <v>1</v>
      </c>
      <c r="F163" s="55">
        <v>4</v>
      </c>
      <c r="G163" s="77">
        <v>47.2</v>
      </c>
      <c r="H163" s="130"/>
      <c r="I163" s="93"/>
    </row>
    <row r="164" spans="1:9" s="2" customFormat="1" ht="13.5" customHeight="1">
      <c r="A164" s="85">
        <v>91</v>
      </c>
      <c r="B164" s="13" t="s">
        <v>182</v>
      </c>
      <c r="C164" s="65">
        <v>40963</v>
      </c>
      <c r="D164" s="61" t="s">
        <v>65</v>
      </c>
      <c r="E164" s="83">
        <v>1</v>
      </c>
      <c r="F164" s="73">
        <v>5</v>
      </c>
      <c r="G164" s="77">
        <v>67.7</v>
      </c>
      <c r="H164" s="130"/>
      <c r="I164" s="93"/>
    </row>
    <row r="165" spans="1:9" s="2" customFormat="1" ht="13.5" customHeight="1">
      <c r="A165" s="85">
        <v>92</v>
      </c>
      <c r="B165" s="13" t="s">
        <v>231</v>
      </c>
      <c r="C165" s="65">
        <v>41586</v>
      </c>
      <c r="D165" s="61" t="s">
        <v>165</v>
      </c>
      <c r="E165" s="83">
        <v>2</v>
      </c>
      <c r="F165" s="44">
        <v>2</v>
      </c>
      <c r="G165" s="75">
        <v>11.2</v>
      </c>
      <c r="H165" s="130"/>
      <c r="I165" s="93"/>
    </row>
    <row r="166" spans="1:9" s="2" customFormat="1" ht="13.5" customHeight="1">
      <c r="A166" s="85">
        <v>93</v>
      </c>
      <c r="B166" s="13" t="s">
        <v>212</v>
      </c>
      <c r="C166" s="64">
        <v>41005</v>
      </c>
      <c r="D166" s="63" t="s">
        <v>168</v>
      </c>
      <c r="E166" s="83">
        <v>2</v>
      </c>
      <c r="F166" s="44">
        <v>2</v>
      </c>
      <c r="G166" s="77">
        <v>35.4</v>
      </c>
      <c r="H166" s="130"/>
      <c r="I166" s="93"/>
    </row>
    <row r="167" spans="1:9" s="2" customFormat="1" ht="13.5" customHeight="1">
      <c r="A167" s="85">
        <v>94</v>
      </c>
      <c r="B167" s="13" t="s">
        <v>240</v>
      </c>
      <c r="C167" s="65">
        <v>41544</v>
      </c>
      <c r="D167" s="61" t="s">
        <v>164</v>
      </c>
      <c r="E167" s="83">
        <v>1</v>
      </c>
      <c r="F167" s="44">
        <v>1</v>
      </c>
      <c r="G167" s="75">
        <v>52.5</v>
      </c>
      <c r="H167" s="130"/>
      <c r="I167" s="93"/>
    </row>
    <row r="168" spans="1:9" s="2" customFormat="1" ht="13.5" customHeight="1">
      <c r="A168" s="85">
        <v>95</v>
      </c>
      <c r="B168" s="13" t="s">
        <v>245</v>
      </c>
      <c r="C168" s="65">
        <v>41544</v>
      </c>
      <c r="D168" s="61" t="s">
        <v>164</v>
      </c>
      <c r="E168" s="83">
        <v>1</v>
      </c>
      <c r="F168" s="44">
        <v>1</v>
      </c>
      <c r="G168" s="75">
        <v>29.2</v>
      </c>
      <c r="H168" s="130"/>
      <c r="I168" s="93"/>
    </row>
    <row r="169" spans="1:11" s="2" customFormat="1" ht="13.5" customHeight="1">
      <c r="A169" s="85">
        <v>96</v>
      </c>
      <c r="B169" s="13" t="s">
        <v>250</v>
      </c>
      <c r="C169" s="65">
        <v>42229</v>
      </c>
      <c r="D169" s="61" t="s">
        <v>273</v>
      </c>
      <c r="E169" s="83">
        <v>2</v>
      </c>
      <c r="F169" s="44">
        <v>3</v>
      </c>
      <c r="G169" s="78">
        <v>46.3</v>
      </c>
      <c r="H169" s="130"/>
      <c r="I169" s="1"/>
      <c r="J169" s="1"/>
      <c r="K169" s="1"/>
    </row>
    <row r="170" spans="1:11" s="2" customFormat="1" ht="13.5" customHeight="1">
      <c r="A170" s="85">
        <v>97</v>
      </c>
      <c r="B170" s="13" t="s">
        <v>246</v>
      </c>
      <c r="C170" s="64">
        <v>42229</v>
      </c>
      <c r="D170" s="63" t="s">
        <v>166</v>
      </c>
      <c r="E170" s="83">
        <v>2</v>
      </c>
      <c r="F170" s="44">
        <v>2</v>
      </c>
      <c r="G170" s="75">
        <v>45.6</v>
      </c>
      <c r="H170" s="130"/>
      <c r="I170" s="1"/>
      <c r="J170" s="1"/>
      <c r="K170" s="1"/>
    </row>
    <row r="171" spans="1:10" s="2" customFormat="1" ht="13.5" customHeight="1">
      <c r="A171" s="85">
        <v>98</v>
      </c>
      <c r="B171" s="13" t="s">
        <v>249</v>
      </c>
      <c r="C171" s="65">
        <v>42229</v>
      </c>
      <c r="D171" s="61" t="s">
        <v>273</v>
      </c>
      <c r="E171" s="83">
        <v>5</v>
      </c>
      <c r="F171" s="44">
        <v>5</v>
      </c>
      <c r="G171" s="78">
        <v>47.7</v>
      </c>
      <c r="H171" s="130"/>
      <c r="I171" s="93"/>
      <c r="J171" s="102"/>
    </row>
    <row r="172" spans="1:10" s="2" customFormat="1" ht="13.5" customHeight="1">
      <c r="A172" s="85">
        <v>99</v>
      </c>
      <c r="B172" s="13" t="s">
        <v>263</v>
      </c>
      <c r="C172" s="64">
        <v>41005</v>
      </c>
      <c r="D172" s="63" t="s">
        <v>168</v>
      </c>
      <c r="E172" s="83">
        <v>1</v>
      </c>
      <c r="F172" s="44">
        <v>1</v>
      </c>
      <c r="G172" s="77">
        <v>16</v>
      </c>
      <c r="H172" s="130"/>
      <c r="I172" s="93"/>
      <c r="J172" s="102"/>
    </row>
    <row r="173" spans="1:10" s="2" customFormat="1" ht="13.5" customHeight="1">
      <c r="A173" s="85">
        <v>100</v>
      </c>
      <c r="B173" s="13" t="s">
        <v>184</v>
      </c>
      <c r="C173" s="65">
        <v>41586</v>
      </c>
      <c r="D173" s="61" t="s">
        <v>271</v>
      </c>
      <c r="E173" s="83">
        <v>1</v>
      </c>
      <c r="F173" s="73">
        <v>0</v>
      </c>
      <c r="G173" s="76">
        <v>30</v>
      </c>
      <c r="H173" s="130"/>
      <c r="I173" s="93"/>
      <c r="J173" s="102"/>
    </row>
    <row r="174" spans="1:10" s="2" customFormat="1" ht="13.5" customHeight="1">
      <c r="A174" s="85">
        <v>101</v>
      </c>
      <c r="B174" s="13" t="s">
        <v>260</v>
      </c>
      <c r="C174" s="65">
        <v>41586</v>
      </c>
      <c r="D174" s="61" t="s">
        <v>165</v>
      </c>
      <c r="E174" s="83">
        <v>4</v>
      </c>
      <c r="F174" s="44">
        <v>4</v>
      </c>
      <c r="G174" s="75">
        <v>54.5</v>
      </c>
      <c r="H174" s="130"/>
      <c r="I174" s="93"/>
      <c r="J174" s="102"/>
    </row>
    <row r="175" spans="1:10" s="2" customFormat="1" ht="13.5" customHeight="1">
      <c r="A175" s="85">
        <v>102</v>
      </c>
      <c r="B175" s="13" t="s">
        <v>254</v>
      </c>
      <c r="C175" s="65">
        <v>41838</v>
      </c>
      <c r="D175" s="61" t="s">
        <v>275</v>
      </c>
      <c r="E175" s="44">
        <v>2</v>
      </c>
      <c r="F175" s="44">
        <v>2</v>
      </c>
      <c r="G175" s="78">
        <v>40.2</v>
      </c>
      <c r="H175" s="130"/>
      <c r="I175" s="93"/>
      <c r="J175" s="102"/>
    </row>
    <row r="176" spans="1:11" s="2" customFormat="1" ht="13.5" customHeight="1">
      <c r="A176" s="85">
        <v>103</v>
      </c>
      <c r="B176" s="13" t="s">
        <v>251</v>
      </c>
      <c r="C176" s="64">
        <v>41838</v>
      </c>
      <c r="D176" s="63" t="s">
        <v>62</v>
      </c>
      <c r="E176" s="44">
        <v>1</v>
      </c>
      <c r="F176" s="44">
        <v>1</v>
      </c>
      <c r="G176" s="78">
        <v>15.4</v>
      </c>
      <c r="H176" s="130"/>
      <c r="I176" s="1"/>
      <c r="J176" s="1"/>
      <c r="K176" s="1"/>
    </row>
    <row r="177" spans="1:11" s="2" customFormat="1" ht="13.5" customHeight="1">
      <c r="A177" s="85">
        <v>104</v>
      </c>
      <c r="B177" s="13" t="s">
        <v>251</v>
      </c>
      <c r="C177" s="64">
        <v>41838</v>
      </c>
      <c r="D177" s="63" t="s">
        <v>62</v>
      </c>
      <c r="E177" s="83">
        <v>1</v>
      </c>
      <c r="F177" s="44">
        <v>1</v>
      </c>
      <c r="G177" s="80">
        <v>24.5</v>
      </c>
      <c r="H177" s="130"/>
      <c r="I177" s="1"/>
      <c r="J177" s="1"/>
      <c r="K177" s="1"/>
    </row>
    <row r="178" spans="1:11" s="2" customFormat="1" ht="13.5" customHeight="1">
      <c r="A178" s="85">
        <v>105</v>
      </c>
      <c r="B178" s="13" t="s">
        <v>137</v>
      </c>
      <c r="C178" s="65">
        <v>41362</v>
      </c>
      <c r="D178" s="61" t="s">
        <v>278</v>
      </c>
      <c r="E178" s="83">
        <v>1</v>
      </c>
      <c r="F178" s="44">
        <v>1</v>
      </c>
      <c r="G178" s="77">
        <v>13.2</v>
      </c>
      <c r="H178" s="130"/>
      <c r="I178" s="1"/>
      <c r="J178" s="1"/>
      <c r="K178" s="1"/>
    </row>
    <row r="179" spans="1:11" s="2" customFormat="1" ht="13.5" customHeight="1">
      <c r="A179" s="85">
        <v>106</v>
      </c>
      <c r="B179" s="13" t="s">
        <v>228</v>
      </c>
      <c r="C179" s="65">
        <v>41544</v>
      </c>
      <c r="D179" s="61" t="s">
        <v>164</v>
      </c>
      <c r="E179" s="59">
        <v>3</v>
      </c>
      <c r="F179" s="44">
        <v>3</v>
      </c>
      <c r="G179" s="75">
        <v>63.1</v>
      </c>
      <c r="H179" s="130"/>
      <c r="I179" s="1"/>
      <c r="J179" s="1"/>
      <c r="K179" s="1"/>
    </row>
    <row r="180" spans="1:11" s="2" customFormat="1" ht="13.5" customHeight="1">
      <c r="A180" s="85">
        <v>107</v>
      </c>
      <c r="B180" s="13" t="s">
        <v>221</v>
      </c>
      <c r="C180" s="65">
        <v>42689</v>
      </c>
      <c r="D180" s="63" t="s">
        <v>268</v>
      </c>
      <c r="E180" s="83">
        <v>3</v>
      </c>
      <c r="F180" s="55">
        <v>3</v>
      </c>
      <c r="G180" s="55">
        <v>39.1</v>
      </c>
      <c r="H180" s="130"/>
      <c r="I180" s="1"/>
      <c r="J180" s="1"/>
      <c r="K180" s="1"/>
    </row>
    <row r="181" spans="1:11" s="2" customFormat="1" ht="13.5" customHeight="1">
      <c r="A181" s="85">
        <v>108</v>
      </c>
      <c r="B181" s="13" t="s">
        <v>234</v>
      </c>
      <c r="C181" s="65">
        <v>41838</v>
      </c>
      <c r="D181" s="61" t="s">
        <v>275</v>
      </c>
      <c r="E181" s="83">
        <v>1</v>
      </c>
      <c r="F181" s="44">
        <v>1</v>
      </c>
      <c r="G181" s="78">
        <v>49.9</v>
      </c>
      <c r="H181" s="130"/>
      <c r="I181" s="1"/>
      <c r="J181" s="1"/>
      <c r="K181" s="1"/>
    </row>
    <row r="182" spans="1:11" s="2" customFormat="1" ht="13.5" customHeight="1">
      <c r="A182" s="85">
        <v>109</v>
      </c>
      <c r="B182" s="68" t="s">
        <v>181</v>
      </c>
      <c r="C182" s="64">
        <v>41041</v>
      </c>
      <c r="D182" s="63" t="s">
        <v>171</v>
      </c>
      <c r="E182" s="83">
        <v>1</v>
      </c>
      <c r="F182" s="55">
        <v>6</v>
      </c>
      <c r="G182" s="55">
        <v>51.8</v>
      </c>
      <c r="H182" s="130"/>
      <c r="I182" s="1"/>
      <c r="J182" s="1"/>
      <c r="K182" s="1"/>
    </row>
    <row r="183" spans="1:11" s="2" customFormat="1" ht="13.5" customHeight="1">
      <c r="A183" s="85">
        <v>110</v>
      </c>
      <c r="B183" s="13" t="s">
        <v>244</v>
      </c>
      <c r="C183" s="64">
        <v>41005</v>
      </c>
      <c r="D183" s="63" t="s">
        <v>168</v>
      </c>
      <c r="E183" s="83">
        <v>1</v>
      </c>
      <c r="F183" s="44">
        <v>1</v>
      </c>
      <c r="G183" s="77">
        <v>31.6</v>
      </c>
      <c r="H183" s="130"/>
      <c r="I183" s="1"/>
      <c r="J183" s="1"/>
      <c r="K183" s="1"/>
    </row>
    <row r="184" spans="1:11" s="2" customFormat="1" ht="13.5" customHeight="1">
      <c r="A184" s="85">
        <v>111</v>
      </c>
      <c r="B184" s="13" t="s">
        <v>227</v>
      </c>
      <c r="C184" s="65">
        <v>41586</v>
      </c>
      <c r="D184" s="61" t="s">
        <v>272</v>
      </c>
      <c r="E184" s="83">
        <v>1</v>
      </c>
      <c r="F184" s="44">
        <v>1</v>
      </c>
      <c r="G184" s="75">
        <v>45.9</v>
      </c>
      <c r="H184" s="130"/>
      <c r="I184" s="1"/>
      <c r="J184" s="1"/>
      <c r="K184" s="1"/>
    </row>
    <row r="185" spans="1:11" s="2" customFormat="1" ht="13.5" customHeight="1">
      <c r="A185" s="85">
        <v>112</v>
      </c>
      <c r="B185" s="13" t="s">
        <v>196</v>
      </c>
      <c r="C185" s="64">
        <v>42229</v>
      </c>
      <c r="D185" s="63" t="s">
        <v>166</v>
      </c>
      <c r="E185" s="83">
        <v>1</v>
      </c>
      <c r="F185" s="44">
        <v>1</v>
      </c>
      <c r="G185" s="78">
        <v>46.2</v>
      </c>
      <c r="H185" s="130"/>
      <c r="I185" s="1"/>
      <c r="J185" s="1"/>
      <c r="K185" s="1"/>
    </row>
    <row r="186" spans="1:11" s="2" customFormat="1" ht="13.5" customHeight="1">
      <c r="A186" s="85">
        <v>113</v>
      </c>
      <c r="B186" s="13" t="s">
        <v>216</v>
      </c>
      <c r="C186" s="65">
        <v>41586</v>
      </c>
      <c r="D186" s="61" t="s">
        <v>272</v>
      </c>
      <c r="E186" s="83">
        <v>1</v>
      </c>
      <c r="F186" s="44">
        <v>1</v>
      </c>
      <c r="G186" s="75">
        <v>37.9</v>
      </c>
      <c r="H186" s="130"/>
      <c r="I186" s="1"/>
      <c r="J186" s="1"/>
      <c r="K186" s="1"/>
    </row>
    <row r="187" spans="1:11" s="2" customFormat="1" ht="13.5" customHeight="1">
      <c r="A187" s="85">
        <v>114</v>
      </c>
      <c r="B187" s="13" t="s">
        <v>226</v>
      </c>
      <c r="C187" s="65">
        <v>41586</v>
      </c>
      <c r="D187" s="61" t="s">
        <v>272</v>
      </c>
      <c r="E187" s="83">
        <v>1</v>
      </c>
      <c r="F187" s="44">
        <v>1</v>
      </c>
      <c r="G187" s="75">
        <v>45.7</v>
      </c>
      <c r="H187" s="130"/>
      <c r="I187" s="1"/>
      <c r="J187" s="1"/>
      <c r="K187" s="1"/>
    </row>
    <row r="188" spans="1:11" s="2" customFormat="1" ht="13.5" customHeight="1">
      <c r="A188" s="85">
        <v>115</v>
      </c>
      <c r="B188" s="13" t="s">
        <v>214</v>
      </c>
      <c r="C188" s="64">
        <v>41005</v>
      </c>
      <c r="D188" s="63" t="s">
        <v>168</v>
      </c>
      <c r="E188" s="83">
        <v>1</v>
      </c>
      <c r="F188" s="44">
        <v>1</v>
      </c>
      <c r="G188" s="77">
        <v>16.2</v>
      </c>
      <c r="H188" s="130"/>
      <c r="I188" s="1"/>
      <c r="J188" s="1"/>
      <c r="K188" s="1"/>
    </row>
    <row r="189" spans="1:11" s="2" customFormat="1" ht="13.5" customHeight="1">
      <c r="A189" s="85">
        <v>116</v>
      </c>
      <c r="B189" s="68" t="s">
        <v>289</v>
      </c>
      <c r="C189" s="7">
        <v>41041</v>
      </c>
      <c r="D189" s="55" t="s">
        <v>171</v>
      </c>
      <c r="E189" s="44">
        <v>1</v>
      </c>
      <c r="F189" s="44">
        <v>1</v>
      </c>
      <c r="G189" s="77">
        <v>39.4</v>
      </c>
      <c r="H189" s="130"/>
      <c r="I189" s="1"/>
      <c r="J189" s="1"/>
      <c r="K189" s="1"/>
    </row>
    <row r="190" spans="1:11" s="2" customFormat="1" ht="13.5" customHeight="1">
      <c r="A190" s="85">
        <v>117</v>
      </c>
      <c r="B190" s="13" t="s">
        <v>282</v>
      </c>
      <c r="C190" s="7">
        <v>42304</v>
      </c>
      <c r="D190" s="55" t="s">
        <v>281</v>
      </c>
      <c r="E190" s="55">
        <v>2</v>
      </c>
      <c r="F190" s="55">
        <v>8</v>
      </c>
      <c r="G190" s="55">
        <v>35.1</v>
      </c>
      <c r="H190" s="130"/>
      <c r="I190" s="1"/>
      <c r="J190" s="1"/>
      <c r="K190" s="1"/>
    </row>
    <row r="191" spans="1:11" s="2" customFormat="1" ht="13.5" customHeight="1">
      <c r="A191" s="85">
        <v>118</v>
      </c>
      <c r="B191" s="13" t="s">
        <v>283</v>
      </c>
      <c r="C191" s="7">
        <v>42229</v>
      </c>
      <c r="D191" s="55" t="s">
        <v>100</v>
      </c>
      <c r="E191" s="55">
        <v>5</v>
      </c>
      <c r="F191" s="55">
        <v>5</v>
      </c>
      <c r="G191" s="55">
        <v>35.2</v>
      </c>
      <c r="H191" s="130"/>
      <c r="I191" s="1"/>
      <c r="J191" s="1"/>
      <c r="K191" s="1"/>
    </row>
    <row r="192" spans="1:11" s="2" customFormat="1" ht="13.5" customHeight="1">
      <c r="A192" s="85">
        <v>119</v>
      </c>
      <c r="B192" s="13" t="s">
        <v>284</v>
      </c>
      <c r="C192" s="7">
        <v>42187</v>
      </c>
      <c r="D192" s="55" t="s">
        <v>286</v>
      </c>
      <c r="E192" s="55">
        <v>1</v>
      </c>
      <c r="F192" s="55">
        <v>1</v>
      </c>
      <c r="G192" s="55">
        <v>42.8</v>
      </c>
      <c r="H192" s="130"/>
      <c r="I192" s="1"/>
      <c r="J192" s="1"/>
      <c r="K192" s="1"/>
    </row>
    <row r="193" spans="1:11" s="2" customFormat="1" ht="13.5" customHeight="1">
      <c r="A193" s="85">
        <v>120</v>
      </c>
      <c r="B193" s="68" t="s">
        <v>294</v>
      </c>
      <c r="C193" s="7">
        <v>42100</v>
      </c>
      <c r="D193" s="55" t="s">
        <v>292</v>
      </c>
      <c r="E193" s="44">
        <v>1</v>
      </c>
      <c r="F193" s="44">
        <v>1</v>
      </c>
      <c r="G193" s="77">
        <v>23.7</v>
      </c>
      <c r="H193" s="130"/>
      <c r="I193" s="1"/>
      <c r="J193" s="1"/>
      <c r="K193" s="1"/>
    </row>
    <row r="194" spans="1:11" s="2" customFormat="1" ht="13.5" customHeight="1">
      <c r="A194" s="85">
        <v>121</v>
      </c>
      <c r="B194" s="68" t="s">
        <v>297</v>
      </c>
      <c r="C194" s="7">
        <v>42100</v>
      </c>
      <c r="D194" s="55" t="s">
        <v>292</v>
      </c>
      <c r="E194" s="44">
        <v>2</v>
      </c>
      <c r="F194" s="44">
        <v>0</v>
      </c>
      <c r="G194" s="77">
        <v>32.5</v>
      </c>
      <c r="H194" s="130"/>
      <c r="I194" s="1"/>
      <c r="J194" s="1"/>
      <c r="K194" s="1"/>
    </row>
    <row r="195" spans="1:11" s="2" customFormat="1" ht="13.5" customHeight="1">
      <c r="A195" s="85">
        <v>122</v>
      </c>
      <c r="B195" s="68" t="s">
        <v>295</v>
      </c>
      <c r="C195" s="7">
        <v>41872</v>
      </c>
      <c r="D195" s="44" t="s">
        <v>130</v>
      </c>
      <c r="E195" s="44">
        <v>3</v>
      </c>
      <c r="F195" s="44">
        <v>2</v>
      </c>
      <c r="G195" s="77">
        <v>48.2</v>
      </c>
      <c r="H195" s="130"/>
      <c r="I195" s="1"/>
      <c r="J195" s="1"/>
      <c r="K195" s="1"/>
    </row>
    <row r="196" spans="1:11" s="2" customFormat="1" ht="13.5" customHeight="1">
      <c r="A196" s="85">
        <v>123</v>
      </c>
      <c r="B196" s="68" t="s">
        <v>296</v>
      </c>
      <c r="C196" s="7">
        <v>41229</v>
      </c>
      <c r="D196" s="55" t="s">
        <v>285</v>
      </c>
      <c r="E196" s="55">
        <v>1</v>
      </c>
      <c r="F196" s="55">
        <v>1</v>
      </c>
      <c r="G196" s="77">
        <v>28.1</v>
      </c>
      <c r="H196" s="130"/>
      <c r="I196" s="1"/>
      <c r="J196" s="1"/>
      <c r="K196" s="1"/>
    </row>
    <row r="197" spans="1:11" s="2" customFormat="1" ht="13.5" customHeight="1">
      <c r="A197" s="85">
        <v>124</v>
      </c>
      <c r="B197" s="68" t="s">
        <v>290</v>
      </c>
      <c r="C197" s="7">
        <v>41996</v>
      </c>
      <c r="D197" s="55" t="s">
        <v>280</v>
      </c>
      <c r="E197" s="44">
        <v>1</v>
      </c>
      <c r="F197" s="44">
        <v>2</v>
      </c>
      <c r="G197" s="77">
        <v>36.4</v>
      </c>
      <c r="H197" s="130"/>
      <c r="I197" s="1"/>
      <c r="J197" s="1"/>
      <c r="K197" s="1"/>
    </row>
    <row r="198" spans="1:11" s="2" customFormat="1" ht="13.5" customHeight="1">
      <c r="A198" s="85">
        <v>125</v>
      </c>
      <c r="B198" s="68" t="s">
        <v>291</v>
      </c>
      <c r="C198" s="7">
        <v>41501</v>
      </c>
      <c r="D198" s="104" t="s">
        <v>293</v>
      </c>
      <c r="E198" s="44">
        <v>1</v>
      </c>
      <c r="F198" s="44">
        <v>1</v>
      </c>
      <c r="G198" s="77">
        <v>39.4</v>
      </c>
      <c r="H198" s="130"/>
      <c r="I198" s="1"/>
      <c r="J198" s="1"/>
      <c r="K198" s="1"/>
    </row>
    <row r="199" spans="1:11" s="2" customFormat="1" ht="13.5" customHeight="1">
      <c r="A199" s="85">
        <v>126</v>
      </c>
      <c r="B199" s="13" t="s">
        <v>257</v>
      </c>
      <c r="C199" s="64">
        <v>41383</v>
      </c>
      <c r="D199" s="63" t="s">
        <v>170</v>
      </c>
      <c r="E199" s="83">
        <v>3</v>
      </c>
      <c r="F199" s="44">
        <v>3</v>
      </c>
      <c r="G199" s="75">
        <v>32.3</v>
      </c>
      <c r="H199" s="130"/>
      <c r="I199" s="1"/>
      <c r="J199" s="1"/>
      <c r="K199" s="1"/>
    </row>
    <row r="200" spans="1:11" s="2" customFormat="1" ht="13.5" customHeight="1">
      <c r="A200" s="85">
        <v>127</v>
      </c>
      <c r="B200" s="13" t="s">
        <v>261</v>
      </c>
      <c r="C200" s="65">
        <v>42901</v>
      </c>
      <c r="D200" s="61" t="s">
        <v>169</v>
      </c>
      <c r="E200" s="83">
        <v>4</v>
      </c>
      <c r="F200" s="44">
        <v>4</v>
      </c>
      <c r="G200" s="77">
        <v>41.4</v>
      </c>
      <c r="H200" s="130"/>
      <c r="I200" s="1"/>
      <c r="J200" s="1"/>
      <c r="K200" s="1"/>
    </row>
    <row r="201" spans="1:11" s="2" customFormat="1" ht="13.5" customHeight="1">
      <c r="A201" s="85">
        <v>128</v>
      </c>
      <c r="B201" s="13" t="s">
        <v>160</v>
      </c>
      <c r="C201" s="64">
        <v>40963</v>
      </c>
      <c r="D201" s="63" t="s">
        <v>92</v>
      </c>
      <c r="E201" s="67">
        <v>2</v>
      </c>
      <c r="F201" s="73">
        <v>1</v>
      </c>
      <c r="G201" s="79">
        <v>37</v>
      </c>
      <c r="H201" s="130"/>
      <c r="I201" s="1"/>
      <c r="J201" s="1"/>
      <c r="K201" s="1"/>
    </row>
    <row r="202" spans="1:11" s="2" customFormat="1" ht="13.5" customHeight="1">
      <c r="A202" s="85">
        <v>129</v>
      </c>
      <c r="B202" s="13" t="s">
        <v>300</v>
      </c>
      <c r="C202" s="7">
        <v>42229</v>
      </c>
      <c r="D202" s="55" t="s">
        <v>100</v>
      </c>
      <c r="E202" s="55">
        <v>1</v>
      </c>
      <c r="F202" s="55">
        <v>1</v>
      </c>
      <c r="G202" s="55">
        <v>28.2</v>
      </c>
      <c r="H202" s="130"/>
      <c r="I202" s="1"/>
      <c r="J202" s="1"/>
      <c r="K202" s="1"/>
    </row>
    <row r="203" spans="1:11" s="2" customFormat="1" ht="13.5" customHeight="1">
      <c r="A203" s="85">
        <v>130</v>
      </c>
      <c r="B203" s="101" t="s">
        <v>288</v>
      </c>
      <c r="C203" s="32">
        <v>41922</v>
      </c>
      <c r="D203" s="53" t="s">
        <v>73</v>
      </c>
      <c r="E203" s="44">
        <v>3</v>
      </c>
      <c r="F203" s="44">
        <v>4</v>
      </c>
      <c r="G203" s="100">
        <v>20</v>
      </c>
      <c r="H203" s="130"/>
      <c r="I203" s="1"/>
      <c r="J203" s="1"/>
      <c r="K203" s="1"/>
    </row>
    <row r="204" spans="1:11" s="2" customFormat="1" ht="13.5" customHeight="1">
      <c r="A204" s="85">
        <v>131</v>
      </c>
      <c r="B204" s="13" t="s">
        <v>301</v>
      </c>
      <c r="C204" s="65">
        <v>41996</v>
      </c>
      <c r="D204" s="60" t="s">
        <v>320</v>
      </c>
      <c r="E204" s="55">
        <v>2</v>
      </c>
      <c r="F204" s="55">
        <v>2</v>
      </c>
      <c r="G204" s="55">
        <v>52.5</v>
      </c>
      <c r="H204" s="130"/>
      <c r="I204" s="1"/>
      <c r="J204" s="1"/>
      <c r="K204" s="1"/>
    </row>
    <row r="205" spans="1:11" s="2" customFormat="1" ht="13.5" customHeight="1">
      <c r="A205" s="85">
        <v>132</v>
      </c>
      <c r="B205" s="13" t="s">
        <v>302</v>
      </c>
      <c r="C205" s="65">
        <v>41229</v>
      </c>
      <c r="D205" s="61" t="s">
        <v>285</v>
      </c>
      <c r="E205" s="55">
        <v>1</v>
      </c>
      <c r="F205" s="55">
        <v>1</v>
      </c>
      <c r="G205" s="55">
        <v>41.4</v>
      </c>
      <c r="H205" s="130"/>
      <c r="I205" s="1"/>
      <c r="J205" s="1"/>
      <c r="K205" s="1"/>
    </row>
    <row r="206" spans="1:11" s="2" customFormat="1" ht="13.5" customHeight="1">
      <c r="A206" s="85">
        <v>133</v>
      </c>
      <c r="B206" s="13" t="s">
        <v>303</v>
      </c>
      <c r="C206" s="65">
        <v>41544</v>
      </c>
      <c r="D206" s="83" t="s">
        <v>267</v>
      </c>
      <c r="E206" s="55">
        <v>1</v>
      </c>
      <c r="F206" s="55">
        <v>3</v>
      </c>
      <c r="G206" s="55">
        <v>22.6</v>
      </c>
      <c r="H206" s="130"/>
      <c r="I206" s="1"/>
      <c r="J206" s="1"/>
      <c r="K206" s="1"/>
    </row>
    <row r="207" spans="1:11" s="2" customFormat="1" ht="13.5" customHeight="1">
      <c r="A207" s="85">
        <v>134</v>
      </c>
      <c r="B207" s="13" t="s">
        <v>304</v>
      </c>
      <c r="C207" s="65">
        <v>41544</v>
      </c>
      <c r="D207" s="83" t="s">
        <v>267</v>
      </c>
      <c r="E207" s="55">
        <v>1</v>
      </c>
      <c r="F207" s="55">
        <v>3</v>
      </c>
      <c r="G207" s="55">
        <v>33.5</v>
      </c>
      <c r="H207" s="130"/>
      <c r="I207" s="1"/>
      <c r="J207" s="1"/>
      <c r="K207" s="1"/>
    </row>
    <row r="208" spans="1:11" s="2" customFormat="1" ht="13.5" customHeight="1">
      <c r="A208" s="85">
        <v>135</v>
      </c>
      <c r="B208" s="13" t="s">
        <v>305</v>
      </c>
      <c r="C208" s="65">
        <v>41544</v>
      </c>
      <c r="D208" s="83" t="s">
        <v>267</v>
      </c>
      <c r="E208" s="55">
        <v>2</v>
      </c>
      <c r="F208" s="55">
        <v>2</v>
      </c>
      <c r="G208" s="55">
        <v>17.5</v>
      </c>
      <c r="H208" s="130"/>
      <c r="I208" s="1"/>
      <c r="J208" s="1"/>
      <c r="K208" s="1"/>
    </row>
    <row r="209" spans="1:11" s="2" customFormat="1" ht="13.5" customHeight="1">
      <c r="A209" s="85">
        <v>136</v>
      </c>
      <c r="B209" s="13" t="s">
        <v>306</v>
      </c>
      <c r="C209" s="65">
        <v>41544</v>
      </c>
      <c r="D209" s="83" t="s">
        <v>267</v>
      </c>
      <c r="E209" s="55">
        <v>3</v>
      </c>
      <c r="F209" s="55">
        <v>3</v>
      </c>
      <c r="G209" s="55">
        <v>38</v>
      </c>
      <c r="H209" s="130"/>
      <c r="I209" s="1"/>
      <c r="J209" s="1"/>
      <c r="K209" s="1"/>
    </row>
    <row r="210" spans="1:11" s="2" customFormat="1" ht="13.5" customHeight="1">
      <c r="A210" s="85">
        <v>137</v>
      </c>
      <c r="B210" s="13" t="s">
        <v>307</v>
      </c>
      <c r="C210" s="108">
        <v>42416</v>
      </c>
      <c r="D210" s="60" t="s">
        <v>321</v>
      </c>
      <c r="E210" s="55">
        <v>5</v>
      </c>
      <c r="F210" s="55">
        <v>5</v>
      </c>
      <c r="G210" s="55">
        <v>64.8</v>
      </c>
      <c r="H210" s="130"/>
      <c r="I210" s="1"/>
      <c r="J210" s="1"/>
      <c r="K210" s="1"/>
    </row>
    <row r="211" spans="1:11" s="2" customFormat="1" ht="13.5" customHeight="1">
      <c r="A211" s="85">
        <v>138</v>
      </c>
      <c r="B211" s="13" t="s">
        <v>308</v>
      </c>
      <c r="C211" s="65">
        <v>41096</v>
      </c>
      <c r="D211" s="61" t="s">
        <v>322</v>
      </c>
      <c r="E211" s="55">
        <v>2</v>
      </c>
      <c r="F211" s="55">
        <v>4</v>
      </c>
      <c r="G211" s="55">
        <v>46.6</v>
      </c>
      <c r="H211" s="130"/>
      <c r="I211" s="1"/>
      <c r="J211" s="1"/>
      <c r="K211" s="1"/>
    </row>
    <row r="212" spans="1:11" s="2" customFormat="1" ht="13.5" customHeight="1">
      <c r="A212" s="85">
        <v>139</v>
      </c>
      <c r="B212" s="68" t="s">
        <v>309</v>
      </c>
      <c r="C212" s="7">
        <v>41996</v>
      </c>
      <c r="D212" s="55" t="s">
        <v>280</v>
      </c>
      <c r="E212" s="55">
        <v>1</v>
      </c>
      <c r="F212" s="55">
        <v>1</v>
      </c>
      <c r="G212" s="55">
        <v>38.2</v>
      </c>
      <c r="H212" s="130"/>
      <c r="I212" s="1"/>
      <c r="J212" s="1"/>
      <c r="K212" s="1"/>
    </row>
    <row r="213" spans="1:11" s="2" customFormat="1" ht="13.5" customHeight="1">
      <c r="A213" s="85">
        <v>140</v>
      </c>
      <c r="B213" s="13" t="s">
        <v>310</v>
      </c>
      <c r="C213" s="65">
        <v>41501</v>
      </c>
      <c r="D213" s="60" t="s">
        <v>323</v>
      </c>
      <c r="E213" s="55">
        <v>1</v>
      </c>
      <c r="F213" s="55">
        <v>1</v>
      </c>
      <c r="G213" s="55">
        <v>50.2</v>
      </c>
      <c r="H213" s="130"/>
      <c r="I213" s="1"/>
      <c r="J213" s="1"/>
      <c r="K213" s="1"/>
    </row>
    <row r="214" spans="1:11" s="2" customFormat="1" ht="13.5" customHeight="1">
      <c r="A214" s="85">
        <v>141</v>
      </c>
      <c r="B214" s="13" t="s">
        <v>311</v>
      </c>
      <c r="C214" s="65">
        <v>41922</v>
      </c>
      <c r="D214" s="61" t="s">
        <v>324</v>
      </c>
      <c r="E214" s="55">
        <v>1</v>
      </c>
      <c r="F214" s="55">
        <v>9</v>
      </c>
      <c r="G214" s="55">
        <v>27.3</v>
      </c>
      <c r="H214" s="130"/>
      <c r="I214" s="1"/>
      <c r="J214" s="1"/>
      <c r="K214" s="1"/>
    </row>
    <row r="215" spans="1:11" s="2" customFormat="1" ht="13.5" customHeight="1">
      <c r="A215" s="85">
        <v>142</v>
      </c>
      <c r="B215" s="13" t="s">
        <v>312</v>
      </c>
      <c r="C215" s="7">
        <v>42304</v>
      </c>
      <c r="D215" s="55" t="s">
        <v>281</v>
      </c>
      <c r="E215" s="55">
        <v>1</v>
      </c>
      <c r="F215" s="55">
        <v>3</v>
      </c>
      <c r="G215" s="55">
        <v>35.5</v>
      </c>
      <c r="H215" s="130"/>
      <c r="I215" s="1"/>
      <c r="J215" s="1"/>
      <c r="K215" s="1"/>
    </row>
    <row r="216" spans="1:11" s="2" customFormat="1" ht="13.5" customHeight="1">
      <c r="A216" s="85">
        <v>143</v>
      </c>
      <c r="B216" s="13" t="s">
        <v>313</v>
      </c>
      <c r="C216" s="65">
        <v>42473</v>
      </c>
      <c r="D216" s="60" t="s">
        <v>325</v>
      </c>
      <c r="E216" s="55">
        <v>1</v>
      </c>
      <c r="F216" s="55">
        <v>3</v>
      </c>
      <c r="G216" s="55">
        <v>49.7</v>
      </c>
      <c r="H216" s="130"/>
      <c r="I216" s="1"/>
      <c r="J216" s="1"/>
      <c r="K216" s="1"/>
    </row>
    <row r="217" spans="1:11" s="2" customFormat="1" ht="13.5" customHeight="1">
      <c r="A217" s="85">
        <v>144</v>
      </c>
      <c r="B217" s="13" t="s">
        <v>314</v>
      </c>
      <c r="C217" s="108">
        <v>41872</v>
      </c>
      <c r="D217" s="60" t="s">
        <v>326</v>
      </c>
      <c r="E217" s="55">
        <v>1</v>
      </c>
      <c r="F217" s="55">
        <v>1</v>
      </c>
      <c r="G217" s="55">
        <v>24.2</v>
      </c>
      <c r="H217" s="130"/>
      <c r="I217" s="1"/>
      <c r="J217" s="1"/>
      <c r="K217" s="1"/>
    </row>
    <row r="218" spans="1:11" s="2" customFormat="1" ht="13.5" customHeight="1">
      <c r="A218" s="85">
        <v>145</v>
      </c>
      <c r="B218" s="13" t="s">
        <v>315</v>
      </c>
      <c r="C218" s="108">
        <v>41872</v>
      </c>
      <c r="D218" s="60" t="s">
        <v>326</v>
      </c>
      <c r="E218" s="55">
        <v>1</v>
      </c>
      <c r="F218" s="55">
        <v>5</v>
      </c>
      <c r="G218" s="55">
        <v>20.7</v>
      </c>
      <c r="H218" s="130"/>
      <c r="I218" s="1"/>
      <c r="J218" s="1"/>
      <c r="K218" s="1"/>
    </row>
    <row r="219" spans="1:11" s="2" customFormat="1" ht="13.5" customHeight="1">
      <c r="A219" s="85">
        <v>146</v>
      </c>
      <c r="B219" s="13" t="s">
        <v>316</v>
      </c>
      <c r="C219" s="108">
        <v>41872</v>
      </c>
      <c r="D219" s="60" t="s">
        <v>326</v>
      </c>
      <c r="E219" s="55">
        <v>1</v>
      </c>
      <c r="F219" s="55">
        <v>2</v>
      </c>
      <c r="G219" s="55">
        <v>24.4</v>
      </c>
      <c r="H219" s="130"/>
      <c r="I219" s="1"/>
      <c r="J219" s="1"/>
      <c r="K219" s="1"/>
    </row>
    <row r="220" spans="1:11" s="2" customFormat="1" ht="13.5" customHeight="1">
      <c r="A220" s="85">
        <v>147</v>
      </c>
      <c r="B220" s="13" t="s">
        <v>317</v>
      </c>
      <c r="C220" s="65">
        <v>42153</v>
      </c>
      <c r="D220" s="60" t="s">
        <v>327</v>
      </c>
      <c r="E220" s="55">
        <v>2</v>
      </c>
      <c r="F220" s="55">
        <v>2</v>
      </c>
      <c r="G220" s="55">
        <v>48</v>
      </c>
      <c r="H220" s="130"/>
      <c r="I220" s="1"/>
      <c r="J220" s="1"/>
      <c r="K220" s="1"/>
    </row>
    <row r="221" spans="1:11" s="2" customFormat="1" ht="13.5" customHeight="1">
      <c r="A221" s="85">
        <v>148</v>
      </c>
      <c r="B221" s="13" t="s">
        <v>252</v>
      </c>
      <c r="C221" s="64">
        <v>41838</v>
      </c>
      <c r="D221" s="63" t="s">
        <v>62</v>
      </c>
      <c r="E221" s="83">
        <v>1</v>
      </c>
      <c r="F221" s="44">
        <v>1</v>
      </c>
      <c r="G221" s="78">
        <v>38.9</v>
      </c>
      <c r="H221" s="130"/>
      <c r="I221" s="1"/>
      <c r="J221" s="1"/>
      <c r="K221" s="1"/>
    </row>
    <row r="222" spans="1:11" s="2" customFormat="1" ht="13.5" customHeight="1">
      <c r="A222" s="85">
        <v>149</v>
      </c>
      <c r="B222" s="13" t="s">
        <v>248</v>
      </c>
      <c r="C222" s="65">
        <v>42229</v>
      </c>
      <c r="D222" s="61" t="s">
        <v>166</v>
      </c>
      <c r="E222" s="83">
        <v>2</v>
      </c>
      <c r="F222" s="44">
        <v>2</v>
      </c>
      <c r="G222" s="78">
        <v>34.8</v>
      </c>
      <c r="H222" s="130"/>
      <c r="I222" s="1"/>
      <c r="J222" s="1"/>
      <c r="K222" s="1"/>
    </row>
    <row r="223" spans="1:11" s="2" customFormat="1" ht="13.5" customHeight="1">
      <c r="A223" s="85">
        <v>150</v>
      </c>
      <c r="B223" s="13" t="s">
        <v>247</v>
      </c>
      <c r="C223" s="64">
        <v>42229</v>
      </c>
      <c r="D223" s="63" t="s">
        <v>166</v>
      </c>
      <c r="E223" s="83">
        <v>1</v>
      </c>
      <c r="F223" s="44">
        <v>1</v>
      </c>
      <c r="G223" s="78">
        <v>17.8</v>
      </c>
      <c r="H223" s="130"/>
      <c r="I223" s="1"/>
      <c r="J223" s="1"/>
      <c r="K223" s="1"/>
    </row>
    <row r="224" spans="1:11" s="2" customFormat="1" ht="15" customHeight="1">
      <c r="A224" s="85">
        <v>151</v>
      </c>
      <c r="B224" s="13" t="s">
        <v>206</v>
      </c>
      <c r="C224" s="65">
        <v>41838</v>
      </c>
      <c r="D224" s="61" t="s">
        <v>52</v>
      </c>
      <c r="E224" s="83">
        <v>1</v>
      </c>
      <c r="F224" s="73">
        <v>1</v>
      </c>
      <c r="G224" s="73">
        <v>18</v>
      </c>
      <c r="H224" s="130"/>
      <c r="I224" s="1"/>
      <c r="J224" s="1"/>
      <c r="K224" s="1"/>
    </row>
    <row r="225" spans="1:11" s="2" customFormat="1" ht="13.5" customHeight="1">
      <c r="A225" s="85">
        <v>152</v>
      </c>
      <c r="B225" s="13" t="s">
        <v>222</v>
      </c>
      <c r="C225" s="65">
        <v>42689</v>
      </c>
      <c r="D225" s="63" t="s">
        <v>268</v>
      </c>
      <c r="E225" s="83">
        <v>3</v>
      </c>
      <c r="F225" s="55">
        <v>3</v>
      </c>
      <c r="G225" s="55">
        <v>38.8</v>
      </c>
      <c r="H225" s="130"/>
      <c r="I225" s="1"/>
      <c r="J225" s="1"/>
      <c r="K225" s="1"/>
    </row>
    <row r="226" spans="1:11" s="2" customFormat="1" ht="13.5" customHeight="1">
      <c r="A226" s="85">
        <v>153</v>
      </c>
      <c r="B226" s="13" t="s">
        <v>186</v>
      </c>
      <c r="C226" s="65">
        <v>42229</v>
      </c>
      <c r="D226" s="61" t="s">
        <v>166</v>
      </c>
      <c r="E226" s="83">
        <v>1</v>
      </c>
      <c r="F226" s="44">
        <v>1</v>
      </c>
      <c r="G226" s="78">
        <v>46.8</v>
      </c>
      <c r="H226" s="130"/>
      <c r="I226" s="1"/>
      <c r="J226" s="1"/>
      <c r="K226" s="1"/>
    </row>
    <row r="227" spans="1:11" s="2" customFormat="1" ht="13.5" customHeight="1">
      <c r="A227" s="85">
        <v>154</v>
      </c>
      <c r="B227" s="13" t="s">
        <v>236</v>
      </c>
      <c r="C227" s="65">
        <v>42229</v>
      </c>
      <c r="D227" s="61" t="s">
        <v>277</v>
      </c>
      <c r="E227" s="83">
        <v>1</v>
      </c>
      <c r="F227" s="44">
        <v>1</v>
      </c>
      <c r="G227" s="78">
        <v>56.2</v>
      </c>
      <c r="H227" s="130"/>
      <c r="I227" s="1"/>
      <c r="J227" s="1"/>
      <c r="K227" s="1"/>
    </row>
    <row r="228" spans="1:11" s="2" customFormat="1" ht="13.5" customHeight="1">
      <c r="A228" s="85">
        <v>155</v>
      </c>
      <c r="B228" s="13" t="s">
        <v>230</v>
      </c>
      <c r="C228" s="65">
        <v>42229</v>
      </c>
      <c r="D228" s="61" t="s">
        <v>273</v>
      </c>
      <c r="E228" s="83">
        <v>1</v>
      </c>
      <c r="F228" s="44">
        <v>0</v>
      </c>
      <c r="G228" s="78">
        <v>16.5</v>
      </c>
      <c r="H228" s="130"/>
      <c r="I228" s="1"/>
      <c r="J228" s="1"/>
      <c r="K228" s="1"/>
    </row>
    <row r="229" spans="1:11" s="2" customFormat="1" ht="13.5" customHeight="1">
      <c r="A229" s="85">
        <v>156</v>
      </c>
      <c r="B229" s="13" t="s">
        <v>230</v>
      </c>
      <c r="C229" s="65">
        <v>42229</v>
      </c>
      <c r="D229" s="61" t="s">
        <v>273</v>
      </c>
      <c r="E229" s="83">
        <v>1</v>
      </c>
      <c r="F229" s="44">
        <v>0</v>
      </c>
      <c r="G229" s="78">
        <v>12.3</v>
      </c>
      <c r="H229" s="130"/>
      <c r="I229" s="1"/>
      <c r="J229" s="1"/>
      <c r="K229" s="1"/>
    </row>
    <row r="230" spans="1:11" s="2" customFormat="1" ht="13.5" customHeight="1">
      <c r="A230" s="85">
        <v>157</v>
      </c>
      <c r="B230" s="13" t="s">
        <v>230</v>
      </c>
      <c r="C230" s="65">
        <v>42229</v>
      </c>
      <c r="D230" s="61" t="s">
        <v>273</v>
      </c>
      <c r="E230" s="83">
        <v>1</v>
      </c>
      <c r="F230" s="44">
        <v>0</v>
      </c>
      <c r="G230" s="78">
        <v>17</v>
      </c>
      <c r="H230" s="130"/>
      <c r="I230" s="1"/>
      <c r="J230" s="1"/>
      <c r="K230" s="1"/>
    </row>
    <row r="231" spans="1:11" s="2" customFormat="1" ht="13.5" customHeight="1">
      <c r="A231" s="85">
        <v>158</v>
      </c>
      <c r="B231" s="13" t="s">
        <v>161</v>
      </c>
      <c r="C231" s="65">
        <v>41586</v>
      </c>
      <c r="D231" s="61" t="s">
        <v>165</v>
      </c>
      <c r="E231" s="83">
        <v>1</v>
      </c>
      <c r="F231" s="44">
        <v>1</v>
      </c>
      <c r="G231" s="75">
        <v>43.8</v>
      </c>
      <c r="H231" s="130"/>
      <c r="I231" s="1"/>
      <c r="J231" s="1"/>
      <c r="K231" s="1"/>
    </row>
    <row r="232" spans="1:11" s="2" customFormat="1" ht="13.5" customHeight="1">
      <c r="A232" s="85">
        <v>159</v>
      </c>
      <c r="B232" s="13" t="s">
        <v>253</v>
      </c>
      <c r="C232" s="65">
        <v>41096</v>
      </c>
      <c r="D232" s="60" t="s">
        <v>276</v>
      </c>
      <c r="E232" s="83">
        <v>3</v>
      </c>
      <c r="F232" s="44">
        <v>4</v>
      </c>
      <c r="G232" s="77">
        <v>37.7</v>
      </c>
      <c r="H232" s="130"/>
      <c r="I232" s="1"/>
      <c r="J232" s="1"/>
      <c r="K232" s="1"/>
    </row>
    <row r="233" spans="1:11" s="2" customFormat="1" ht="13.5" customHeight="1">
      <c r="A233" s="85">
        <v>160</v>
      </c>
      <c r="B233" s="13" t="s">
        <v>258</v>
      </c>
      <c r="C233" s="65">
        <v>42229</v>
      </c>
      <c r="D233" s="61" t="s">
        <v>277</v>
      </c>
      <c r="E233" s="83">
        <v>2</v>
      </c>
      <c r="F233" s="44">
        <v>2</v>
      </c>
      <c r="G233" s="78">
        <v>43.9</v>
      </c>
      <c r="H233" s="130"/>
      <c r="I233" s="1"/>
      <c r="J233" s="1"/>
      <c r="K233" s="1"/>
    </row>
    <row r="234" spans="1:11" s="2" customFormat="1" ht="13.5" customHeight="1">
      <c r="A234" s="85">
        <v>161</v>
      </c>
      <c r="B234" s="13" t="s">
        <v>262</v>
      </c>
      <c r="C234" s="64">
        <v>41005</v>
      </c>
      <c r="D234" s="63" t="s">
        <v>168</v>
      </c>
      <c r="E234" s="83">
        <v>1</v>
      </c>
      <c r="F234" s="44">
        <v>1</v>
      </c>
      <c r="G234" s="77">
        <v>37.7</v>
      </c>
      <c r="H234" s="130"/>
      <c r="I234" s="1"/>
      <c r="J234" s="1"/>
      <c r="K234" s="1"/>
    </row>
    <row r="235" spans="1:11" s="2" customFormat="1" ht="13.5" customHeight="1">
      <c r="A235" s="85">
        <v>162</v>
      </c>
      <c r="B235" s="13" t="s">
        <v>264</v>
      </c>
      <c r="C235" s="64">
        <v>41005</v>
      </c>
      <c r="D235" s="63" t="s">
        <v>168</v>
      </c>
      <c r="E235" s="83">
        <v>2</v>
      </c>
      <c r="F235" s="44">
        <v>2</v>
      </c>
      <c r="G235" s="77">
        <v>27</v>
      </c>
      <c r="H235" s="130"/>
      <c r="I235" s="1"/>
      <c r="J235" s="1"/>
      <c r="K235" s="1"/>
    </row>
    <row r="236" spans="1:11" s="2" customFormat="1" ht="12.75">
      <c r="A236" s="85">
        <v>163</v>
      </c>
      <c r="B236" s="82" t="s">
        <v>318</v>
      </c>
      <c r="C236" s="65">
        <v>41041</v>
      </c>
      <c r="D236" s="61" t="s">
        <v>171</v>
      </c>
      <c r="E236" s="83">
        <v>1</v>
      </c>
      <c r="F236" s="83">
        <v>3</v>
      </c>
      <c r="G236" s="83">
        <v>51.7</v>
      </c>
      <c r="H236" s="130"/>
      <c r="I236" s="1"/>
      <c r="J236" s="1"/>
      <c r="K236" s="1"/>
    </row>
    <row r="237" spans="1:11" s="2" customFormat="1" ht="13.5" customHeight="1">
      <c r="A237" s="85">
        <v>164</v>
      </c>
      <c r="B237" s="13" t="s">
        <v>218</v>
      </c>
      <c r="C237" s="65">
        <v>42229</v>
      </c>
      <c r="D237" s="61" t="s">
        <v>273</v>
      </c>
      <c r="E237" s="83">
        <v>1</v>
      </c>
      <c r="F237" s="44">
        <v>1</v>
      </c>
      <c r="G237" s="78">
        <v>45.7</v>
      </c>
      <c r="H237" s="130"/>
      <c r="I237" s="1"/>
      <c r="J237" s="1"/>
      <c r="K237" s="1"/>
    </row>
    <row r="238" spans="1:11" s="2" customFormat="1" ht="13.5" customHeight="1">
      <c r="A238" s="85">
        <v>165</v>
      </c>
      <c r="B238" s="13" t="s">
        <v>189</v>
      </c>
      <c r="C238" s="64">
        <v>42229</v>
      </c>
      <c r="D238" s="63" t="s">
        <v>166</v>
      </c>
      <c r="E238" s="83">
        <v>2</v>
      </c>
      <c r="F238" s="44">
        <v>2</v>
      </c>
      <c r="G238" s="78">
        <v>16.9</v>
      </c>
      <c r="H238" s="130"/>
      <c r="I238" s="1"/>
      <c r="J238" s="1"/>
      <c r="K238" s="1"/>
    </row>
    <row r="239" spans="1:11" s="2" customFormat="1" ht="13.5" customHeight="1">
      <c r="A239" s="85">
        <v>166</v>
      </c>
      <c r="B239" s="13" t="s">
        <v>319</v>
      </c>
      <c r="C239" s="7">
        <v>42304</v>
      </c>
      <c r="D239" s="55" t="s">
        <v>281</v>
      </c>
      <c r="E239" s="83">
        <v>1</v>
      </c>
      <c r="F239" s="44">
        <v>1</v>
      </c>
      <c r="G239" s="78">
        <v>36.2</v>
      </c>
      <c r="H239" s="130"/>
      <c r="I239" s="1"/>
      <c r="J239" s="1"/>
      <c r="K239" s="1"/>
    </row>
    <row r="240" spans="1:11" s="2" customFormat="1" ht="13.5" customHeight="1">
      <c r="A240" s="85">
        <v>167</v>
      </c>
      <c r="B240" s="13" t="s">
        <v>242</v>
      </c>
      <c r="C240" s="65">
        <v>42187</v>
      </c>
      <c r="D240" s="63" t="s">
        <v>270</v>
      </c>
      <c r="E240" s="83">
        <v>3</v>
      </c>
      <c r="F240" s="55">
        <v>3</v>
      </c>
      <c r="G240" s="77">
        <v>38.6</v>
      </c>
      <c r="H240" s="130"/>
      <c r="I240" s="1"/>
      <c r="J240" s="1"/>
      <c r="K240" s="1"/>
    </row>
    <row r="241" spans="1:11" s="2" customFormat="1" ht="13.5" customHeight="1">
      <c r="A241" s="85">
        <v>168</v>
      </c>
      <c r="B241" s="13" t="s">
        <v>259</v>
      </c>
      <c r="C241" s="65">
        <v>41586</v>
      </c>
      <c r="D241" s="61" t="s">
        <v>165</v>
      </c>
      <c r="E241" s="83">
        <v>3</v>
      </c>
      <c r="F241" s="44">
        <v>2</v>
      </c>
      <c r="G241" s="75">
        <v>52.7</v>
      </c>
      <c r="H241" s="130"/>
      <c r="I241" s="1"/>
      <c r="J241" s="1"/>
      <c r="K241" s="1"/>
    </row>
    <row r="242" spans="1:11" s="2" customFormat="1" ht="13.5" customHeight="1">
      <c r="A242" s="85">
        <v>169</v>
      </c>
      <c r="B242" s="13" t="s">
        <v>159</v>
      </c>
      <c r="C242" s="64">
        <v>40963</v>
      </c>
      <c r="D242" s="63" t="s">
        <v>92</v>
      </c>
      <c r="E242" s="67">
        <v>2</v>
      </c>
      <c r="F242" s="73">
        <v>0</v>
      </c>
      <c r="G242" s="79">
        <v>30.4</v>
      </c>
      <c r="H242" s="131"/>
      <c r="I242" s="1"/>
      <c r="J242" s="1"/>
      <c r="K242" s="1"/>
    </row>
    <row r="243" spans="1:11" s="2" customFormat="1" ht="13.5" customHeight="1">
      <c r="A243" s="85"/>
      <c r="B243" s="106" t="s">
        <v>298</v>
      </c>
      <c r="C243" s="65"/>
      <c r="D243" s="61"/>
      <c r="E243" s="81">
        <f>SUM(E113:E242)</f>
        <v>211</v>
      </c>
      <c r="F243" s="81">
        <f>SUM(F113:F242)</f>
        <v>270</v>
      </c>
      <c r="G243" s="81">
        <f>SUM(G113:G242)</f>
        <v>4683.5999999999985</v>
      </c>
      <c r="H243" s="105">
        <v>122241.7</v>
      </c>
      <c r="I243" s="1"/>
      <c r="J243" s="1"/>
      <c r="K243" s="1"/>
    </row>
    <row r="244" spans="1:15" ht="15" customHeight="1">
      <c r="A244" s="165" t="s">
        <v>47</v>
      </c>
      <c r="B244" s="166"/>
      <c r="C244" s="166"/>
      <c r="D244" s="166"/>
      <c r="E244" s="166"/>
      <c r="F244" s="166"/>
      <c r="G244" s="166"/>
      <c r="H244" s="166"/>
      <c r="L244" s="95"/>
      <c r="M244" s="96"/>
      <c r="N244" s="2"/>
      <c r="O244" s="2"/>
    </row>
    <row r="245" spans="1:15" ht="14.25" customHeight="1">
      <c r="A245" s="167" t="s">
        <v>151</v>
      </c>
      <c r="B245" s="168"/>
      <c r="C245" s="168"/>
      <c r="D245" s="168"/>
      <c r="E245" s="168"/>
      <c r="F245" s="168"/>
      <c r="G245" s="168"/>
      <c r="H245" s="168"/>
      <c r="L245" s="95"/>
      <c r="M245" s="96"/>
      <c r="N245" s="2"/>
      <c r="O245" s="2"/>
    </row>
    <row r="246" spans="1:13" s="2" customFormat="1" ht="14.25" customHeight="1">
      <c r="A246" s="163" t="s">
        <v>174</v>
      </c>
      <c r="B246" s="164"/>
      <c r="C246" s="164"/>
      <c r="D246" s="164"/>
      <c r="E246" s="164"/>
      <c r="F246" s="164"/>
      <c r="G246" s="164"/>
      <c r="H246" s="164"/>
      <c r="I246" s="1"/>
      <c r="J246" s="1"/>
      <c r="K246" s="1"/>
      <c r="L246" s="95"/>
      <c r="M246" s="96"/>
    </row>
    <row r="247" spans="1:15" ht="27" customHeight="1">
      <c r="A247" s="151" t="s">
        <v>329</v>
      </c>
      <c r="B247" s="152"/>
      <c r="C247" s="152"/>
      <c r="D247" s="152"/>
      <c r="E247" s="152"/>
      <c r="F247" s="152"/>
      <c r="G247" s="152"/>
      <c r="H247" s="152"/>
      <c r="L247" s="95"/>
      <c r="M247" s="96"/>
      <c r="N247" s="2"/>
      <c r="O247" s="2"/>
    </row>
    <row r="248" spans="12:15" ht="12.75">
      <c r="L248" s="95"/>
      <c r="M248" s="96"/>
      <c r="N248" s="2"/>
      <c r="O248" s="2"/>
    </row>
    <row r="249" spans="12:15" ht="12.75">
      <c r="L249" s="95"/>
      <c r="M249" s="96"/>
      <c r="N249" s="2"/>
      <c r="O249" s="2"/>
    </row>
    <row r="250" spans="3:6" ht="12.75">
      <c r="C250" s="95"/>
      <c r="D250" s="96"/>
      <c r="E250" s="2"/>
      <c r="F250" s="2"/>
    </row>
    <row r="251" spans="3:6" ht="12.75">
      <c r="C251" s="97"/>
      <c r="D251" s="97"/>
      <c r="E251" s="2"/>
      <c r="F251" s="2"/>
    </row>
    <row r="252" ht="12.75" customHeight="1">
      <c r="F252" s="1"/>
    </row>
    <row r="253" ht="12.75" customHeight="1">
      <c r="F253" s="1"/>
    </row>
    <row r="254" ht="12.75" customHeight="1">
      <c r="F254" s="1"/>
    </row>
    <row r="255" ht="12.75" customHeight="1">
      <c r="F255" s="1"/>
    </row>
    <row r="256" ht="12.75" customHeight="1">
      <c r="F256" s="1"/>
    </row>
    <row r="257" spans="3:6" ht="12.75">
      <c r="C257" s="99"/>
      <c r="D257" s="99"/>
      <c r="E257" s="2"/>
      <c r="F257" s="2"/>
    </row>
    <row r="258" spans="3:6" ht="12.75">
      <c r="C258" s="2"/>
      <c r="D258" s="2"/>
      <c r="E258" s="2"/>
      <c r="F258" s="2"/>
    </row>
    <row r="259" spans="1:10" s="2" customFormat="1" ht="13.5" customHeight="1">
      <c r="A259" s="1"/>
      <c r="B259" s="1"/>
      <c r="J259" s="1"/>
    </row>
    <row r="260" spans="1:2" s="2" customFormat="1" ht="13.5" customHeight="1">
      <c r="A260" s="1"/>
      <c r="B260" s="1"/>
    </row>
    <row r="261" spans="1:2" s="2" customFormat="1" ht="13.5" customHeight="1">
      <c r="A261" s="1"/>
      <c r="B261" s="1"/>
    </row>
    <row r="262" spans="1:2" s="2" customFormat="1" ht="13.5" customHeight="1">
      <c r="A262" s="1"/>
      <c r="B262" s="1"/>
    </row>
    <row r="263" spans="1:2" s="2" customFormat="1" ht="13.5" customHeight="1">
      <c r="A263" s="1"/>
      <c r="B263" s="1"/>
    </row>
    <row r="264" spans="1:2" s="2" customFormat="1" ht="13.5" customHeight="1">
      <c r="A264" s="1"/>
      <c r="B264" s="1"/>
    </row>
    <row r="265" spans="1:2" s="2" customFormat="1" ht="13.5" customHeight="1">
      <c r="A265" s="1"/>
      <c r="B265" s="1"/>
    </row>
    <row r="266" spans="1:2" s="2" customFormat="1" ht="13.5" customHeight="1">
      <c r="A266" s="1"/>
      <c r="B266" s="1"/>
    </row>
    <row r="267" spans="6:10" ht="12.75">
      <c r="F267" s="1"/>
      <c r="J267" s="2"/>
    </row>
    <row r="268" ht="12.75">
      <c r="F268" s="1"/>
    </row>
    <row r="269" spans="1:10" s="2" customFormat="1" ht="13.5" customHeight="1">
      <c r="A269" s="1"/>
      <c r="B269" s="1"/>
      <c r="J269" s="1"/>
    </row>
    <row r="270" spans="1:2" s="2" customFormat="1" ht="13.5" customHeight="1">
      <c r="A270" s="1"/>
      <c r="B270" s="1"/>
    </row>
    <row r="271" spans="1:2" s="2" customFormat="1" ht="13.5" customHeight="1">
      <c r="A271" s="1"/>
      <c r="B271" s="1"/>
    </row>
    <row r="272" spans="1:2" s="2" customFormat="1" ht="13.5" customHeight="1">
      <c r="A272" s="1"/>
      <c r="B272" s="1"/>
    </row>
    <row r="273" spans="1:2" s="2" customFormat="1" ht="13.5" customHeight="1">
      <c r="A273" s="1"/>
      <c r="B273" s="1"/>
    </row>
    <row r="274" spans="6:10" ht="12.75">
      <c r="F274" s="1"/>
      <c r="J274" s="2"/>
    </row>
    <row r="275" ht="12.75">
      <c r="F275" s="1"/>
    </row>
    <row r="276" ht="12.75">
      <c r="F276" s="1"/>
    </row>
  </sheetData>
  <sheetProtection/>
  <mergeCells count="70">
    <mergeCell ref="A246:H246"/>
    <mergeCell ref="A244:H244"/>
    <mergeCell ref="A245:H245"/>
    <mergeCell ref="H95:H101"/>
    <mergeCell ref="H104:H112"/>
    <mergeCell ref="A247:H247"/>
    <mergeCell ref="H43:H48"/>
    <mergeCell ref="I27:I30"/>
    <mergeCell ref="B1:H1"/>
    <mergeCell ref="A3:H3"/>
    <mergeCell ref="A4:H4"/>
    <mergeCell ref="A5:H5"/>
    <mergeCell ref="G6:G9"/>
    <mergeCell ref="H6:H9"/>
    <mergeCell ref="A12:H12"/>
    <mergeCell ref="B2:H2"/>
    <mergeCell ref="I53:I54"/>
    <mergeCell ref="C41:D41"/>
    <mergeCell ref="I17:I18"/>
    <mergeCell ref="H51:H60"/>
    <mergeCell ref="A25:H25"/>
    <mergeCell ref="A42:H42"/>
    <mergeCell ref="I25:I26"/>
    <mergeCell ref="H13:H23"/>
    <mergeCell ref="K17:K18"/>
    <mergeCell ref="I22:I23"/>
    <mergeCell ref="A6:A9"/>
    <mergeCell ref="B6:B9"/>
    <mergeCell ref="A11:H11"/>
    <mergeCell ref="I20:I21"/>
    <mergeCell ref="E6:E9"/>
    <mergeCell ref="C6:D9"/>
    <mergeCell ref="F6:F9"/>
    <mergeCell ref="K20:K21"/>
    <mergeCell ref="L22:L23"/>
    <mergeCell ref="N33:N34"/>
    <mergeCell ref="L31:L32"/>
    <mergeCell ref="M31:M32"/>
    <mergeCell ref="L27:L30"/>
    <mergeCell ref="M27:M30"/>
    <mergeCell ref="L17:L18"/>
    <mergeCell ref="M17:M18"/>
    <mergeCell ref="L20:L21"/>
    <mergeCell ref="M20:M21"/>
    <mergeCell ref="M22:M23"/>
    <mergeCell ref="P33:P34"/>
    <mergeCell ref="A64:H64"/>
    <mergeCell ref="O36:O37"/>
    <mergeCell ref="P36:P37"/>
    <mergeCell ref="K22:K23"/>
    <mergeCell ref="K25:K26"/>
    <mergeCell ref="L25:L26"/>
    <mergeCell ref="M25:M26"/>
    <mergeCell ref="A63:H63"/>
    <mergeCell ref="I51:I52"/>
    <mergeCell ref="J29:J30"/>
    <mergeCell ref="K33:K34"/>
    <mergeCell ref="J27:J28"/>
    <mergeCell ref="K31:K32"/>
    <mergeCell ref="K36:K37"/>
    <mergeCell ref="N36:N37"/>
    <mergeCell ref="I31:I32"/>
    <mergeCell ref="H26:H40"/>
    <mergeCell ref="A50:H50"/>
    <mergeCell ref="H65:H66"/>
    <mergeCell ref="H113:H242"/>
    <mergeCell ref="A68:H68"/>
    <mergeCell ref="A94:H94"/>
    <mergeCell ref="A103:H103"/>
    <mergeCell ref="H69:H92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6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2020-01-20T10:54:01Z</cp:lastPrinted>
  <dcterms:created xsi:type="dcterms:W3CDTF">1996-10-08T23:32:33Z</dcterms:created>
  <dcterms:modified xsi:type="dcterms:W3CDTF">2020-01-23T07:14:00Z</dcterms:modified>
  <cp:category/>
  <cp:version/>
  <cp:contentType/>
  <cp:contentStatus/>
</cp:coreProperties>
</file>