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'Лист3'!$A$1:$V$34</definedName>
  </definedNames>
  <calcPr fullCalcOnLoad="1" iterate="1" iterateCount="100" iterateDelta="0.001"/>
</workbook>
</file>

<file path=xl/sharedStrings.xml><?xml version="1.0" encoding="utf-8"?>
<sst xmlns="http://schemas.openxmlformats.org/spreadsheetml/2006/main" count="142" uniqueCount="71">
  <si>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</si>
  <si>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</si>
  <si>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</si>
  <si>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</si>
  <si>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</si>
  <si>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</si>
  <si>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</si>
  <si>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</si>
  <si>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</si>
  <si>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</si>
  <si>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</si>
  <si>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</si>
  <si>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</si>
  <si>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</si>
  <si>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</si>
  <si>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</si>
  <si>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</si>
  <si>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</si>
  <si>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</si>
  <si>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</si>
  <si>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</si>
  <si>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</si>
  <si>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</si>
  <si>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</si>
  <si>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</si>
  <si>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</si>
  <si>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</si>
  <si>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</si>
  <si>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</si>
  <si>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</si>
  <si>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</si>
  <si>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</si>
  <si>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</si>
  <si>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</si>
  <si>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</si>
  <si>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</si>
  <si>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</si>
  <si>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</si>
  <si>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</si>
  <si>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</si>
  <si>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</si>
  <si>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</si>
  <si>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</si>
  <si>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</si>
  <si>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</si>
  <si>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</si>
  <si>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</si>
  <si>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</si>
  <si>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</si>
  <si>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</si>
  <si>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</si>
  <si>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</si>
  <si>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</si>
  <si>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</si>
  <si>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</si>
  <si>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</si>
  <si>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</si>
  <si>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</si>
  <si>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34 м.</t>
  </si>
  <si>
    <t>32 м.</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</si>
  <si>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</si>
  <si>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</si>
  <si>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</si>
  <si>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2020 г.</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</si>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</sst>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38">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style="medium"/>
      <right style="medium"/>
      <top style="medium"/>
      <bottom style="thin"/>
    </border>
    <border>
      <left style="medium"/>
      <right>
        <color indexed="63"/>
      </right>
      <top style="medium"/>
      <bottom style="thin"/>
    </border>
    <border>
      <left style="thin"/>
      <right>
        <color indexed="63"/>
      </right>
      <top style="medium"/>
      <bottom style="thin"/>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style="thin"/>
      <top style="thin"/>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7" fillId="32" borderId="0" applyNumberFormat="0" applyBorder="0" applyAlignment="0" applyProtection="0"/>
  </cellStyleXfs>
  <cellXfs count="150">
    <xf numFmtId="0" fontId="0" fillId="0" borderId="0" xfId="0" applyAlignment="1">
      <alignment/>
    </xf>
    <xf numFmtId="0" fontId="1"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193" fontId="1" fillId="33" borderId="16" xfId="0" applyNumberFormat="1" applyFont="1" applyFill="1" applyBorder="1" applyAlignment="1">
      <alignment horizontal="center" vertical="center" wrapText="1"/>
    </xf>
    <xf numFmtId="193" fontId="1" fillId="33" borderId="17"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left" vertical="center" wrapText="1"/>
    </xf>
    <xf numFmtId="0" fontId="1" fillId="33" borderId="20" xfId="0" applyFont="1" applyFill="1" applyBorder="1" applyAlignment="1">
      <alignment vertical="center" wrapText="1"/>
    </xf>
    <xf numFmtId="0" fontId="1" fillId="33" borderId="19" xfId="0" applyFont="1" applyFill="1" applyBorder="1" applyAlignment="1">
      <alignment horizontal="center" vertical="center" wrapText="1"/>
    </xf>
    <xf numFmtId="4" fontId="1" fillId="33" borderId="20" xfId="0" applyNumberFormat="1" applyFont="1" applyFill="1" applyBorder="1" applyAlignment="1">
      <alignment horizontal="center" vertical="center" wrapText="1"/>
    </xf>
    <xf numFmtId="0" fontId="1" fillId="33" borderId="20" xfId="0" applyFont="1" applyFill="1" applyBorder="1" applyAlignment="1">
      <alignment horizontal="center" vertical="center" wrapText="1"/>
    </xf>
    <xf numFmtId="193" fontId="1" fillId="33" borderId="21" xfId="0" applyNumberFormat="1" applyFont="1" applyFill="1" applyBorder="1" applyAlignment="1">
      <alignment horizontal="center" vertical="center" wrapText="1"/>
    </xf>
    <xf numFmtId="193" fontId="1" fillId="33" borderId="18" xfId="0" applyNumberFormat="1" applyFont="1" applyFill="1" applyBorder="1" applyAlignment="1">
      <alignment horizontal="center" vertical="center" wrapText="1"/>
    </xf>
    <xf numFmtId="193" fontId="1" fillId="33" borderId="20" xfId="0" applyNumberFormat="1" applyFont="1" applyFill="1" applyBorder="1" applyAlignment="1">
      <alignment horizontal="center" vertical="center" wrapText="1"/>
    </xf>
    <xf numFmtId="193" fontId="1" fillId="33" borderId="22" xfId="0" applyNumberFormat="1" applyFont="1" applyFill="1" applyBorder="1" applyAlignment="1">
      <alignment horizontal="center" vertical="center" wrapText="1"/>
    </xf>
    <xf numFmtId="193" fontId="1" fillId="33" borderId="23" xfId="0" applyNumberFormat="1" applyFont="1" applyFill="1" applyBorder="1" applyAlignment="1">
      <alignment horizontal="center" vertical="center" wrapText="1"/>
    </xf>
    <xf numFmtId="0" fontId="1" fillId="33" borderId="24" xfId="0" applyFont="1" applyFill="1" applyBorder="1" applyAlignment="1">
      <alignment vertical="center" wrapText="1"/>
    </xf>
    <xf numFmtId="193" fontId="1" fillId="33" borderId="25" xfId="0" applyNumberFormat="1" applyFont="1" applyFill="1" applyBorder="1" applyAlignment="1">
      <alignment horizontal="center" vertical="center" wrapText="1"/>
    </xf>
    <xf numFmtId="193" fontId="1" fillId="33" borderId="26" xfId="0" applyNumberFormat="1" applyFont="1" applyFill="1" applyBorder="1" applyAlignment="1">
      <alignment horizontal="center" vertical="center" wrapText="1"/>
    </xf>
    <xf numFmtId="193" fontId="1" fillId="33" borderId="24" xfId="0" applyNumberFormat="1" applyFont="1" applyFill="1" applyBorder="1" applyAlignment="1">
      <alignment horizontal="center" vertical="center" wrapText="1"/>
    </xf>
    <xf numFmtId="193" fontId="1" fillId="33" borderId="27" xfId="0" applyNumberFormat="1" applyFont="1" applyFill="1" applyBorder="1" applyAlignment="1">
      <alignment horizontal="center" vertical="center" wrapText="1"/>
    </xf>
    <xf numFmtId="193" fontId="1" fillId="33" borderId="28" xfId="0" applyNumberFormat="1" applyFont="1" applyFill="1" applyBorder="1" applyAlignment="1">
      <alignment horizontal="center" vertical="center" wrapText="1"/>
    </xf>
    <xf numFmtId="193" fontId="1" fillId="33" borderId="11" xfId="0" applyNumberFormat="1" applyFont="1" applyFill="1" applyBorder="1" applyAlignment="1">
      <alignment horizontal="center" vertical="center" wrapText="1"/>
    </xf>
    <xf numFmtId="193" fontId="1" fillId="33" borderId="12" xfId="0" applyNumberFormat="1" applyFont="1" applyFill="1" applyBorder="1" applyAlignment="1">
      <alignment horizontal="center" vertical="center" wrapText="1"/>
    </xf>
    <xf numFmtId="193" fontId="1" fillId="33" borderId="13" xfId="0" applyNumberFormat="1" applyFont="1" applyFill="1" applyBorder="1" applyAlignment="1">
      <alignment horizontal="center" vertical="center" wrapText="1"/>
    </xf>
    <xf numFmtId="0" fontId="1" fillId="33" borderId="29" xfId="0" applyFont="1" applyFill="1" applyBorder="1" applyAlignment="1">
      <alignment vertical="center" wrapText="1"/>
    </xf>
    <xf numFmtId="193" fontId="1" fillId="33" borderId="30" xfId="0" applyNumberFormat="1" applyFont="1" applyFill="1" applyBorder="1" applyAlignment="1">
      <alignment horizontal="center" vertical="center" wrapText="1"/>
    </xf>
    <xf numFmtId="193" fontId="1" fillId="33" borderId="31" xfId="0" applyNumberFormat="1" applyFont="1" applyFill="1" applyBorder="1" applyAlignment="1">
      <alignment horizontal="center" vertical="center" wrapText="1"/>
    </xf>
    <xf numFmtId="193" fontId="1" fillId="33" borderId="10" xfId="0" applyNumberFormat="1" applyFont="1" applyFill="1" applyBorder="1" applyAlignment="1">
      <alignment horizontal="center" vertical="center" wrapText="1"/>
    </xf>
    <xf numFmtId="0" fontId="1" fillId="33" borderId="31" xfId="0" applyFont="1" applyFill="1" applyBorder="1" applyAlignment="1">
      <alignment vertical="center" wrapText="1"/>
    </xf>
    <xf numFmtId="193" fontId="1" fillId="33" borderId="32" xfId="0" applyNumberFormat="1" applyFont="1" applyFill="1" applyBorder="1" applyAlignment="1">
      <alignment horizontal="center" vertical="center" wrapText="1"/>
    </xf>
    <xf numFmtId="0" fontId="1" fillId="33" borderId="16" xfId="0" applyFont="1" applyFill="1" applyBorder="1" applyAlignment="1">
      <alignment vertical="center" wrapText="1"/>
    </xf>
    <xf numFmtId="0" fontId="1" fillId="33" borderId="16" xfId="0" applyFont="1" applyFill="1" applyBorder="1" applyAlignment="1">
      <alignment horizontal="center" vertical="center" wrapText="1"/>
    </xf>
    <xf numFmtId="4" fontId="1" fillId="33" borderId="16" xfId="0" applyNumberFormat="1" applyFont="1" applyFill="1" applyBorder="1" applyAlignment="1">
      <alignment horizontal="center" vertical="center" wrapText="1"/>
    </xf>
    <xf numFmtId="193" fontId="1" fillId="33" borderId="33" xfId="0" applyNumberFormat="1" applyFont="1" applyFill="1" applyBorder="1" applyAlignment="1">
      <alignment horizontal="center" vertical="center" wrapText="1"/>
    </xf>
    <xf numFmtId="193" fontId="1" fillId="33" borderId="34" xfId="0" applyNumberFormat="1" applyFont="1" applyFill="1" applyBorder="1" applyAlignment="1">
      <alignment horizontal="center" vertical="center" wrapText="1"/>
    </xf>
    <xf numFmtId="193" fontId="1" fillId="33" borderId="35" xfId="0" applyNumberFormat="1" applyFont="1" applyFill="1" applyBorder="1" applyAlignment="1">
      <alignment horizontal="center" vertical="center" wrapText="1"/>
    </xf>
    <xf numFmtId="193" fontId="2" fillId="33" borderId="36" xfId="0" applyNumberFormat="1" applyFont="1" applyFill="1" applyBorder="1" applyAlignment="1">
      <alignment horizontal="center" vertical="center" wrapText="1"/>
    </xf>
    <xf numFmtId="193" fontId="2" fillId="33" borderId="18" xfId="0" applyNumberFormat="1" applyFont="1" applyFill="1" applyBorder="1" applyAlignment="1">
      <alignment horizontal="center" vertical="center" wrapText="1"/>
    </xf>
    <xf numFmtId="193" fontId="2" fillId="33" borderId="20" xfId="0" applyNumberFormat="1" applyFont="1" applyFill="1" applyBorder="1" applyAlignment="1">
      <alignment horizontal="center" vertical="center" wrapText="1"/>
    </xf>
    <xf numFmtId="4" fontId="1" fillId="33" borderId="0" xfId="0" applyNumberFormat="1" applyFont="1" applyFill="1" applyAlignment="1">
      <alignment/>
    </xf>
    <xf numFmtId="4" fontId="3" fillId="33" borderId="0" xfId="0" applyNumberFormat="1" applyFont="1" applyFill="1" applyAlignment="1">
      <alignment/>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9"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0" xfId="0" applyFont="1" applyFill="1" applyAlignment="1">
      <alignment horizontal="center" vertical="center" wrapText="1"/>
    </xf>
    <xf numFmtId="193" fontId="1" fillId="33" borderId="41" xfId="0" applyNumberFormat="1" applyFont="1" applyFill="1" applyBorder="1" applyAlignment="1">
      <alignment horizontal="center" vertical="center" wrapText="1"/>
    </xf>
    <xf numFmtId="193" fontId="1" fillId="33" borderId="42"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29" xfId="0" applyFont="1" applyFill="1" applyBorder="1" applyAlignment="1">
      <alignment horizontal="center" vertical="center" wrapText="1"/>
    </xf>
    <xf numFmtId="4" fontId="1" fillId="33" borderId="43" xfId="0" applyNumberFormat="1" applyFont="1" applyFill="1" applyBorder="1" applyAlignment="1">
      <alignment horizontal="center" vertical="center" wrapText="1"/>
    </xf>
    <xf numFmtId="4" fontId="1" fillId="33" borderId="29" xfId="0" applyNumberFormat="1" applyFont="1" applyFill="1" applyBorder="1" applyAlignment="1">
      <alignment horizontal="center" vertical="center" wrapText="1"/>
    </xf>
    <xf numFmtId="193" fontId="1" fillId="33" borderId="38" xfId="0" applyNumberFormat="1" applyFont="1" applyFill="1" applyBorder="1" applyAlignment="1">
      <alignment horizontal="center" vertical="center" wrapText="1"/>
    </xf>
    <xf numFmtId="193" fontId="1" fillId="33" borderId="43" xfId="0" applyNumberFormat="1" applyFont="1" applyFill="1" applyBorder="1" applyAlignment="1">
      <alignment horizontal="center" vertical="center" wrapText="1"/>
    </xf>
    <xf numFmtId="193" fontId="1" fillId="33" borderId="29" xfId="0" applyNumberFormat="1" applyFont="1" applyFill="1" applyBorder="1" applyAlignment="1">
      <alignment horizontal="center" vertical="center" wrapText="1"/>
    </xf>
    <xf numFmtId="193" fontId="1" fillId="33" borderId="44" xfId="0" applyNumberFormat="1" applyFont="1" applyFill="1" applyBorder="1" applyAlignment="1">
      <alignment horizontal="center" vertical="center" wrapText="1"/>
    </xf>
    <xf numFmtId="193" fontId="1" fillId="33" borderId="36" xfId="0" applyNumberFormat="1" applyFont="1" applyFill="1" applyBorder="1" applyAlignment="1">
      <alignment horizontal="center" vertical="center" wrapText="1"/>
    </xf>
    <xf numFmtId="193" fontId="1" fillId="33" borderId="45" xfId="0" applyNumberFormat="1" applyFont="1" applyFill="1" applyBorder="1" applyAlignment="1">
      <alignment horizontal="center" vertical="center" wrapText="1"/>
    </xf>
    <xf numFmtId="193" fontId="1" fillId="33" borderId="46" xfId="0" applyNumberFormat="1" applyFont="1" applyFill="1" applyBorder="1" applyAlignment="1">
      <alignment horizontal="center" vertical="center" wrapText="1"/>
    </xf>
    <xf numFmtId="193" fontId="1" fillId="33" borderId="47" xfId="0" applyNumberFormat="1" applyFont="1" applyFill="1" applyBorder="1" applyAlignment="1">
      <alignment horizontal="center" vertical="center" wrapText="1"/>
    </xf>
    <xf numFmtId="193" fontId="1" fillId="33" borderId="38" xfId="0" applyNumberFormat="1" applyFont="1" applyFill="1" applyBorder="1" applyAlignment="1">
      <alignment horizontal="center" vertical="center" wrapText="1"/>
    </xf>
    <xf numFmtId="193" fontId="1" fillId="33" borderId="43" xfId="0" applyNumberFormat="1" applyFont="1" applyFill="1" applyBorder="1" applyAlignment="1">
      <alignment horizontal="center" vertical="center" wrapText="1"/>
    </xf>
    <xf numFmtId="193" fontId="1" fillId="33" borderId="29" xfId="0" applyNumberFormat="1" applyFont="1" applyFill="1" applyBorder="1" applyAlignment="1">
      <alignment horizontal="center" vertical="center" wrapText="1"/>
    </xf>
    <xf numFmtId="193" fontId="1" fillId="33" borderId="44" xfId="0" applyNumberFormat="1" applyFont="1" applyFill="1" applyBorder="1" applyAlignment="1">
      <alignment horizontal="center" vertical="center" wrapText="1"/>
    </xf>
    <xf numFmtId="193" fontId="1" fillId="33" borderId="36" xfId="0" applyNumberFormat="1" applyFont="1" applyFill="1" applyBorder="1" applyAlignment="1">
      <alignment horizontal="center" vertical="center" wrapText="1"/>
    </xf>
    <xf numFmtId="193" fontId="1" fillId="33" borderId="45" xfId="0" applyNumberFormat="1" applyFont="1" applyFill="1" applyBorder="1" applyAlignment="1">
      <alignment horizontal="center" vertical="center" wrapText="1"/>
    </xf>
    <xf numFmtId="193" fontId="1" fillId="33" borderId="46" xfId="0" applyNumberFormat="1" applyFont="1" applyFill="1" applyBorder="1" applyAlignment="1">
      <alignment horizontal="center" vertical="center" wrapText="1"/>
    </xf>
    <xf numFmtId="193" fontId="1" fillId="33" borderId="41" xfId="0" applyNumberFormat="1" applyFont="1" applyFill="1" applyBorder="1" applyAlignment="1">
      <alignment horizontal="center" vertical="center" wrapText="1"/>
    </xf>
    <xf numFmtId="193" fontId="1" fillId="33" borderId="42" xfId="0" applyNumberFormat="1"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43"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1" fillId="33" borderId="43" xfId="0" applyFont="1" applyFill="1" applyBorder="1" applyAlignment="1">
      <alignment horizontal="center" vertical="center" wrapText="1"/>
    </xf>
    <xf numFmtId="0" fontId="1" fillId="33" borderId="29" xfId="0" applyFont="1" applyFill="1" applyBorder="1" applyAlignment="1">
      <alignment horizontal="center" vertical="center" wrapText="1"/>
    </xf>
    <xf numFmtId="4" fontId="1" fillId="33" borderId="43" xfId="0" applyNumberFormat="1" applyFont="1" applyFill="1" applyBorder="1" applyAlignment="1">
      <alignment horizontal="center" vertical="center" wrapText="1"/>
    </xf>
    <xf numFmtId="4" fontId="1" fillId="33" borderId="29"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1" fillId="33" borderId="0" xfId="0" applyFont="1" applyFill="1" applyAlignment="1">
      <alignment horizontal="left" vertical="center" wrapText="1"/>
    </xf>
    <xf numFmtId="0" fontId="1" fillId="33" borderId="0" xfId="0" applyFont="1" applyFill="1" applyAlignment="1">
      <alignment horizontal="right" vertical="center" wrapText="1"/>
    </xf>
    <xf numFmtId="0" fontId="2" fillId="33" borderId="5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5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1" fillId="33" borderId="39" xfId="0" applyFont="1" applyFill="1" applyBorder="1" applyAlignment="1">
      <alignment horizontal="left" vertical="center" wrapText="1"/>
    </xf>
    <xf numFmtId="0" fontId="1" fillId="33" borderId="39" xfId="0" applyFont="1" applyFill="1" applyBorder="1" applyAlignment="1">
      <alignment horizontal="center" vertical="center" wrapText="1"/>
    </xf>
    <xf numFmtId="193" fontId="1" fillId="33" borderId="56" xfId="0" applyNumberFormat="1" applyFont="1" applyFill="1" applyBorder="1" applyAlignment="1">
      <alignment horizontal="center" vertical="center" wrapText="1"/>
    </xf>
    <xf numFmtId="0" fontId="1" fillId="33" borderId="31" xfId="0" applyFont="1" applyFill="1" applyBorder="1" applyAlignment="1">
      <alignment horizontal="center" vertical="center" wrapText="1"/>
    </xf>
    <xf numFmtId="4" fontId="1" fillId="33" borderId="31" xfId="0" applyNumberFormat="1" applyFont="1" applyFill="1" applyBorder="1" applyAlignment="1">
      <alignment horizontal="center" vertical="center" wrapText="1"/>
    </xf>
    <xf numFmtId="193" fontId="1" fillId="33" borderId="58" xfId="0" applyNumberFormat="1" applyFont="1" applyFill="1" applyBorder="1" applyAlignment="1">
      <alignment horizontal="center" vertical="center" wrapText="1"/>
    </xf>
    <xf numFmtId="193" fontId="1" fillId="33" borderId="53" xfId="0" applyNumberFormat="1" applyFont="1" applyFill="1" applyBorder="1" applyAlignment="1">
      <alignment horizontal="center" vertical="center" wrapText="1"/>
    </xf>
    <xf numFmtId="0" fontId="1" fillId="33" borderId="24" xfId="0" applyFont="1" applyFill="1" applyBorder="1" applyAlignment="1">
      <alignment horizontal="center" vertical="center" wrapText="1"/>
    </xf>
    <xf numFmtId="193" fontId="2" fillId="33" borderId="23" xfId="0" applyNumberFormat="1" applyFont="1" applyFill="1" applyBorder="1" applyAlignment="1">
      <alignment horizontal="center" vertical="center" wrapText="1"/>
    </xf>
    <xf numFmtId="0" fontId="1" fillId="33" borderId="39" xfId="0" applyFont="1" applyFill="1" applyBorder="1" applyAlignment="1">
      <alignment horizontal="center" vertical="center" wrapText="1"/>
    </xf>
    <xf numFmtId="193" fontId="1" fillId="33" borderId="59" xfId="0" applyNumberFormat="1" applyFont="1" applyFill="1" applyBorder="1" applyAlignment="1">
      <alignment horizontal="center" vertical="center" wrapText="1"/>
    </xf>
    <xf numFmtId="0" fontId="1" fillId="33" borderId="43" xfId="0" applyFont="1" applyFill="1" applyBorder="1" applyAlignment="1">
      <alignment vertical="center" wrapText="1"/>
    </xf>
    <xf numFmtId="193" fontId="1" fillId="33" borderId="52" xfId="0" applyNumberFormat="1" applyFont="1" applyFill="1" applyBorder="1" applyAlignment="1">
      <alignment horizontal="center" vertical="center" wrapText="1"/>
    </xf>
    <xf numFmtId="193" fontId="1" fillId="33" borderId="60" xfId="0" applyNumberFormat="1" applyFont="1" applyFill="1" applyBorder="1" applyAlignment="1">
      <alignment horizontal="center" vertical="center" wrapText="1"/>
    </xf>
    <xf numFmtId="0" fontId="1" fillId="33" borderId="61" xfId="0" applyFont="1" applyFill="1" applyBorder="1" applyAlignment="1">
      <alignment vertical="center" wrapText="1"/>
    </xf>
    <xf numFmtId="193" fontId="1" fillId="33" borderId="61" xfId="0" applyNumberFormat="1" applyFont="1" applyFill="1" applyBorder="1" applyAlignment="1">
      <alignment horizontal="center" vertical="center" wrapText="1"/>
    </xf>
    <xf numFmtId="193" fontId="1" fillId="33" borderId="62" xfId="0" applyNumberFormat="1" applyFont="1" applyFill="1" applyBorder="1" applyAlignment="1">
      <alignment horizontal="center" vertical="center" wrapText="1"/>
    </xf>
    <xf numFmtId="193" fontId="1" fillId="33" borderId="63" xfId="0" applyNumberFormat="1"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10" xfId="0" applyFont="1" applyFill="1" applyBorder="1" applyAlignment="1">
      <alignment horizontal="center" vertical="center" wrapText="1"/>
    </xf>
    <xf numFmtId="193" fontId="1" fillId="33" borderId="64" xfId="0" applyNumberFormat="1" applyFont="1" applyFill="1" applyBorder="1" applyAlignment="1">
      <alignment horizontal="center" vertical="center" wrapText="1"/>
    </xf>
    <xf numFmtId="193" fontId="1" fillId="33" borderId="65"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17" xfId="0" applyFont="1" applyFill="1" applyBorder="1" applyAlignment="1">
      <alignment horizontal="center" vertical="center" wrapText="1"/>
    </xf>
    <xf numFmtId="193" fontId="2" fillId="33" borderId="30" xfId="0" applyNumberFormat="1" applyFont="1" applyFill="1" applyBorder="1" applyAlignment="1">
      <alignment horizontal="center" vertical="center" wrapText="1"/>
    </xf>
    <xf numFmtId="193" fontId="1" fillId="33" borderId="39" xfId="0" applyNumberFormat="1" applyFont="1" applyFill="1" applyBorder="1" applyAlignment="1">
      <alignment horizontal="center" vertical="center" wrapText="1"/>
    </xf>
    <xf numFmtId="193" fontId="1" fillId="33" borderId="66" xfId="0" applyNumberFormat="1" applyFont="1" applyFill="1" applyBorder="1" applyAlignment="1">
      <alignment horizontal="center" vertical="center" wrapText="1"/>
    </xf>
    <xf numFmtId="193" fontId="1" fillId="33" borderId="51" xfId="0" applyNumberFormat="1" applyFont="1" applyFill="1" applyBorder="1" applyAlignment="1">
      <alignment horizontal="center" vertical="center" wrapText="1"/>
    </xf>
    <xf numFmtId="0" fontId="1" fillId="33" borderId="59" xfId="0" applyFont="1" applyFill="1" applyBorder="1" applyAlignment="1">
      <alignment horizontal="center" vertical="center" wrapText="1"/>
    </xf>
    <xf numFmtId="193" fontId="1" fillId="34" borderId="22" xfId="0" applyNumberFormat="1" applyFont="1" applyFill="1" applyBorder="1" applyAlignment="1">
      <alignment horizontal="center" vertical="center" wrapText="1"/>
    </xf>
    <xf numFmtId="193" fontId="1" fillId="34" borderId="36" xfId="0" applyNumberFormat="1" applyFont="1" applyFill="1" applyBorder="1" applyAlignment="1">
      <alignment horizontal="center" vertical="center" wrapText="1"/>
    </xf>
    <xf numFmtId="193" fontId="1" fillId="34" borderId="15" xfId="0" applyNumberFormat="1" applyFont="1" applyFill="1" applyBorder="1" applyAlignment="1">
      <alignment horizontal="center" vertical="center" wrapText="1"/>
    </xf>
    <xf numFmtId="4" fontId="1" fillId="34" borderId="15" xfId="0" applyNumberFormat="1" applyFont="1" applyFill="1" applyBorder="1" applyAlignment="1">
      <alignment horizontal="center" vertical="center" wrapText="1"/>
    </xf>
    <xf numFmtId="0" fontId="1" fillId="33" borderId="20" xfId="0" applyFont="1" applyFill="1" applyBorder="1" applyAlignment="1">
      <alignment horizontal="left" vertical="center" wrapText="1"/>
    </xf>
    <xf numFmtId="193" fontId="1" fillId="34" borderId="20" xfId="0" applyNumberFormat="1" applyFont="1" applyFill="1" applyBorder="1" applyAlignment="1">
      <alignment horizontal="center" vertical="center" wrapText="1"/>
    </xf>
    <xf numFmtId="193" fontId="1" fillId="34" borderId="39"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view="pageBreakPreview" zoomScale="60" zoomScaleNormal="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S19" sqref="S19"/>
    </sheetView>
  </sheetViews>
  <sheetFormatPr defaultColWidth="9.140625" defaultRowHeight="12.75"/>
  <cols>
    <col min="1" max="1" width="4.57421875" style="1" customWidth="1"/>
    <col min="2" max="2" width="39.8515625" style="1" customWidth="1"/>
    <col min="3" max="3" width="39.140625" style="1" customWidth="1"/>
    <col min="4" max="4" width="16.28125" style="1" customWidth="1"/>
    <col min="5" max="5" width="16.00390625" style="1" customWidth="1"/>
    <col min="6" max="6" width="18.7109375" style="1" customWidth="1"/>
    <col min="7" max="7" width="16.57421875" style="1" customWidth="1"/>
    <col min="8" max="8" width="20.00390625" style="1" customWidth="1"/>
    <col min="9" max="9" width="56.28125" style="49" customWidth="1"/>
    <col min="10" max="10" width="14.8515625" style="49" customWidth="1"/>
    <col min="11" max="11" width="12.8515625" style="49" customWidth="1"/>
    <col min="12" max="12" width="13.57421875" style="49" customWidth="1"/>
    <col min="13" max="15" width="14.8515625" style="49" customWidth="1"/>
    <col min="16" max="16" width="13.421875" style="1" customWidth="1"/>
    <col min="17" max="18" width="14.140625" style="1" customWidth="1"/>
    <col min="19" max="19" width="14.8515625" style="1" customWidth="1"/>
    <col min="20" max="21" width="14.28125" style="1" customWidth="1"/>
    <col min="22" max="22" width="12.00390625" style="1" bestFit="1" customWidth="1"/>
    <col min="23" max="16384" width="9.140625" style="1" customWidth="1"/>
  </cols>
  <sheetData>
    <row r="1" spans="1:22" ht="21" customHeight="1">
      <c r="A1" s="104" t="s">
        <v>22</v>
      </c>
      <c r="B1" s="104"/>
      <c r="C1" s="104"/>
      <c r="D1" s="104"/>
      <c r="E1" s="104"/>
      <c r="F1" s="104"/>
      <c r="G1" s="104"/>
      <c r="H1" s="104"/>
      <c r="I1" s="104"/>
      <c r="J1" s="104"/>
      <c r="K1" s="104"/>
      <c r="L1" s="104"/>
      <c r="M1" s="104"/>
      <c r="N1" s="104"/>
      <c r="O1" s="104"/>
      <c r="P1" s="104"/>
      <c r="Q1" s="104"/>
      <c r="R1" s="104"/>
      <c r="S1" s="104"/>
      <c r="T1" s="104"/>
      <c r="U1" s="104"/>
      <c r="V1" s="104"/>
    </row>
    <row r="2" spans="1:22" ht="16.5" customHeight="1">
      <c r="A2" s="104" t="s">
        <v>52</v>
      </c>
      <c r="B2" s="104"/>
      <c r="C2" s="104"/>
      <c r="D2" s="104"/>
      <c r="E2" s="104"/>
      <c r="F2" s="104"/>
      <c r="G2" s="104"/>
      <c r="H2" s="104"/>
      <c r="I2" s="104"/>
      <c r="J2" s="104"/>
      <c r="K2" s="104"/>
      <c r="L2" s="104"/>
      <c r="M2" s="104"/>
      <c r="N2" s="104"/>
      <c r="O2" s="104"/>
      <c r="P2" s="104"/>
      <c r="Q2" s="104"/>
      <c r="R2" s="104"/>
      <c r="S2" s="104"/>
      <c r="T2" s="104"/>
      <c r="U2" s="104"/>
      <c r="V2" s="104"/>
    </row>
    <row r="3" spans="1:22" ht="14.25" customHeight="1">
      <c r="A3" s="104"/>
      <c r="B3" s="104"/>
      <c r="C3" s="104"/>
      <c r="D3" s="104"/>
      <c r="E3" s="104"/>
      <c r="F3" s="104"/>
      <c r="G3" s="104"/>
      <c r="H3" s="104"/>
      <c r="I3" s="104"/>
      <c r="J3" s="104"/>
      <c r="K3" s="104"/>
      <c r="L3" s="104"/>
      <c r="M3" s="104"/>
      <c r="N3" s="104"/>
      <c r="O3" s="104"/>
      <c r="P3" s="104"/>
      <c r="Q3" s="104"/>
      <c r="R3" s="104"/>
      <c r="S3" s="104"/>
      <c r="T3" s="104"/>
      <c r="U3" s="104"/>
      <c r="V3" s="104"/>
    </row>
    <row r="4" spans="1:19" ht="15">
      <c r="A4" s="104"/>
      <c r="B4" s="104"/>
      <c r="C4" s="104"/>
      <c r="D4" s="104"/>
      <c r="E4" s="104"/>
      <c r="F4" s="104"/>
      <c r="G4" s="104"/>
      <c r="H4" s="104"/>
      <c r="I4" s="104"/>
      <c r="J4" s="104"/>
      <c r="K4" s="104"/>
      <c r="L4" s="104"/>
      <c r="M4" s="104"/>
      <c r="N4" s="104"/>
      <c r="O4" s="104"/>
      <c r="P4" s="104"/>
      <c r="Q4" s="104"/>
      <c r="R4" s="104"/>
      <c r="S4" s="104"/>
    </row>
    <row r="5" spans="1:19" ht="38.25" customHeight="1">
      <c r="A5" s="107" t="s">
        <v>53</v>
      </c>
      <c r="B5" s="107"/>
      <c r="C5" s="107"/>
      <c r="D5" s="107"/>
      <c r="E5" s="107"/>
      <c r="F5" s="107"/>
      <c r="G5" s="107"/>
      <c r="H5" s="107"/>
      <c r="I5" s="107"/>
      <c r="J5" s="107"/>
      <c r="K5" s="107"/>
      <c r="L5" s="107"/>
      <c r="M5" s="107"/>
      <c r="N5" s="107"/>
      <c r="O5" s="107"/>
      <c r="P5" s="107"/>
      <c r="Q5" s="107"/>
      <c r="R5" s="107"/>
      <c r="S5" s="107"/>
    </row>
    <row r="6" spans="1:19" ht="15.75" thickBot="1">
      <c r="A6" s="104"/>
      <c r="B6" s="104"/>
      <c r="C6" s="104"/>
      <c r="D6" s="104"/>
      <c r="E6" s="104"/>
      <c r="F6" s="104"/>
      <c r="G6" s="104"/>
      <c r="H6" s="104"/>
      <c r="I6" s="104"/>
      <c r="J6" s="104"/>
      <c r="K6" s="104"/>
      <c r="L6" s="104"/>
      <c r="M6" s="104"/>
      <c r="N6" s="104"/>
      <c r="O6" s="104"/>
      <c r="P6" s="104"/>
      <c r="Q6" s="104"/>
      <c r="R6" s="104"/>
      <c r="S6" s="104"/>
    </row>
    <row r="7" spans="1:22" ht="57.75" customHeight="1">
      <c r="A7" s="105" t="s">
        <v>0</v>
      </c>
      <c r="B7" s="93" t="s">
        <v>1</v>
      </c>
      <c r="C7" s="93" t="s">
        <v>2</v>
      </c>
      <c r="D7" s="93" t="s">
        <v>3</v>
      </c>
      <c r="E7" s="93" t="s">
        <v>4</v>
      </c>
      <c r="F7" s="93" t="s">
        <v>9</v>
      </c>
      <c r="G7" s="93" t="s">
        <v>5</v>
      </c>
      <c r="H7" s="111" t="s">
        <v>8</v>
      </c>
      <c r="I7" s="108" t="s">
        <v>40</v>
      </c>
      <c r="J7" s="98" t="s">
        <v>20</v>
      </c>
      <c r="K7" s="89"/>
      <c r="L7" s="89"/>
      <c r="M7" s="89"/>
      <c r="N7" s="89"/>
      <c r="O7" s="90"/>
      <c r="P7" s="98" t="s">
        <v>7</v>
      </c>
      <c r="Q7" s="89"/>
      <c r="R7" s="89"/>
      <c r="S7" s="89"/>
      <c r="T7" s="89"/>
      <c r="U7" s="89"/>
      <c r="V7" s="90"/>
    </row>
    <row r="8" spans="1:22" ht="17.25" customHeight="1">
      <c r="A8" s="106"/>
      <c r="B8" s="94"/>
      <c r="C8" s="94"/>
      <c r="D8" s="94"/>
      <c r="E8" s="94"/>
      <c r="F8" s="94"/>
      <c r="G8" s="94"/>
      <c r="H8" s="112"/>
      <c r="I8" s="109"/>
      <c r="J8" s="99"/>
      <c r="K8" s="91"/>
      <c r="L8" s="91"/>
      <c r="M8" s="91"/>
      <c r="N8" s="91"/>
      <c r="O8" s="92"/>
      <c r="P8" s="99"/>
      <c r="Q8" s="91"/>
      <c r="R8" s="91"/>
      <c r="S8" s="91"/>
      <c r="T8" s="91"/>
      <c r="U8" s="91"/>
      <c r="V8" s="92"/>
    </row>
    <row r="9" spans="1:22" ht="16.5" customHeight="1">
      <c r="A9" s="106"/>
      <c r="B9" s="94"/>
      <c r="C9" s="94"/>
      <c r="D9" s="94"/>
      <c r="E9" s="94"/>
      <c r="F9" s="94"/>
      <c r="G9" s="94"/>
      <c r="H9" s="112"/>
      <c r="I9" s="109"/>
      <c r="J9" s="100"/>
      <c r="K9" s="101"/>
      <c r="L9" s="101"/>
      <c r="M9" s="101"/>
      <c r="N9" s="101"/>
      <c r="O9" s="102"/>
      <c r="P9" s="100"/>
      <c r="Q9" s="101"/>
      <c r="R9" s="101"/>
      <c r="S9" s="101"/>
      <c r="T9" s="101"/>
      <c r="U9" s="101"/>
      <c r="V9" s="102"/>
    </row>
    <row r="10" spans="1:22" ht="56.25" customHeight="1">
      <c r="A10" s="106"/>
      <c r="B10" s="94"/>
      <c r="C10" s="94"/>
      <c r="D10" s="94"/>
      <c r="E10" s="94"/>
      <c r="F10" s="94"/>
      <c r="G10" s="94"/>
      <c r="H10" s="112"/>
      <c r="I10" s="110"/>
      <c r="J10" s="55" t="s">
        <v>11</v>
      </c>
      <c r="K10" s="54" t="s">
        <v>12</v>
      </c>
      <c r="L10" s="59" t="s">
        <v>18</v>
      </c>
      <c r="M10" s="59" t="s">
        <v>28</v>
      </c>
      <c r="N10" s="54" t="s">
        <v>50</v>
      </c>
      <c r="O10" s="2" t="s">
        <v>51</v>
      </c>
      <c r="P10" s="55" t="s">
        <v>11</v>
      </c>
      <c r="Q10" s="54" t="s">
        <v>12</v>
      </c>
      <c r="R10" s="59" t="s">
        <v>18</v>
      </c>
      <c r="S10" s="59" t="s">
        <v>28</v>
      </c>
      <c r="T10" s="54" t="s">
        <v>50</v>
      </c>
      <c r="U10" s="59" t="s">
        <v>66</v>
      </c>
      <c r="V10" s="2" t="s">
        <v>67</v>
      </c>
    </row>
    <row r="11" spans="1:22" ht="18.75" customHeight="1" thickBot="1">
      <c r="A11" s="3">
        <v>1</v>
      </c>
      <c r="B11" s="4">
        <v>2</v>
      </c>
      <c r="C11" s="4">
        <v>3</v>
      </c>
      <c r="D11" s="4">
        <v>4</v>
      </c>
      <c r="E11" s="4">
        <v>5</v>
      </c>
      <c r="F11" s="4">
        <v>6</v>
      </c>
      <c r="G11" s="4">
        <v>7</v>
      </c>
      <c r="H11" s="5">
        <v>8</v>
      </c>
      <c r="I11" s="6" t="s">
        <v>14</v>
      </c>
      <c r="J11" s="7" t="s">
        <v>15</v>
      </c>
      <c r="K11" s="8" t="s">
        <v>17</v>
      </c>
      <c r="L11" s="9" t="s">
        <v>16</v>
      </c>
      <c r="M11" s="9" t="s">
        <v>29</v>
      </c>
      <c r="N11" s="8"/>
      <c r="O11" s="10"/>
      <c r="P11" s="3">
        <v>14</v>
      </c>
      <c r="Q11" s="4">
        <v>15</v>
      </c>
      <c r="R11" s="5">
        <v>16</v>
      </c>
      <c r="S11" s="5">
        <v>17</v>
      </c>
      <c r="T11" s="61"/>
      <c r="U11" s="131"/>
      <c r="V11" s="135"/>
    </row>
    <row r="12" spans="1:22" ht="89.25" customHeight="1" thickBot="1">
      <c r="A12" s="50">
        <v>1</v>
      </c>
      <c r="B12" s="52" t="s">
        <v>61</v>
      </c>
      <c r="C12" s="39" t="s">
        <v>62</v>
      </c>
      <c r="D12" s="122" t="s">
        <v>10</v>
      </c>
      <c r="E12" s="122" t="s">
        <v>10</v>
      </c>
      <c r="F12" s="122" t="s">
        <v>31</v>
      </c>
      <c r="G12" s="122" t="s">
        <v>63</v>
      </c>
      <c r="H12" s="123" t="s">
        <v>13</v>
      </c>
      <c r="I12" s="42">
        <f aca="true" t="shared" si="0" ref="I12:I24">J12+K12+L12+M12</f>
        <v>0</v>
      </c>
      <c r="J12" s="115">
        <v>0</v>
      </c>
      <c r="K12" s="11">
        <f>1636-1636</f>
        <v>0</v>
      </c>
      <c r="L12" s="44">
        <f>2014.8-955.7-1059.1</f>
        <v>0</v>
      </c>
      <c r="M12" s="44">
        <v>0</v>
      </c>
      <c r="N12" s="11">
        <v>0</v>
      </c>
      <c r="O12" s="12">
        <v>0</v>
      </c>
      <c r="P12" s="20">
        <v>0</v>
      </c>
      <c r="Q12" s="21">
        <f>1636-1636</f>
        <v>0</v>
      </c>
      <c r="R12" s="22">
        <f>2014.8-955.7-1059.1</f>
        <v>0</v>
      </c>
      <c r="S12" s="22">
        <v>0</v>
      </c>
      <c r="T12" s="21">
        <v>0</v>
      </c>
      <c r="U12" s="22">
        <v>0</v>
      </c>
      <c r="V12" s="136">
        <v>0</v>
      </c>
    </row>
    <row r="13" spans="1:22" ht="90.75" customHeight="1" thickBot="1">
      <c r="A13" s="13">
        <v>2</v>
      </c>
      <c r="B13" s="14" t="s">
        <v>33</v>
      </c>
      <c r="C13" s="15" t="s">
        <v>34</v>
      </c>
      <c r="D13" s="16" t="s">
        <v>10</v>
      </c>
      <c r="E13" s="15" t="s">
        <v>10</v>
      </c>
      <c r="F13" s="17" t="s">
        <v>13</v>
      </c>
      <c r="G13" s="18" t="s">
        <v>25</v>
      </c>
      <c r="H13" s="16" t="s">
        <v>13</v>
      </c>
      <c r="I13" s="19">
        <f t="shared" si="0"/>
        <v>5046.1</v>
      </c>
      <c r="J13" s="20">
        <v>818.7</v>
      </c>
      <c r="K13" s="21">
        <f>4355.3-127.9</f>
        <v>4227.400000000001</v>
      </c>
      <c r="L13" s="22">
        <v>0</v>
      </c>
      <c r="M13" s="22">
        <v>0</v>
      </c>
      <c r="N13" s="21">
        <v>0</v>
      </c>
      <c r="O13" s="23">
        <v>0</v>
      </c>
      <c r="P13" s="20">
        <v>0</v>
      </c>
      <c r="Q13" s="21">
        <v>0</v>
      </c>
      <c r="R13" s="22">
        <v>0</v>
      </c>
      <c r="S13" s="22">
        <v>0</v>
      </c>
      <c r="T13" s="21">
        <v>0</v>
      </c>
      <c r="U13" s="22">
        <v>0</v>
      </c>
      <c r="V13" s="136">
        <v>0</v>
      </c>
    </row>
    <row r="14" spans="1:22" ht="43.5" customHeight="1">
      <c r="A14" s="81">
        <v>3</v>
      </c>
      <c r="B14" s="83" t="s">
        <v>27</v>
      </c>
      <c r="C14" s="24" t="s">
        <v>41</v>
      </c>
      <c r="D14" s="85" t="s">
        <v>10</v>
      </c>
      <c r="E14" s="85" t="s">
        <v>10</v>
      </c>
      <c r="F14" s="87" t="s">
        <v>54</v>
      </c>
      <c r="G14" s="85" t="s">
        <v>32</v>
      </c>
      <c r="H14" s="79">
        <f>(557670698.26+251797192+739410+95398+70643060.56+208542+227405.63+99999+98334.35+99970.88+154919742.84+456958)/1000</f>
        <v>1037056.71152</v>
      </c>
      <c r="I14" s="25">
        <f t="shared" si="0"/>
        <v>814.8</v>
      </c>
      <c r="J14" s="26">
        <v>814.8</v>
      </c>
      <c r="K14" s="27">
        <v>0</v>
      </c>
      <c r="L14" s="28">
        <v>0</v>
      </c>
      <c r="M14" s="28">
        <v>0</v>
      </c>
      <c r="N14" s="27">
        <v>0</v>
      </c>
      <c r="O14" s="29">
        <v>0</v>
      </c>
      <c r="P14" s="115">
        <v>814.8</v>
      </c>
      <c r="Q14" s="11">
        <v>0</v>
      </c>
      <c r="R14" s="44">
        <v>0</v>
      </c>
      <c r="S14" s="44">
        <v>0</v>
      </c>
      <c r="T14" s="11">
        <v>0</v>
      </c>
      <c r="U14" s="44">
        <v>0</v>
      </c>
      <c r="V14" s="137">
        <v>0</v>
      </c>
    </row>
    <row r="15" spans="1:22" ht="36" customHeight="1" thickBot="1">
      <c r="A15" s="81"/>
      <c r="B15" s="83"/>
      <c r="C15" s="127" t="s">
        <v>57</v>
      </c>
      <c r="D15" s="85"/>
      <c r="E15" s="85"/>
      <c r="F15" s="87"/>
      <c r="G15" s="85"/>
      <c r="H15" s="79"/>
      <c r="I15" s="69">
        <f t="shared" si="0"/>
        <v>154919.7</v>
      </c>
      <c r="J15" s="133">
        <v>154919.7</v>
      </c>
      <c r="K15" s="128">
        <v>0</v>
      </c>
      <c r="L15" s="129">
        <v>0</v>
      </c>
      <c r="M15" s="129">
        <v>0</v>
      </c>
      <c r="N15" s="128">
        <v>0</v>
      </c>
      <c r="O15" s="130">
        <v>0</v>
      </c>
      <c r="P15" s="30">
        <v>154919.7</v>
      </c>
      <c r="Q15" s="31">
        <v>0</v>
      </c>
      <c r="R15" s="32">
        <v>0</v>
      </c>
      <c r="S15" s="32">
        <v>0</v>
      </c>
      <c r="T15" s="145">
        <v>73419.4</v>
      </c>
      <c r="U15" s="32">
        <v>0</v>
      </c>
      <c r="V15" s="135">
        <v>0</v>
      </c>
    </row>
    <row r="16" spans="1:22" ht="54.75" customHeight="1">
      <c r="A16" s="97">
        <v>4</v>
      </c>
      <c r="B16" s="114" t="s">
        <v>19</v>
      </c>
      <c r="C16" s="39" t="s">
        <v>36</v>
      </c>
      <c r="D16" s="40" t="s">
        <v>10</v>
      </c>
      <c r="E16" s="40" t="s">
        <v>10</v>
      </c>
      <c r="F16" s="41" t="s">
        <v>13</v>
      </c>
      <c r="G16" s="40" t="s">
        <v>25</v>
      </c>
      <c r="H16" s="12" t="s">
        <v>13</v>
      </c>
      <c r="I16" s="42">
        <f t="shared" si="0"/>
        <v>456.79999999999995</v>
      </c>
      <c r="J16" s="115">
        <v>320.4</v>
      </c>
      <c r="K16" s="11">
        <v>136.4</v>
      </c>
      <c r="L16" s="44">
        <v>0</v>
      </c>
      <c r="M16" s="44">
        <v>0</v>
      </c>
      <c r="N16" s="11">
        <v>0</v>
      </c>
      <c r="O16" s="12">
        <v>0</v>
      </c>
      <c r="P16" s="115">
        <v>0</v>
      </c>
      <c r="Q16" s="11">
        <v>0</v>
      </c>
      <c r="R16" s="44">
        <v>0</v>
      </c>
      <c r="S16" s="44">
        <v>0</v>
      </c>
      <c r="T16" s="11">
        <v>0</v>
      </c>
      <c r="U16" s="44">
        <v>0</v>
      </c>
      <c r="V16" s="137">
        <v>0</v>
      </c>
    </row>
    <row r="17" spans="1:22" ht="54.75" customHeight="1" thickBot="1">
      <c r="A17" s="82"/>
      <c r="B17" s="86"/>
      <c r="C17" s="33" t="s">
        <v>57</v>
      </c>
      <c r="D17" s="61" t="s">
        <v>10</v>
      </c>
      <c r="E17" s="61" t="s">
        <v>10</v>
      </c>
      <c r="F17" s="63" t="s">
        <v>69</v>
      </c>
      <c r="G17" s="61" t="s">
        <v>70</v>
      </c>
      <c r="H17" s="144">
        <v>245502.8</v>
      </c>
      <c r="I17" s="70">
        <f t="shared" si="0"/>
        <v>0</v>
      </c>
      <c r="J17" s="34">
        <v>0</v>
      </c>
      <c r="K17" s="66">
        <v>0</v>
      </c>
      <c r="L17" s="68">
        <v>0</v>
      </c>
      <c r="M17" s="68">
        <v>0</v>
      </c>
      <c r="N17" s="66">
        <v>0</v>
      </c>
      <c r="O17" s="58">
        <v>0</v>
      </c>
      <c r="P17" s="34">
        <v>0</v>
      </c>
      <c r="Q17" s="66">
        <v>0</v>
      </c>
      <c r="R17" s="68">
        <v>0</v>
      </c>
      <c r="S17" s="68">
        <v>0</v>
      </c>
      <c r="T17" s="66">
        <v>0</v>
      </c>
      <c r="U17" s="144">
        <v>116123.4</v>
      </c>
      <c r="V17" s="146">
        <v>121006.3</v>
      </c>
    </row>
    <row r="18" spans="1:22" ht="90.75" customHeight="1" thickBot="1">
      <c r="A18" s="51">
        <v>5</v>
      </c>
      <c r="B18" s="53" t="s">
        <v>35</v>
      </c>
      <c r="C18" s="33" t="s">
        <v>37</v>
      </c>
      <c r="D18" s="61" t="s">
        <v>10</v>
      </c>
      <c r="E18" s="61" t="s">
        <v>10</v>
      </c>
      <c r="F18" s="63" t="s">
        <v>25</v>
      </c>
      <c r="G18" s="61" t="s">
        <v>25</v>
      </c>
      <c r="H18" s="68" t="s">
        <v>13</v>
      </c>
      <c r="I18" s="70">
        <f t="shared" si="0"/>
        <v>2</v>
      </c>
      <c r="J18" s="34">
        <v>1</v>
      </c>
      <c r="K18" s="66">
        <v>1</v>
      </c>
      <c r="L18" s="68">
        <v>0</v>
      </c>
      <c r="M18" s="68">
        <v>0</v>
      </c>
      <c r="N18" s="66">
        <v>0</v>
      </c>
      <c r="O18" s="58">
        <v>0</v>
      </c>
      <c r="P18" s="126">
        <v>0</v>
      </c>
      <c r="Q18" s="21">
        <v>0</v>
      </c>
      <c r="R18" s="22">
        <v>0</v>
      </c>
      <c r="S18" s="22">
        <v>0</v>
      </c>
      <c r="T18" s="21">
        <v>0</v>
      </c>
      <c r="U18" s="22">
        <v>0</v>
      </c>
      <c r="V18" s="136">
        <v>0</v>
      </c>
    </row>
    <row r="19" spans="1:22" ht="160.5" customHeight="1" thickBot="1">
      <c r="A19" s="51">
        <v>6</v>
      </c>
      <c r="B19" s="53" t="s">
        <v>23</v>
      </c>
      <c r="C19" s="33" t="s">
        <v>21</v>
      </c>
      <c r="D19" s="61" t="s">
        <v>10</v>
      </c>
      <c r="E19" s="61" t="s">
        <v>10</v>
      </c>
      <c r="F19" s="63" t="s">
        <v>13</v>
      </c>
      <c r="G19" s="61" t="s">
        <v>25</v>
      </c>
      <c r="H19" s="68" t="s">
        <v>38</v>
      </c>
      <c r="I19" s="70">
        <f t="shared" si="0"/>
        <v>27741.1</v>
      </c>
      <c r="J19" s="64">
        <f>27741.1</f>
        <v>27741.1</v>
      </c>
      <c r="K19" s="66">
        <v>0</v>
      </c>
      <c r="L19" s="68">
        <v>0</v>
      </c>
      <c r="M19" s="68">
        <v>0</v>
      </c>
      <c r="N19" s="66">
        <v>0</v>
      </c>
      <c r="O19" s="58">
        <v>0</v>
      </c>
      <c r="P19" s="20">
        <v>0</v>
      </c>
      <c r="Q19" s="21">
        <v>0</v>
      </c>
      <c r="R19" s="22">
        <v>0</v>
      </c>
      <c r="S19" s="22">
        <v>0</v>
      </c>
      <c r="T19" s="21">
        <v>0</v>
      </c>
      <c r="U19" s="22">
        <v>0</v>
      </c>
      <c r="V19" s="136">
        <v>0</v>
      </c>
    </row>
    <row r="20" spans="1:22" ht="36.75" customHeight="1">
      <c r="A20" s="81">
        <v>7</v>
      </c>
      <c r="B20" s="83" t="s">
        <v>26</v>
      </c>
      <c r="C20" s="24" t="s">
        <v>46</v>
      </c>
      <c r="D20" s="85" t="s">
        <v>10</v>
      </c>
      <c r="E20" s="85" t="s">
        <v>10</v>
      </c>
      <c r="F20" s="87" t="s">
        <v>13</v>
      </c>
      <c r="G20" s="85" t="s">
        <v>25</v>
      </c>
      <c r="H20" s="79" t="s">
        <v>13</v>
      </c>
      <c r="I20" s="77">
        <f>J20+K20+L20+M20</f>
        <v>67206.9</v>
      </c>
      <c r="J20" s="71">
        <v>15061.8</v>
      </c>
      <c r="K20" s="73">
        <v>29659.2</v>
      </c>
      <c r="L20" s="73">
        <f>0.5+22485.4</f>
        <v>22485.9</v>
      </c>
      <c r="M20" s="75">
        <v>0</v>
      </c>
      <c r="N20" s="11">
        <v>0</v>
      </c>
      <c r="O20" s="12">
        <v>0</v>
      </c>
      <c r="P20" s="43">
        <v>0</v>
      </c>
      <c r="Q20" s="11">
        <v>0</v>
      </c>
      <c r="R20" s="44">
        <v>5100</v>
      </c>
      <c r="S20" s="44">
        <v>0</v>
      </c>
      <c r="T20" s="11">
        <v>0</v>
      </c>
      <c r="U20" s="44">
        <v>0</v>
      </c>
      <c r="V20" s="137">
        <v>0</v>
      </c>
    </row>
    <row r="21" spans="1:22" ht="36.75" customHeight="1">
      <c r="A21" s="81"/>
      <c r="B21" s="83"/>
      <c r="C21" s="24" t="s">
        <v>45</v>
      </c>
      <c r="D21" s="85"/>
      <c r="E21" s="85"/>
      <c r="F21" s="87"/>
      <c r="G21" s="85"/>
      <c r="H21" s="79"/>
      <c r="I21" s="77"/>
      <c r="J21" s="71"/>
      <c r="K21" s="73"/>
      <c r="L21" s="73"/>
      <c r="M21" s="75"/>
      <c r="N21" s="35">
        <v>0</v>
      </c>
      <c r="O21" s="36">
        <v>0</v>
      </c>
      <c r="P21" s="119">
        <v>0</v>
      </c>
      <c r="Q21" s="27">
        <v>0</v>
      </c>
      <c r="R21" s="28">
        <v>1308.6</v>
      </c>
      <c r="S21" s="28">
        <v>0</v>
      </c>
      <c r="T21" s="35">
        <v>0</v>
      </c>
      <c r="U21" s="38">
        <v>0</v>
      </c>
      <c r="V21" s="132">
        <v>0</v>
      </c>
    </row>
    <row r="22" spans="1:22" ht="36.75" customHeight="1">
      <c r="A22" s="81"/>
      <c r="B22" s="83"/>
      <c r="C22" s="37" t="s">
        <v>44</v>
      </c>
      <c r="D22" s="85"/>
      <c r="E22" s="85"/>
      <c r="F22" s="87"/>
      <c r="G22" s="85"/>
      <c r="H22" s="79"/>
      <c r="I22" s="77"/>
      <c r="J22" s="71"/>
      <c r="K22" s="73"/>
      <c r="L22" s="73"/>
      <c r="M22" s="75"/>
      <c r="N22" s="35">
        <v>0</v>
      </c>
      <c r="O22" s="36">
        <v>0</v>
      </c>
      <c r="P22" s="134">
        <v>0</v>
      </c>
      <c r="Q22" s="35">
        <v>0</v>
      </c>
      <c r="R22" s="38">
        <f>1479.5+0.5</f>
        <v>1480</v>
      </c>
      <c r="S22" s="38">
        <v>0</v>
      </c>
      <c r="T22" s="35">
        <v>0</v>
      </c>
      <c r="U22" s="38">
        <v>0</v>
      </c>
      <c r="V22" s="132">
        <v>0</v>
      </c>
    </row>
    <row r="23" spans="1:22" ht="48.75" customHeight="1" thickBot="1">
      <c r="A23" s="82"/>
      <c r="B23" s="84"/>
      <c r="C23" s="33" t="s">
        <v>43</v>
      </c>
      <c r="D23" s="86"/>
      <c r="E23" s="86"/>
      <c r="F23" s="88"/>
      <c r="G23" s="86"/>
      <c r="H23" s="80"/>
      <c r="I23" s="78"/>
      <c r="J23" s="72"/>
      <c r="K23" s="74"/>
      <c r="L23" s="74"/>
      <c r="M23" s="76"/>
      <c r="N23" s="66">
        <v>0</v>
      </c>
      <c r="O23" s="58">
        <v>0</v>
      </c>
      <c r="P23" s="34">
        <v>0</v>
      </c>
      <c r="Q23" s="66">
        <v>0</v>
      </c>
      <c r="R23" s="68">
        <v>14597.3</v>
      </c>
      <c r="S23" s="68">
        <v>0</v>
      </c>
      <c r="T23" s="31">
        <v>0</v>
      </c>
      <c r="U23" s="32">
        <v>0</v>
      </c>
      <c r="V23" s="135">
        <v>0</v>
      </c>
    </row>
    <row r="24" spans="1:22" ht="173.25" customHeight="1" thickBot="1">
      <c r="A24" s="51">
        <v>8</v>
      </c>
      <c r="B24" s="53" t="s">
        <v>24</v>
      </c>
      <c r="C24" s="33" t="s">
        <v>39</v>
      </c>
      <c r="D24" s="61" t="s">
        <v>10</v>
      </c>
      <c r="E24" s="61" t="s">
        <v>10</v>
      </c>
      <c r="F24" s="63" t="s">
        <v>13</v>
      </c>
      <c r="G24" s="61" t="s">
        <v>25</v>
      </c>
      <c r="H24" s="68" t="s">
        <v>13</v>
      </c>
      <c r="I24" s="70">
        <f t="shared" si="0"/>
        <v>1403.6</v>
      </c>
      <c r="J24" s="64">
        <v>1403.6</v>
      </c>
      <c r="K24" s="66">
        <v>0</v>
      </c>
      <c r="L24" s="68">
        <v>0</v>
      </c>
      <c r="M24" s="68">
        <v>0</v>
      </c>
      <c r="N24" s="66">
        <v>0</v>
      </c>
      <c r="O24" s="58">
        <v>0</v>
      </c>
      <c r="P24" s="20">
        <v>0</v>
      </c>
      <c r="Q24" s="21">
        <v>0</v>
      </c>
      <c r="R24" s="22">
        <v>0</v>
      </c>
      <c r="S24" s="22">
        <v>0</v>
      </c>
      <c r="T24" s="21">
        <v>0</v>
      </c>
      <c r="U24" s="22">
        <v>0</v>
      </c>
      <c r="V24" s="136">
        <v>0</v>
      </c>
    </row>
    <row r="25" spans="1:22" ht="58.5" customHeight="1">
      <c r="A25" s="97">
        <v>9</v>
      </c>
      <c r="B25" s="113" t="s">
        <v>42</v>
      </c>
      <c r="C25" s="39" t="s">
        <v>57</v>
      </c>
      <c r="D25" s="40" t="s">
        <v>10</v>
      </c>
      <c r="E25" s="40" t="s">
        <v>10</v>
      </c>
      <c r="F25" s="41" t="s">
        <v>58</v>
      </c>
      <c r="G25" s="40">
        <v>2019</v>
      </c>
      <c r="H25" s="44">
        <v>23334.8</v>
      </c>
      <c r="I25" s="42">
        <f>J25+K25+L25+M25+N25+O25+J26+K26+L26+M26+N26+O26+J27+K27+L27+M27+N27+O27</f>
        <v>23334.799999999996</v>
      </c>
      <c r="J25" s="43">
        <v>0</v>
      </c>
      <c r="K25" s="11">
        <v>0</v>
      </c>
      <c r="L25" s="44">
        <v>0</v>
      </c>
      <c r="M25" s="11">
        <v>0</v>
      </c>
      <c r="N25" s="11">
        <v>23037.6</v>
      </c>
      <c r="O25" s="12">
        <v>0</v>
      </c>
      <c r="P25" s="43">
        <v>0</v>
      </c>
      <c r="Q25" s="11">
        <v>0</v>
      </c>
      <c r="R25" s="44">
        <v>0</v>
      </c>
      <c r="S25" s="44">
        <v>0</v>
      </c>
      <c r="T25" s="11">
        <v>23037.6</v>
      </c>
      <c r="U25" s="44">
        <v>0</v>
      </c>
      <c r="V25" s="137">
        <v>0</v>
      </c>
    </row>
    <row r="26" spans="1:22" ht="58.5" customHeight="1">
      <c r="A26" s="81"/>
      <c r="B26" s="83"/>
      <c r="C26" s="37" t="s">
        <v>30</v>
      </c>
      <c r="D26" s="116" t="s">
        <v>10</v>
      </c>
      <c r="E26" s="116" t="s">
        <v>10</v>
      </c>
      <c r="F26" s="117"/>
      <c r="G26" s="116"/>
      <c r="H26" s="38"/>
      <c r="I26" s="118"/>
      <c r="J26" s="119">
        <v>0</v>
      </c>
      <c r="K26" s="27">
        <v>0</v>
      </c>
      <c r="L26" s="28">
        <v>0</v>
      </c>
      <c r="M26" s="27">
        <v>0</v>
      </c>
      <c r="N26" s="35">
        <v>251.1</v>
      </c>
      <c r="O26" s="36">
        <v>0</v>
      </c>
      <c r="P26" s="134">
        <v>0</v>
      </c>
      <c r="Q26" s="35">
        <v>0</v>
      </c>
      <c r="R26" s="38">
        <v>0</v>
      </c>
      <c r="S26" s="38">
        <v>0</v>
      </c>
      <c r="T26" s="35">
        <v>251.1</v>
      </c>
      <c r="U26" s="38">
        <v>0</v>
      </c>
      <c r="V26" s="132">
        <v>0</v>
      </c>
    </row>
    <row r="27" spans="1:22" ht="58.5" customHeight="1">
      <c r="A27" s="81"/>
      <c r="B27" s="83"/>
      <c r="C27" s="37" t="s">
        <v>60</v>
      </c>
      <c r="D27" s="120" t="s">
        <v>10</v>
      </c>
      <c r="E27" s="120" t="s">
        <v>10</v>
      </c>
      <c r="F27" s="117"/>
      <c r="G27" s="116"/>
      <c r="H27" s="38"/>
      <c r="I27" s="118"/>
      <c r="J27" s="119">
        <v>0</v>
      </c>
      <c r="K27" s="27">
        <v>0</v>
      </c>
      <c r="L27" s="28">
        <v>0</v>
      </c>
      <c r="M27" s="28">
        <v>0</v>
      </c>
      <c r="N27" s="35">
        <v>46.1</v>
      </c>
      <c r="O27" s="36">
        <v>0</v>
      </c>
      <c r="P27" s="134">
        <v>0</v>
      </c>
      <c r="Q27" s="35">
        <v>0</v>
      </c>
      <c r="R27" s="38">
        <v>0</v>
      </c>
      <c r="S27" s="38">
        <v>0</v>
      </c>
      <c r="T27" s="35">
        <v>46.1</v>
      </c>
      <c r="U27" s="38">
        <v>0</v>
      </c>
      <c r="V27" s="132">
        <v>0</v>
      </c>
    </row>
    <row r="28" spans="1:22" ht="69" customHeight="1" thickBot="1">
      <c r="A28" s="82"/>
      <c r="B28" s="84"/>
      <c r="C28" s="33" t="s">
        <v>47</v>
      </c>
      <c r="D28" s="61" t="s">
        <v>10</v>
      </c>
      <c r="E28" s="61" t="s">
        <v>10</v>
      </c>
      <c r="F28" s="63" t="s">
        <v>13</v>
      </c>
      <c r="G28" s="61" t="s">
        <v>25</v>
      </c>
      <c r="H28" s="68" t="s">
        <v>13</v>
      </c>
      <c r="I28" s="70">
        <f>J28+K28+L28+M28</f>
        <v>444.5</v>
      </c>
      <c r="J28" s="34">
        <v>0</v>
      </c>
      <c r="K28" s="66">
        <v>0</v>
      </c>
      <c r="L28" s="68">
        <f>1105.8-661.3</f>
        <v>444.5</v>
      </c>
      <c r="M28" s="68">
        <v>0</v>
      </c>
      <c r="N28" s="66">
        <v>0</v>
      </c>
      <c r="O28" s="58">
        <v>0</v>
      </c>
      <c r="P28" s="34">
        <v>0</v>
      </c>
      <c r="Q28" s="66">
        <v>0</v>
      </c>
      <c r="R28" s="68">
        <f>1105.8-661.3</f>
        <v>444.5</v>
      </c>
      <c r="S28" s="68">
        <v>0</v>
      </c>
      <c r="T28" s="66">
        <v>0</v>
      </c>
      <c r="U28" s="68">
        <v>0</v>
      </c>
      <c r="V28" s="135">
        <v>0</v>
      </c>
    </row>
    <row r="29" spans="1:22" ht="79.5" customHeight="1" thickBot="1">
      <c r="A29" s="51">
        <v>10</v>
      </c>
      <c r="B29" s="53" t="s">
        <v>48</v>
      </c>
      <c r="C29" s="39" t="s">
        <v>57</v>
      </c>
      <c r="D29" s="61" t="s">
        <v>10</v>
      </c>
      <c r="E29" s="61" t="s">
        <v>10</v>
      </c>
      <c r="F29" s="63" t="s">
        <v>59</v>
      </c>
      <c r="G29" s="61">
        <v>2020</v>
      </c>
      <c r="H29" s="68">
        <v>24365.5</v>
      </c>
      <c r="I29" s="70">
        <f>J29+K29+L29+M29</f>
        <v>0</v>
      </c>
      <c r="J29" s="34">
        <v>0</v>
      </c>
      <c r="K29" s="66">
        <v>0</v>
      </c>
      <c r="L29" s="68">
        <v>0</v>
      </c>
      <c r="M29" s="68">
        <v>0</v>
      </c>
      <c r="N29" s="66">
        <v>14365.5</v>
      </c>
      <c r="O29" s="58">
        <v>10000</v>
      </c>
      <c r="P29" s="126">
        <v>0</v>
      </c>
      <c r="Q29" s="21">
        <v>0</v>
      </c>
      <c r="R29" s="22">
        <v>0</v>
      </c>
      <c r="S29" s="22">
        <v>0</v>
      </c>
      <c r="T29" s="21">
        <v>14365.5</v>
      </c>
      <c r="U29" s="22">
        <v>10000</v>
      </c>
      <c r="V29" s="136">
        <v>0</v>
      </c>
    </row>
    <row r="30" spans="1:22" ht="79.5" customHeight="1">
      <c r="A30" s="97">
        <v>11</v>
      </c>
      <c r="B30" s="113" t="s">
        <v>49</v>
      </c>
      <c r="C30" s="39" t="s">
        <v>55</v>
      </c>
      <c r="D30" s="40" t="s">
        <v>10</v>
      </c>
      <c r="E30" s="40" t="s">
        <v>10</v>
      </c>
      <c r="F30" s="41" t="s">
        <v>13</v>
      </c>
      <c r="G30" s="40" t="s">
        <v>25</v>
      </c>
      <c r="H30" s="12" t="s">
        <v>13</v>
      </c>
      <c r="I30" s="42">
        <f>J30+K30+L30+M30</f>
        <v>99.8</v>
      </c>
      <c r="J30" s="43">
        <v>0</v>
      </c>
      <c r="K30" s="11">
        <v>0</v>
      </c>
      <c r="L30" s="44">
        <v>0</v>
      </c>
      <c r="M30" s="44">
        <v>99.8</v>
      </c>
      <c r="N30" s="11">
        <v>0</v>
      </c>
      <c r="O30" s="12">
        <v>0</v>
      </c>
      <c r="P30" s="43">
        <v>0</v>
      </c>
      <c r="Q30" s="11">
        <v>0</v>
      </c>
      <c r="R30" s="44">
        <v>0</v>
      </c>
      <c r="S30" s="44">
        <v>99.8</v>
      </c>
      <c r="T30" s="11">
        <v>0</v>
      </c>
      <c r="U30" s="44">
        <v>0</v>
      </c>
      <c r="V30" s="137">
        <v>0</v>
      </c>
    </row>
    <row r="31" spans="1:22" ht="79.5" customHeight="1" thickBot="1">
      <c r="A31" s="81"/>
      <c r="B31" s="83"/>
      <c r="C31" s="124" t="s">
        <v>56</v>
      </c>
      <c r="D31" s="60" t="s">
        <v>10</v>
      </c>
      <c r="E31" s="60" t="s">
        <v>10</v>
      </c>
      <c r="F31" s="62" t="s">
        <v>13</v>
      </c>
      <c r="G31" s="60" t="s">
        <v>25</v>
      </c>
      <c r="H31" s="67" t="s">
        <v>13</v>
      </c>
      <c r="I31" s="69">
        <f>J31+K31+L31+M31</f>
        <v>99.8</v>
      </c>
      <c r="J31" s="125">
        <v>0</v>
      </c>
      <c r="K31" s="65">
        <v>0</v>
      </c>
      <c r="L31" s="67">
        <v>0</v>
      </c>
      <c r="M31" s="67">
        <v>99.8</v>
      </c>
      <c r="N31" s="65">
        <v>0</v>
      </c>
      <c r="O31" s="57">
        <v>0</v>
      </c>
      <c r="P31" s="34">
        <v>0</v>
      </c>
      <c r="Q31" s="66">
        <v>0</v>
      </c>
      <c r="R31" s="68">
        <v>0</v>
      </c>
      <c r="S31" s="68">
        <v>99.8</v>
      </c>
      <c r="T31" s="66">
        <v>0</v>
      </c>
      <c r="U31" s="68">
        <v>0</v>
      </c>
      <c r="V31" s="135">
        <v>0</v>
      </c>
    </row>
    <row r="32" spans="1:22" ht="79.5" customHeight="1" thickBot="1">
      <c r="A32" s="13">
        <v>12</v>
      </c>
      <c r="B32" s="147" t="s">
        <v>64</v>
      </c>
      <c r="C32" s="15" t="s">
        <v>57</v>
      </c>
      <c r="D32" s="18" t="s">
        <v>10</v>
      </c>
      <c r="E32" s="18" t="s">
        <v>10</v>
      </c>
      <c r="F32" s="17" t="s">
        <v>65</v>
      </c>
      <c r="G32" s="18">
        <v>2019</v>
      </c>
      <c r="H32" s="143">
        <v>6363</v>
      </c>
      <c r="I32" s="19">
        <f>J32+K32+L32+M32</f>
        <v>0</v>
      </c>
      <c r="J32" s="141">
        <v>0</v>
      </c>
      <c r="K32" s="139">
        <v>0</v>
      </c>
      <c r="L32" s="140">
        <v>0</v>
      </c>
      <c r="M32" s="140">
        <v>0</v>
      </c>
      <c r="N32" s="139">
        <v>0</v>
      </c>
      <c r="O32" s="123">
        <v>0</v>
      </c>
      <c r="P32" s="126">
        <v>0</v>
      </c>
      <c r="Q32" s="21">
        <v>0</v>
      </c>
      <c r="R32" s="22">
        <v>0</v>
      </c>
      <c r="S32" s="22">
        <v>0</v>
      </c>
      <c r="T32" s="148">
        <v>6353</v>
      </c>
      <c r="U32" s="22">
        <v>0</v>
      </c>
      <c r="V32" s="136">
        <v>0</v>
      </c>
    </row>
    <row r="33" spans="1:22" ht="95.25" customHeight="1" thickBot="1">
      <c r="A33" s="13">
        <v>13</v>
      </c>
      <c r="B33" s="147" t="s">
        <v>68</v>
      </c>
      <c r="C33" s="15" t="s">
        <v>57</v>
      </c>
      <c r="D33" s="18" t="s">
        <v>10</v>
      </c>
      <c r="E33" s="18" t="s">
        <v>10</v>
      </c>
      <c r="F33" s="17" t="s">
        <v>65</v>
      </c>
      <c r="G33" s="18">
        <v>2019</v>
      </c>
      <c r="H33" s="143">
        <v>3811.8</v>
      </c>
      <c r="I33" s="19">
        <f>J33+K33+L33+M33</f>
        <v>0</v>
      </c>
      <c r="J33" s="141">
        <v>0</v>
      </c>
      <c r="K33" s="139">
        <v>0</v>
      </c>
      <c r="L33" s="140">
        <v>0</v>
      </c>
      <c r="M33" s="140">
        <v>0</v>
      </c>
      <c r="N33" s="139">
        <v>0</v>
      </c>
      <c r="O33" s="123">
        <v>0</v>
      </c>
      <c r="P33" s="141">
        <v>0</v>
      </c>
      <c r="Q33" s="139">
        <v>0</v>
      </c>
      <c r="R33" s="140">
        <v>0</v>
      </c>
      <c r="S33" s="140">
        <v>0</v>
      </c>
      <c r="T33" s="149">
        <v>3811.8</v>
      </c>
      <c r="U33" s="140">
        <v>0</v>
      </c>
      <c r="V33" s="142">
        <v>0</v>
      </c>
    </row>
    <row r="34" spans="1:22" s="56" customFormat="1" ht="25.5" customHeight="1" thickBot="1">
      <c r="A34" s="95" t="s">
        <v>6</v>
      </c>
      <c r="B34" s="96"/>
      <c r="C34" s="96"/>
      <c r="D34" s="96"/>
      <c r="E34" s="96"/>
      <c r="F34" s="96"/>
      <c r="G34" s="96"/>
      <c r="H34" s="45">
        <f>SUM(H12:H33)</f>
        <v>1340434.61152</v>
      </c>
      <c r="I34" s="138">
        <f>SUM(I12:I33)</f>
        <v>281569.89999999997</v>
      </c>
      <c r="J34" s="46">
        <f>SUM(J12:J33)</f>
        <v>201081.1</v>
      </c>
      <c r="K34" s="47">
        <f aca="true" t="shared" si="1" ref="K34:V34">SUM(K12:K33)</f>
        <v>34024</v>
      </c>
      <c r="L34" s="47">
        <f t="shared" si="1"/>
        <v>22930.4</v>
      </c>
      <c r="M34" s="47">
        <f t="shared" si="1"/>
        <v>199.6</v>
      </c>
      <c r="N34" s="47">
        <f t="shared" si="1"/>
        <v>37700.299999999996</v>
      </c>
      <c r="O34" s="121">
        <f t="shared" si="1"/>
        <v>10000</v>
      </c>
      <c r="P34" s="46">
        <f t="shared" si="1"/>
        <v>155734.5</v>
      </c>
      <c r="Q34" s="47">
        <f t="shared" si="1"/>
        <v>0</v>
      </c>
      <c r="R34" s="47">
        <f t="shared" si="1"/>
        <v>22930.4</v>
      </c>
      <c r="S34" s="47">
        <f t="shared" si="1"/>
        <v>199.6</v>
      </c>
      <c r="T34" s="47">
        <f t="shared" si="1"/>
        <v>121284.50000000001</v>
      </c>
      <c r="U34" s="47">
        <f t="shared" si="1"/>
        <v>126123.4</v>
      </c>
      <c r="V34" s="121">
        <f t="shared" si="1"/>
        <v>121006.3</v>
      </c>
    </row>
    <row r="36" spans="9:15" ht="15">
      <c r="I36" s="48"/>
      <c r="J36" s="48"/>
      <c r="K36" s="48"/>
      <c r="L36" s="48"/>
      <c r="M36" s="48"/>
      <c r="N36" s="48"/>
      <c r="O36" s="48"/>
    </row>
    <row r="37" spans="9:15" ht="15">
      <c r="I37" s="48"/>
      <c r="J37" s="48"/>
      <c r="K37" s="48"/>
      <c r="L37" s="48"/>
      <c r="M37" s="48"/>
      <c r="N37" s="48"/>
      <c r="O37" s="48"/>
    </row>
    <row r="38" spans="9:15" ht="15">
      <c r="I38" s="48"/>
      <c r="J38" s="48"/>
      <c r="K38" s="48"/>
      <c r="L38" s="48"/>
      <c r="M38" s="48"/>
      <c r="N38" s="48"/>
      <c r="O38" s="48"/>
    </row>
    <row r="39" spans="9:15" ht="15">
      <c r="I39" s="48"/>
      <c r="J39" s="48"/>
      <c r="K39" s="48"/>
      <c r="L39" s="48"/>
      <c r="M39" s="48"/>
      <c r="N39" s="48"/>
      <c r="O39" s="48"/>
    </row>
    <row r="40" spans="2:5" ht="30" customHeight="1">
      <c r="B40" s="103"/>
      <c r="C40" s="103"/>
      <c r="D40" s="103"/>
      <c r="E40" s="103"/>
    </row>
  </sheetData>
  <sheetProtection/>
  <mergeCells count="43">
    <mergeCell ref="A30:A31"/>
    <mergeCell ref="B30:B31"/>
    <mergeCell ref="A25:A28"/>
    <mergeCell ref="B25:B28"/>
    <mergeCell ref="A6:S6"/>
    <mergeCell ref="E7:E10"/>
    <mergeCell ref="A16:A17"/>
    <mergeCell ref="B16:B17"/>
    <mergeCell ref="B40:E40"/>
    <mergeCell ref="A4:S4"/>
    <mergeCell ref="B7:B10"/>
    <mergeCell ref="A7:A10"/>
    <mergeCell ref="A5:S5"/>
    <mergeCell ref="I7:I10"/>
    <mergeCell ref="H14:H15"/>
    <mergeCell ref="H7:H10"/>
    <mergeCell ref="P7:V9"/>
    <mergeCell ref="G7:G10"/>
    <mergeCell ref="C7:C10"/>
    <mergeCell ref="F7:F10"/>
    <mergeCell ref="J7:O9"/>
    <mergeCell ref="A1:V1"/>
    <mergeCell ref="A2:V3"/>
    <mergeCell ref="D7:D10"/>
    <mergeCell ref="A34:G34"/>
    <mergeCell ref="D14:D15"/>
    <mergeCell ref="E14:E15"/>
    <mergeCell ref="G14:G15"/>
    <mergeCell ref="A14:A15"/>
    <mergeCell ref="F14:F15"/>
    <mergeCell ref="B14:B15"/>
    <mergeCell ref="A20:A23"/>
    <mergeCell ref="B20:B23"/>
    <mergeCell ref="D20:D23"/>
    <mergeCell ref="E20:E23"/>
    <mergeCell ref="F20:F23"/>
    <mergeCell ref="G20:G23"/>
    <mergeCell ref="J20:J23"/>
    <mergeCell ref="K20:K23"/>
    <mergeCell ref="L20:L23"/>
    <mergeCell ref="M20:M23"/>
    <mergeCell ref="I20:I23"/>
    <mergeCell ref="H20:H23"/>
  </mergeCells>
  <printOptions/>
  <pageMargins left="0.1968503937007874" right="0.19" top="0.1968503937007874" bottom="0.1968503937007874" header="0.5118110236220472" footer="0.5118110236220472"/>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natasha</cp:lastModifiedBy>
  <cp:lastPrinted>2019-01-10T05:36:09Z</cp:lastPrinted>
  <dcterms:created xsi:type="dcterms:W3CDTF">1996-10-08T23:32:33Z</dcterms:created>
  <dcterms:modified xsi:type="dcterms:W3CDTF">2019-02-27T03:32:39Z</dcterms:modified>
  <cp:category/>
  <cp:version/>
  <cp:contentType/>
  <cp:contentStatus/>
</cp:coreProperties>
</file>