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08" windowWidth="15120" windowHeight="8016"/>
  </bookViews>
  <sheets>
    <sheet name="Паспорт подпрограммы" sheetId="3" r:id="rId1"/>
    <sheet name="Текстовая часть" sheetId="7" r:id="rId2"/>
    <sheet name="Показатели, цели, задачи" sheetId="2" r:id="rId3"/>
    <sheet name="Перечень мероприятий" sheetId="5" r:id="rId4"/>
    <sheet name="Экономический расчёт расходов" sheetId="6" r:id="rId5"/>
  </sheets>
  <definedNames>
    <definedName name="_xlnm.Print_Area" localSheetId="0">'Паспорт подпрограммы'!$A$1:$W$39</definedName>
    <definedName name="_xlnm.Print_Area" localSheetId="3">'Перечень мероприятий'!$A$1:$O$284</definedName>
    <definedName name="_xlnm.Print_Area" localSheetId="2">'Показатели, цели, задачи'!$A$1:$X$28</definedName>
    <definedName name="_xlnm.Print_Area" localSheetId="1">'Текстовая часть'!$A$1:$L$52</definedName>
    <definedName name="_xlnm.Print_Area" localSheetId="4">'Экономический расчёт расходов'!$A$1:$AD$18</definedName>
  </definedNames>
  <calcPr calcId="162913"/>
</workbook>
</file>

<file path=xl/calcChain.xml><?xml version="1.0" encoding="utf-8"?>
<calcChain xmlns="http://schemas.openxmlformats.org/spreadsheetml/2006/main">
  <c r="W17" i="6" l="1"/>
  <c r="X17" i="6"/>
  <c r="Y17" i="6"/>
  <c r="Z17" i="6"/>
  <c r="AA17" i="6"/>
  <c r="AB17" i="6"/>
  <c r="AC17" i="6"/>
  <c r="AD17" i="6"/>
  <c r="V17" i="6"/>
  <c r="S32" i="3" l="1"/>
  <c r="Q32" i="3"/>
  <c r="S31" i="3"/>
  <c r="Q31" i="3"/>
  <c r="S30" i="3"/>
  <c r="Q30" i="3"/>
  <c r="S29" i="3"/>
  <c r="Q29" i="3"/>
  <c r="S28" i="3"/>
  <c r="Q28" i="3"/>
  <c r="S27" i="3"/>
  <c r="Q27" i="3"/>
  <c r="S26" i="3"/>
  <c r="Q26" i="3"/>
  <c r="S25" i="3"/>
  <c r="Q25" i="3"/>
  <c r="S24" i="3"/>
  <c r="S33" i="3" s="1"/>
  <c r="Q24" i="3"/>
  <c r="Q33" i="3" s="1"/>
  <c r="H298" i="5"/>
  <c r="G298" i="5"/>
  <c r="F298" i="5"/>
  <c r="E298" i="5"/>
  <c r="H297" i="5"/>
  <c r="G297" i="5"/>
  <c r="F297" i="5"/>
  <c r="E297" i="5"/>
  <c r="H296" i="5"/>
  <c r="G296" i="5"/>
  <c r="F296" i="5"/>
  <c r="E296" i="5"/>
  <c r="G295" i="5"/>
  <c r="E295" i="5"/>
  <c r="G294" i="5"/>
  <c r="E294" i="5"/>
  <c r="H293" i="5"/>
  <c r="G293" i="5"/>
  <c r="F293" i="5"/>
  <c r="E293" i="5"/>
  <c r="H292" i="5"/>
  <c r="G292" i="5"/>
  <c r="F292" i="5"/>
  <c r="E292" i="5"/>
  <c r="H290" i="5"/>
  <c r="G290" i="5"/>
  <c r="F290" i="5"/>
  <c r="E290" i="5"/>
  <c r="H214" i="5"/>
  <c r="G214" i="5"/>
  <c r="F214" i="5"/>
  <c r="H213" i="5"/>
  <c r="F213" i="5"/>
  <c r="H212" i="5"/>
  <c r="F212" i="5"/>
  <c r="H209" i="5"/>
  <c r="F209" i="5"/>
  <c r="H208" i="5"/>
  <c r="F208" i="5"/>
  <c r="H206" i="5"/>
  <c r="G206" i="5"/>
  <c r="F206" i="5"/>
  <c r="E214" i="5"/>
  <c r="E213" i="5"/>
  <c r="E206" i="5"/>
  <c r="H204" i="5"/>
  <c r="G204" i="5"/>
  <c r="H203" i="5"/>
  <c r="G203" i="5"/>
  <c r="G213" i="5" s="1"/>
  <c r="H202" i="5"/>
  <c r="G202" i="5"/>
  <c r="G212" i="5" s="1"/>
  <c r="H201" i="5"/>
  <c r="G201" i="5"/>
  <c r="G211" i="5" s="1"/>
  <c r="H200" i="5"/>
  <c r="H210" i="5" s="1"/>
  <c r="G200" i="5"/>
  <c r="G210" i="5" s="1"/>
  <c r="H199" i="5"/>
  <c r="G199" i="5"/>
  <c r="G209" i="5" s="1"/>
  <c r="H198" i="5"/>
  <c r="G198" i="5"/>
  <c r="G208" i="5" s="1"/>
  <c r="H197" i="5"/>
  <c r="H207" i="5" s="1"/>
  <c r="G197" i="5"/>
  <c r="G195" i="5" s="1"/>
  <c r="G205" i="5" s="1"/>
  <c r="H196" i="5"/>
  <c r="G196" i="5"/>
  <c r="F204" i="5"/>
  <c r="F203" i="5"/>
  <c r="F202" i="5"/>
  <c r="F201" i="5"/>
  <c r="F211" i="5" s="1"/>
  <c r="F200" i="5"/>
  <c r="F210" i="5" s="1"/>
  <c r="F199" i="5"/>
  <c r="F198" i="5"/>
  <c r="F197" i="5"/>
  <c r="F207" i="5" s="1"/>
  <c r="F196" i="5"/>
  <c r="E204" i="5"/>
  <c r="E203" i="5"/>
  <c r="E202" i="5"/>
  <c r="E212" i="5" s="1"/>
  <c r="E201" i="5"/>
  <c r="E211" i="5" s="1"/>
  <c r="E200" i="5"/>
  <c r="E210" i="5" s="1"/>
  <c r="E199" i="5"/>
  <c r="E209" i="5" s="1"/>
  <c r="E198" i="5"/>
  <c r="E208" i="5" s="1"/>
  <c r="E197" i="5"/>
  <c r="E207" i="5" s="1"/>
  <c r="E196" i="5"/>
  <c r="H195" i="5" l="1"/>
  <c r="H205" i="5" s="1"/>
  <c r="H211" i="5"/>
  <c r="F195" i="5"/>
  <c r="F205" i="5" s="1"/>
  <c r="G207" i="5"/>
  <c r="E195" i="5"/>
  <c r="E205" i="5" s="1"/>
  <c r="H275" i="5"/>
  <c r="G275" i="5"/>
  <c r="F275" i="5"/>
  <c r="E275" i="5"/>
  <c r="H123" i="5" l="1"/>
  <c r="G123" i="5"/>
  <c r="G113" i="5"/>
  <c r="G24" i="3"/>
  <c r="G29" i="3"/>
  <c r="E266" i="5"/>
  <c r="F266" i="5"/>
  <c r="G266" i="5"/>
  <c r="H266" i="5"/>
  <c r="E267" i="5"/>
  <c r="F267" i="5"/>
  <c r="G267" i="5"/>
  <c r="H267" i="5"/>
  <c r="E268" i="5"/>
  <c r="F268" i="5"/>
  <c r="G268" i="5"/>
  <c r="H268" i="5"/>
  <c r="E269" i="5"/>
  <c r="F269" i="5"/>
  <c r="G269" i="5"/>
  <c r="H269" i="5"/>
  <c r="E270" i="5"/>
  <c r="F270" i="5"/>
  <c r="G270" i="5"/>
  <c r="H270" i="5"/>
  <c r="E271" i="5"/>
  <c r="F271" i="5"/>
  <c r="G271" i="5"/>
  <c r="H271" i="5"/>
  <c r="E272" i="5"/>
  <c r="F272" i="5"/>
  <c r="G272" i="5"/>
  <c r="H272" i="5"/>
  <c r="E273" i="5"/>
  <c r="F273" i="5"/>
  <c r="G273" i="5"/>
  <c r="H273" i="5"/>
  <c r="E274" i="5"/>
  <c r="F274" i="5"/>
  <c r="G274" i="5"/>
  <c r="H274" i="5"/>
  <c r="H225" i="5"/>
  <c r="G225" i="5"/>
  <c r="F225" i="5"/>
  <c r="E225" i="5"/>
  <c r="E216" i="5"/>
  <c r="F216" i="5"/>
  <c r="G216" i="5"/>
  <c r="H216" i="5"/>
  <c r="E217" i="5"/>
  <c r="E291" i="5" s="1"/>
  <c r="F217" i="5"/>
  <c r="F291" i="5" s="1"/>
  <c r="G217" i="5"/>
  <c r="G291" i="5" s="1"/>
  <c r="H217" i="5"/>
  <c r="H291" i="5" s="1"/>
  <c r="E218" i="5"/>
  <c r="F218" i="5"/>
  <c r="G218" i="5"/>
  <c r="H218" i="5"/>
  <c r="E219" i="5"/>
  <c r="F219" i="5"/>
  <c r="G219" i="5"/>
  <c r="H219" i="5"/>
  <c r="E220" i="5"/>
  <c r="F220" i="5"/>
  <c r="F294" i="5" s="1"/>
  <c r="G220" i="5"/>
  <c r="H220" i="5"/>
  <c r="H294" i="5" s="1"/>
  <c r="E221" i="5"/>
  <c r="F221" i="5"/>
  <c r="F295" i="5" s="1"/>
  <c r="G221" i="5"/>
  <c r="H221" i="5"/>
  <c r="H295" i="5" s="1"/>
  <c r="E222" i="5"/>
  <c r="F222" i="5"/>
  <c r="G222" i="5"/>
  <c r="H222" i="5"/>
  <c r="E223" i="5"/>
  <c r="F223" i="5"/>
  <c r="G223" i="5"/>
  <c r="H223" i="5"/>
  <c r="E224" i="5"/>
  <c r="F224" i="5"/>
  <c r="G224" i="5"/>
  <c r="H224" i="5"/>
  <c r="F24" i="3"/>
  <c r="F25" i="3"/>
  <c r="F26" i="3"/>
  <c r="F27" i="3"/>
  <c r="F28" i="3"/>
  <c r="F29" i="3"/>
  <c r="F30" i="3"/>
  <c r="F31" i="3"/>
  <c r="F32" i="3"/>
  <c r="I24" i="3"/>
  <c r="G25" i="3"/>
  <c r="I25" i="3"/>
  <c r="K25" i="3"/>
  <c r="G26" i="3"/>
  <c r="I26" i="3"/>
  <c r="K26" i="3"/>
  <c r="G27" i="3"/>
  <c r="I27" i="3"/>
  <c r="K27" i="3"/>
  <c r="G28" i="3"/>
  <c r="I28" i="3"/>
  <c r="K28" i="3"/>
  <c r="I29" i="3"/>
  <c r="K29" i="3"/>
  <c r="G30" i="3"/>
  <c r="I30" i="3"/>
  <c r="K30" i="3"/>
  <c r="G31" i="3"/>
  <c r="I31" i="3"/>
  <c r="K31" i="3"/>
  <c r="G32" i="3"/>
  <c r="I32" i="3"/>
  <c r="K32" i="3"/>
  <c r="H255" i="5"/>
  <c r="G255" i="5"/>
  <c r="F255" i="5"/>
  <c r="E255" i="5"/>
  <c r="H245" i="5"/>
  <c r="G245" i="5"/>
  <c r="F245" i="5"/>
  <c r="E245" i="5"/>
  <c r="H235" i="5"/>
  <c r="G235" i="5"/>
  <c r="F235" i="5"/>
  <c r="E235" i="5"/>
  <c r="H185" i="5"/>
  <c r="G185" i="5"/>
  <c r="F185" i="5"/>
  <c r="E185" i="5"/>
  <c r="H175" i="5"/>
  <c r="G175" i="5"/>
  <c r="F175" i="5"/>
  <c r="E175" i="5"/>
  <c r="H165" i="5"/>
  <c r="G165" i="5"/>
  <c r="F165" i="5"/>
  <c r="E165" i="5"/>
  <c r="H155" i="5"/>
  <c r="G155" i="5"/>
  <c r="F155" i="5"/>
  <c r="E155" i="5"/>
  <c r="H145" i="5"/>
  <c r="G145" i="5"/>
  <c r="F145" i="5"/>
  <c r="E145" i="5"/>
  <c r="E133" i="5"/>
  <c r="E265" i="5"/>
  <c r="F133" i="5"/>
  <c r="F265" i="5"/>
  <c r="G133" i="5"/>
  <c r="G265" i="5"/>
  <c r="H133" i="5"/>
  <c r="H265" i="5"/>
  <c r="H13" i="5"/>
  <c r="H215" i="5" s="1"/>
  <c r="H289" i="5" s="1"/>
  <c r="H33" i="5"/>
  <c r="H53" i="5"/>
  <c r="H63" i="5"/>
  <c r="H73" i="5"/>
  <c r="H83" i="5"/>
  <c r="H93" i="5"/>
  <c r="H113" i="5"/>
  <c r="G13" i="5"/>
  <c r="G215" i="5" s="1"/>
  <c r="G289" i="5" s="1"/>
  <c r="G33" i="5"/>
  <c r="G53" i="5"/>
  <c r="G63" i="5"/>
  <c r="G73" i="5"/>
  <c r="G83" i="5"/>
  <c r="G93" i="5"/>
  <c r="F13" i="5"/>
  <c r="F33" i="5"/>
  <c r="F215" i="5" s="1"/>
  <c r="F289" i="5" s="1"/>
  <c r="F53" i="5"/>
  <c r="F63" i="5"/>
  <c r="F73" i="5"/>
  <c r="F83" i="5"/>
  <c r="F93" i="5"/>
  <c r="F113" i="5"/>
  <c r="E13" i="5"/>
  <c r="E215" i="5" s="1"/>
  <c r="E289" i="5" s="1"/>
  <c r="E33" i="5"/>
  <c r="E53" i="5"/>
  <c r="E63" i="5"/>
  <c r="E73" i="5"/>
  <c r="E83" i="5"/>
  <c r="E93" i="5"/>
  <c r="E113" i="5"/>
  <c r="F123" i="5"/>
  <c r="E123" i="5"/>
  <c r="H43" i="5"/>
  <c r="G43" i="5"/>
  <c r="F43" i="5"/>
  <c r="E43" i="5"/>
  <c r="H23" i="5"/>
  <c r="G23" i="5"/>
  <c r="F23" i="5"/>
  <c r="E23" i="5"/>
  <c r="K33" i="3" l="1"/>
  <c r="I33" i="3"/>
  <c r="G33" i="3"/>
  <c r="F33" i="3"/>
</calcChain>
</file>

<file path=xl/sharedStrings.xml><?xml version="1.0" encoding="utf-8"?>
<sst xmlns="http://schemas.openxmlformats.org/spreadsheetml/2006/main" count="469" uniqueCount="237">
  <si>
    <r>
      <t xml:space="preserve">  </t>
    </r>
    <r>
      <rPr>
        <sz val="12"/>
        <color indexed="8"/>
        <rFont val="Times New Roman"/>
        <family val="1"/>
        <charset val="204"/>
      </rPr>
      <t xml:space="preserve">
   </t>
    </r>
  </si>
  <si>
    <t>Количество размещенных:
телесюжетов и телепрограмм;</t>
  </si>
  <si>
    <t>Администрация Советского района Города Томска.</t>
  </si>
  <si>
    <t xml:space="preserve">      Профилактические мероприятия по минимизации и (или) ликвидации последствий проявления терроризма и экстремистской деятельности направлены на:
• воспитание культуры толерантности и межнационального согласия;
• достижение необходимого уровня правовой культуры граждан как основы толерантного сознания и поведения;
• формирование в молодежной среде мировоззрения и духовно-нравственной атмосферы этнокультурного взаимоуважения, основанных на принципах уважения прав и свобод человека, стремления к межэтническому миру и согласию, готовности к диалогу;
• общественное осуждение и пресечение на основе действующего законодательства любых проявлений дискриминации, насилия, расизма и экстремизма на национальной и конфессиональной почве.
     Подпрограмма позволит продолжить создание единой системы профилактики по предупреждению и нейтрализации негативных процессов, протекающих в обществе и способствующих созданию причин и условий для совершения правонарушений террористической и экстремистской направленности, а также оказать упреждающее воздействие в отношении определенных категорий лиц, предрасположенных в силу ряда социальных, экономических, общественных и иных факторов к девиантному поведению.</t>
  </si>
  <si>
    <t xml:space="preserve"> </t>
  </si>
  <si>
    <t>1.1.5.</t>
  </si>
  <si>
    <t>1.1.6.</t>
  </si>
  <si>
    <t>1.1.7.</t>
  </si>
  <si>
    <t>1.1.8.</t>
  </si>
  <si>
    <t>1.1.9.</t>
  </si>
  <si>
    <t>1.1.10.</t>
  </si>
  <si>
    <t>Мероприятие 1.1. Формирование общественного мнения населения Города Томска через СМИ по вопросам профилактики терроризма и экстремистской деятельности</t>
  </si>
  <si>
    <t>Мероприятие 1.2. Разработка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t>
  </si>
  <si>
    <t>Мероприятие 1.3. Проведение классных часов в образовательных учреждениях, посвященных Дню солидарности в борьбе с терроризмом (3 сентября).</t>
  </si>
  <si>
    <t>Мероприятие 1.4. Обследование мест массового пребывания людей на предмет определения состояния их антитеррористической защищенности.</t>
  </si>
  <si>
    <t>Мероприятие 1.5. Проведение мониторинга межрасовых, межнациональных (межэтнических) и межконфессиональных отношений, социально-политической ситуации на территории муниципального образования «Город Томск» в целях предотвращения возникновения конфликтов либо их обострения, а также выявления причин и условий экстремистских проявлений и минимизации их последствий.</t>
  </si>
  <si>
    <t>Мероприятие 1.6. Организация рабочих встреч с лидерами национальных диаспор, общин, землячеств, в целях предупреждения возможных межнациональных конфликтов, экстремистских проявлений, оказания содействия нормализации межэтнических отношений.</t>
  </si>
  <si>
    <t>Мероприятие 1.7. Проведение в образовательных учреждениях профилактических мероприятий по разъяснению уголовной и административной ответственности граждан за нарушение требований законодательства о противодействии терроризму и экстремизму.</t>
  </si>
  <si>
    <t>Мероприятие 1.8.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t>
  </si>
  <si>
    <t xml:space="preserve">    Перечень мероприятий и экономическое обоснование подпрограммы  представлены в Приложении 1 к подпрограмме (Таблица 2). Экономический расчет расходов на исполнение мероприятий подпрограммы представлен в Приложении 1 к подпрограмме (Таблица 3).</t>
  </si>
  <si>
    <t>Цель подпрограммы: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</si>
  <si>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Отчетность КОБ</t>
  </si>
  <si>
    <t>Задача 1 подпрограммы: Организация и проведение в муниципальном образовании «Город Томск» информационно-пропагандистских мероприятий по профилактике терроризма и экстремистской деятельности.</t>
  </si>
  <si>
    <t>Информация УИПиОС</t>
  </si>
  <si>
    <t>Бухгалтерская отчетность</t>
  </si>
  <si>
    <t>УИПиОС</t>
  </si>
  <si>
    <t xml:space="preserve">ККОБ,
УИПиОС
</t>
  </si>
  <si>
    <t>Мероприятие 1.1. Формирование общественного мнения населения Города Томска через СМИ по вопросам профилактики терроризма и экстремистской деятельности.</t>
  </si>
  <si>
    <t>Количество буклетов, шт.</t>
  </si>
  <si>
    <t>Количество проведенных мероприятий, ед.</t>
  </si>
  <si>
    <t>Отчеты межведомственных комиссий по обследованию мест массового пребывания людей</t>
  </si>
  <si>
    <t>Количество мониторингов, ед.</t>
  </si>
  <si>
    <t>Фактическое участие УМВД России по Томской области и администрации Города Томска в мониторинге</t>
  </si>
  <si>
    <t xml:space="preserve">КОБ,
УИПиОС
</t>
  </si>
  <si>
    <t>Мероприятие 1.8. Проведение ежегодных мероприятий, направленных на предупреждение экстремистской деятельности, в том числе по мотивам межнациональной и межконфессиональной вражды, со стороны общественных объединений и молодежных структур радикальной направленности, националистических организаций, неформальных молодежных группирований, религиозных организаций деструктивного толка и их отдельных представителей.</t>
  </si>
  <si>
    <t xml:space="preserve">Информация
УИПиОС, КОБ
</t>
  </si>
  <si>
    <t xml:space="preserve">УИПиОС, КОБ </t>
  </si>
  <si>
    <t>Основное мероприятие: «Организация и проведение в муниципальном образовании «Город Томск» информационно-пропагандистских мероприятий по профилактике терроризма и экстремистской деятельности».</t>
  </si>
  <si>
    <t xml:space="preserve">Экономический расчет расходов на исполнение мероприятий подпрограммы  </t>
  </si>
  <si>
    <t>Формирование общественного мнения населения Города Томска через СМИ по вопросам профилактики терроризма и экстремистской деятельности.</t>
  </si>
  <si>
    <t xml:space="preserve"> публикаций в сети Интернет.</t>
  </si>
  <si>
    <t>Количество размещенных:
- телесюжетов и телепрограмм</t>
  </si>
  <si>
    <t>Разработка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t>
  </si>
  <si>
    <t>Количество мероприятий, шт.</t>
  </si>
  <si>
    <t>в т.ч. прочая закупка товаров, работ и услуг для муниципальных нужд (прочие работы, услуги).</t>
  </si>
  <si>
    <t>Администрация Кировского района Города Томска.</t>
  </si>
  <si>
    <t>Администрация Ленинского района Города Томска.</t>
  </si>
  <si>
    <t>Итого по задаче 1:</t>
  </si>
  <si>
    <t>ед.</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</si>
  <si>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</si>
  <si>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 xml:space="preserve">Цель: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
</t>
  </si>
  <si>
    <t>Задача 1: Организация и проведение в муниципальном образовании «Город Томск» информационно-пропагандистских мероприятий по профилактике терроризма и экстремистской деятельности.</t>
  </si>
  <si>
    <t>Цель: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</si>
  <si>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не менее 12</t>
  </si>
  <si>
    <t>не менее 6</t>
  </si>
  <si>
    <t>Организация и проведение в муниципальном образовании «Город Томск» информационно-пропагандистских мероприятий по профилактике терроризма и экстремистской деятельности.</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</si>
  <si>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</si>
  <si>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</si>
  <si>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</si>
  <si>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</si>
  <si>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</si>
  <si>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</si>
  <si>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</si>
  <si>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</si>
  <si>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</si>
  <si>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</si>
  <si>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</si>
  <si>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</si>
  <si>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</si>
  <si>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</si>
  <si>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</si>
  <si>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</si>
  <si>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</si>
  <si>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</si>
  <si>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</si>
  <si>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</si>
  <si>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</si>
  <si>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</si>
  <si>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</si>
  <si>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</si>
  <si>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</si>
  <si>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III. ЦЕЛИ, ЗАДАЧИ, ПОКАЗАТЕЛИ ПОДПРОГРАММЫ</t>
  </si>
  <si>
    <t>Таблица 2</t>
  </si>
  <si>
    <t>Таблица 3</t>
  </si>
  <si>
    <t>IV.ПЕРЕЧЕНЬ МЕРОПРИЯТИЙ И ЭКОНОМИЧЕСКОЕ ОБОСНОВАНИЕ ПОДПРОГРАММЫ</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</si>
  <si>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</si>
  <si>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</si>
  <si>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</si>
  <si>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</si>
  <si>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</si>
  <si>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</si>
  <si>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</si>
  <si>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</si>
  <si>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</si>
  <si>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</si>
  <si>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</si>
  <si>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</si>
  <si>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</si>
  <si>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</si>
  <si>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</si>
  <si>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</si>
  <si>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</si>
  <si>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ВСЕГО ПО ПОДПРОГРАММЕ:</t>
  </si>
  <si>
    <t>Подпрограммные мероприятия</t>
  </si>
  <si>
    <t>Ед. изм.</t>
  </si>
  <si>
    <t>Объем в натуральных показателях</t>
  </si>
  <si>
    <t>Стоимость единицы натурального показателя, тыс. рублей</t>
  </si>
  <si>
    <t>шт.</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</si>
  <si>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</si>
  <si>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</si>
  <si>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</si>
  <si>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</si>
  <si>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</si>
  <si>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</si>
  <si>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</si>
  <si>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II. АНАЛИЗ ТЕКУЩЕЙ СИТУАЦИИ</t>
  </si>
  <si>
    <t>V. МЕХАНИЗМЫ УПРАВЛЕНИЯ И КОНТРОЛЯ ПОДПРОГРАММОЙ</t>
  </si>
  <si>
    <t xml:space="preserve">Цель подпрограммы                                                                                                                                 </t>
  </si>
  <si>
    <t>Задачи подпрограммы</t>
  </si>
  <si>
    <t>2017-2025г.г.</t>
  </si>
  <si>
    <t>Код бюджетной классификации (КЦСР, КВР)</t>
  </si>
  <si>
    <t>не менее 4</t>
  </si>
  <si>
    <t>Наименование муниципального образования</t>
  </si>
  <si>
    <t>г. Томск</t>
  </si>
  <si>
    <t>г. Барнаул</t>
  </si>
  <si>
    <t xml:space="preserve">    Цели, задачи, показатели подпрограммы годы представлены в Приложении 1 к подпрограмме (Таблица 1).</t>
  </si>
  <si>
    <t>Обоснование включения показателей в муниципальную программу</t>
  </si>
  <si>
    <t>№ пп</t>
  </si>
  <si>
    <t>Наименование показателя цели, задач, мероприятия</t>
  </si>
  <si>
    <t>Обоснование включения в муниципальную программу</t>
  </si>
  <si>
    <t>Преступления террористического характера, ед.</t>
  </si>
  <si>
    <t>Преступления экстремистского характера, ед.</t>
  </si>
  <si>
    <t>г. Новосибирск</t>
  </si>
  <si>
    <t>г. Омск</t>
  </si>
  <si>
    <t xml:space="preserve">«Профилактика терроризма и экстремистской деятельности» на 2017-2025 годы 
</t>
  </si>
  <si>
    <t>«Профилактика терроризма и экстремистской деятельности» на 2017-2025 годы</t>
  </si>
  <si>
    <t>Федеральный закон от 25.07.2002 № 114-ФЗ «О противодействии экстремистской деятельности».
Федеральный закон от 06.03.2006 № 35-ФЗ «О противодействии терроризму».
Значение показателя определено исходя из количества мероприятий, проведенных в аналогичном периоде прошлого года.</t>
  </si>
  <si>
    <t>Федеральный закон от 25.07.2002 № 114-ФЗ «О противодействии экстремистской деятельности».
Федеральный закон от 06.03.2006 № 35-ФЗ «О противодействии терроризму».
Значение показателя определено исходя из необходимости регулярного (ежеквартального) оповещения населения.</t>
  </si>
  <si>
    <t>Федеральный закон от 25.07.2002 № 114-ФЗ «О противодействии экстремистской деятельности».
Федеральный закон от 06.03.2006 № 35-ФЗ «О противодействии терроризму».
Значение показателя определено исходя из ориентировочного количества выпускников общеобразовательных учреждений.</t>
  </si>
  <si>
    <t>Федеральнй закон от 25.07.2002 № 114-ФЗ «О противодействии экстремистской деятельности».
Федеральный закон от 06.03.2006 № 35-ФЗ «О противодействии терроризму».
Значение показателя определено исходя из ориентировочного количества выпускников общеобразовательных учреждений.</t>
  </si>
  <si>
    <t>Федеральный закон от 06.03.2006 № 35-ФЗ «О противодействии терроризму».
Значение показателя определено исходя из количества общеобразовательных учреждений.</t>
  </si>
  <si>
    <t xml:space="preserve">Федеральный закон от 25.07.2002 № 114-ФЗ «О противодействии экстремистской деятельности».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
</t>
  </si>
  <si>
    <t>Федеральный закон от 25.07.2002 № 114-ФЗ «О противодействии экстремистской деятельности».
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t>
  </si>
  <si>
    <t>1.1.11.</t>
  </si>
  <si>
    <t>Количество учреждений, где установлена система контроля доступа, ед.</t>
  </si>
  <si>
    <t xml:space="preserve">«Профилактика терроризма и экстремистской деятельности» на 2017-2025 годы </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</si>
  <si>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</si>
  <si>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</si>
  <si>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r>
      <t xml:space="preserve">2022 г. - 16 ед.:                                                                                                                           </t>
    </r>
    <r>
      <rPr>
        <sz val="9"/>
        <color indexed="8"/>
        <rFont val="Times New Roman"/>
        <family val="1"/>
        <charset val="204"/>
      </rPr>
      <t>МАОУ СОШ №28, пр. Ленина, 245
МАОУ гимназия №29, ул. Новосибирская, 39
МАОУ СОШ №31, ул. Ачинская, 22
МБОУ СОШ №33, д. Лоскутово, ул. Ленина, 27а
МАОУ СОШ №35, ул. Б. Хмельницкого, 40
МАОУ ООШ №38, ул. И. Черных, 123/1
МАОУ СОШ №43, ул. Новосибирская, 38
МАОУ СОШ №47, ул. Пушкина, 54/1
МАОУ СОШ №50, ул. Усова, 68
МАОУ СОШ №54, ул. Ферганская, 25
МАОУ СОШ №64, с. Тимирязевское, ул. Школьная, 18
МАОУ СОШ №67, ул. Иркутский тракт, 51/3
МАОУ гимназия №6, ул. Герцена, 7
МАОУ СОШ №3, ул. К. Маркса, 21
МАОУ гимназия №55, ул. Ф. Мюнниха, 12/1
МАОУ СОШ "Эврика-развитие", пер. Юрточный, 8 стр.1</t>
    </r>
  </si>
  <si>
    <r>
      <t xml:space="preserve">2023 г. - 16 ед.:                                                                                                     </t>
    </r>
    <r>
      <rPr>
        <sz val="9"/>
        <color indexed="8"/>
        <rFont val="Times New Roman"/>
        <family val="1"/>
        <charset val="204"/>
      </rPr>
      <t xml:space="preserve"> МБОУ ООШ №66, д. Эушта, ул. Школьная, 3
МБОУ ООШ №66, п. Нижний склад, ул. Сплавная, 56
МАОУ СОШ №2, ул. Р. Люксембург, 64
МАОУ СОШ №5, ул. Октябрьская, 16
МАОУ СОШ №12, ул. М. Горького, 55
МБОУ ООШИ №22, ул. Сибирская, 81г
МАОУ СОШ №41, ул. Тверская, 74а
МБОУ ООШ №45, ул. Иркутский тракт, 140/1
МБОУ ООШ №45, ул. Войкова, 64/1
МАОУ СОШ №53, ул. Бела Куна, 1
МАОУ гимназия №56, ул. Кутузова, 7а
МАОУ СОШ №65, с. Дзержинское, ул. Фабричная, 11
МАОУ СОШ №15, ул. Челюскинцев, 20а
МАОУ СОШ №46, ул. Д. Бедного, 4
МБОУ ООШ №39, ул. Салтыкова-Щедрина, 35
МБОУ ООШ №39, ул. Салтыкова-Щедрина, 35, ст.1</t>
    </r>
  </si>
  <si>
    <t>УИПиОС
КОБ</t>
  </si>
  <si>
    <t>КОБ</t>
  </si>
  <si>
    <t>УИПиОС, КОБ</t>
  </si>
  <si>
    <t>Администрации Октябрьского района Города Томска.</t>
  </si>
  <si>
    <t>Управление информационной политики и общественных связей администрации Города Томска.</t>
  </si>
  <si>
    <t>Департамент образования администрации Города Томска.</t>
  </si>
  <si>
    <t>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t>
  </si>
  <si>
    <t>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t>
  </si>
  <si>
    <t xml:space="preserve">      Федеральным законом от 06.03.2006 № 35-ФЗ «О противодействии терроризму» определены полномочия органов местного самоуправления в решении вопросов местного значения по участию в профилактике терроризма, а также в минимизации и (или) ликвидации последствий его проявлений.Федеральным законом от 25.07.2002 № 114-ФЗ «О противодействии экстремистской деятельности» на органы местного самоуправления в пределах компетенции возлагаются обязанности по осуществлению профилактических, в том числе воспитательных, пропагандистских мер, направленных на предупреждение экстремистской деятельности.
      Особенно важно проведение такой профилактической работы в среде молодежи, так как именно молодое поколение, в силу целого ряда различных факторов, является наиболее уязвимым в плане подверженности негативному влиянию разнообразных антисоциальных и криминальных групп. Социальная и материальная незащищенность молодежи, частый максимализм в оценках и суждениях, психологическая незрелость, значительная зависимость от чужого мнения - вот только некоторые из причин, позволяющих говорить о возможности легкого распространения радикальных идей среди российской молодежи.</t>
  </si>
  <si>
    <t xml:space="preserve">    Оценка возникающих рисков в процессе реализации подпрограммы 
    На динамику показателей подпрограммы могут повлиять следующие риски:
- правовой нигилизм населения, осознание юридической безответственности за совершенные правонарушения;
- изменение в негативном направлении экономической ситуации в городе Томске;
- недостаточное финансирование мероприятий подпрограммы.</t>
  </si>
  <si>
    <t>Основные стратегические показатели в сфере профилактики терроризма и экстремистской деятельности в срезе центральных городов Сибирского федерального округа по состоянию на 2017 год представлены в таблице 1.</t>
  </si>
  <si>
    <t xml:space="preserve">    Сферой реализации подпрограммы является повышение профилактических мер антитеррористической и антиэкстремистской направленности на территории муниципального образования «Город Томск».
    Экстремизм и терроризм являются реальной угрозой национальной безопасности Российской Федерации. Терроризм - идеология насилия и практика воздействия на принятие решения органами государственной власти, органами местного самоуправления или международными организациями, связанные с устрашением населения и (или) иными формами противоправных насильственных действий. Экстремизм - это исключительно большая опасность, способная расшатать любое, даже самое стабильное и благополучное общество. 
     Одним из ключевых направлений борьбы с экстремистскими и террористическими проявлениями в общественной среде выступает их профилактика.     </t>
  </si>
  <si>
    <t xml:space="preserve">     На территории города Томска в 2017 году деятельности организаций, признанных террористическими либо экстремистскими и запрещенными решениями судебных органов, не зафиксировано. 
     В 2017 году на учетах состоят порядка 120 лиц националистической окраски. Условно существует 4 группировки футбольных фанатов численностью от нескольких до 20 – 25 человек: «Юнайтед Эктив Групп (UAG)», «Жилмассив», «Грин Уайт Форс», «Поколение». Наиболее крупная и подверженная деструктивному влиянию группировка «Поколение», состоящая из юношей от 14 до 22 лет. 
     9 августа 2017 г. СУ СК России по Томской области возбуждены уголовные дела в отношении членов националистической группы с собственным наименованием «Весна Крю», совершающих действия, направленные на разжигание межнациональной розни в отношении лиц неславянского происхождения, лиц, ведущих асоциальный образ жизнь, чье существование противоречит идеям национал-социализма.    </t>
  </si>
  <si>
    <t xml:space="preserve">     Религиозная обстановка в городе характеризуется как стабильная. Межрелигиозных конфликтов на территории муниципального образования «Город Томск» не зарегистрировано. Причастности представителей религиозных организаций,  зарегистрированных на территории г. Томска, к экстремистской деятельности не установлено. 
     В 2017 году на миграционный учёт по месту пребывания поставлено более 3,5 тысяч иностранных граждан. Основную долю от общего числа прибывших иностранных граждан составляют граждане государств-участников СНГ. Преступлений экстремистской направленности, как совершенных иностранными гражданами, так и в отношении указанной категории лиц, не выявлялось.
     В  томских ВУЗах обучается более 60 тысяч студентов из 75 регионов России и 59 зарубежных стран, из которых 16,3% являются гражданами иностранных государств. По состоянию на конец 2017 года массовой радикализации студенческой среды не отмечено, данных о наличии в учебных заведениях экстремистских групп не получено, экстремистских проявлений с участием иностранных студентов не зафиксировано.  </t>
  </si>
  <si>
    <t xml:space="preserve">    В 2017 году на территории г. Томска зарегистрировано 5 преступлений террористического характера. 
    В учреждениях УФСИН России по Томской области содержатся 35 лиц, осужденных за преступления террористического характера, пособников террористов, участников НВФ, лиц, придерживающихся идей радикального ислама, неофитов. 
    Также в 2017 году Роскомнадзором ограничен свободный доступ к 11 сайтам, на которых размещались материалы радикальной исламистской направленности, признанные экстремистскими по решению суда.
    Выявлено наличие свободного доступа к 14 Интернет - страницам, содержащим материалы по производству взрывчатых веществ кустарным способом. Материалы направлены в прокуратуру Томской области для подготовки иска в судебные органы о блокировании соответствующих Интернет ресурсов. </t>
  </si>
  <si>
    <t xml:space="preserve">    В ходе мониторинга сети Интернет УМВД России по Томской области задокументировано 4 факта распространения экстремистских материалов в сети Интернет, по которым возбуждены уголовные дела. Из сети Интернет удалено 2 материала (националистической направленности), размещенных в социальной сети «ВКонтакте» лицом, привлеченным к уголовной ответственности за совершение преступления экстремистской направленности. 
    В 2017 году окончено расследованием 7 уголовных дел о преступлениях, предусмотренных ст. 282 УК Российской Федерации (возбуждение ненависти либо вражды, а равно унижение человеческого достоинства), к уголовной ответственности привлечено 6 лиц их совершивших. 
    Главная цель подпрограммы -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   </t>
  </si>
  <si>
    <t xml:space="preserve">     Достижение цели осуществляется через организацию антитеррористической деятельности, противодействие возможным фактам проявления терроризма и экстремизма, укрепление доверия населения к работе органов государственной власти, органов местного самоуправления, правоохранительных органов, формирование толерантной среды на основе ценностей многонационального российского общества, общероссийской гражданской идентичности и культурного самосознания, принципов соблюдения прав и свобод человека.                                                                                                                                                                                 На положительную динамику показателей социально-экономического развития в сфере реализации подпрограммы будет оказывать влияние соблюдение муниципальными органами власти требований законодательства в сфере профилактики терроризма и экстремизма, а имено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t>
  </si>
  <si>
    <r>
      <t xml:space="preserve">Показатель 1: </t>
    </r>
    <r>
      <rPr>
        <sz val="12"/>
        <color indexed="8"/>
        <rFont val="Times New Roman"/>
        <family val="1"/>
        <charset val="204"/>
      </rPr>
      <t>Количество проведённых мероприятий по профилактике терроризма и экстремистской деятельности, шт.</t>
    </r>
  </si>
  <si>
    <t>Количество проведённых мероприятий по профилактике терроризма и экстремистской деятельности</t>
  </si>
  <si>
    <t>1. Количество проведённых мероприятий по профилактике терроризма и экстремистской деятельности, шт.</t>
  </si>
  <si>
    <r>
      <t xml:space="preserve">Показатель 1: </t>
    </r>
    <r>
      <rPr>
        <sz val="12"/>
        <color indexed="8"/>
        <rFont val="Times New Roman"/>
        <family val="1"/>
        <charset val="204"/>
      </rPr>
      <t>Количество проведённых информационно-пропагандистских мероприятий по разъяснению сути терроризма и экстремизма, шт.</t>
    </r>
  </si>
  <si>
    <t>Количество проведённых информационно-пропагандистских мероприятий по разъяснению сути терроризма и экстремизма</t>
  </si>
  <si>
    <t>1. Количество проведённых информационно-пропагандистских мероприятий по разъяснению сути терроризма и экстремизма, шт.</t>
  </si>
  <si>
    <r>
      <t xml:space="preserve">Показатель 2: </t>
    </r>
    <r>
      <rPr>
        <sz val="12"/>
        <color indexed="8"/>
        <rFont val="Times New Roman"/>
        <family val="1"/>
        <charset val="204"/>
      </rPr>
      <t>Количество распространённых буклетов по вопросам профилактики терроризма, предупреждения и пресечения экстремистской деятельности, шт.</t>
    </r>
  </si>
  <si>
    <t>Количество распространённых буклетов по вопросам профилактики терроризма, предупреждения и пресечения экстремистской деятельности</t>
  </si>
  <si>
    <t>2. Количество распространённых буклетов по вопросам профилактики терроризма, предупреждения и пресечения экстремистской деятельности, шт.</t>
  </si>
  <si>
    <t>Доля проведенных обследований, %.</t>
  </si>
  <si>
    <t xml:space="preserve">КОБ,
Администрация
Кировского,
Ленинского,
Октябрьского,
Советского районов
Города Томска,
</t>
  </si>
  <si>
    <t>Мероприятие 1.9.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в том числе путем приобретения и установки систем оповещения и управления эвакуацией (далее - СОУЭ), систем видеонаблюдения.</t>
  </si>
  <si>
    <t xml:space="preserve">Федеральный закон от 06.03.2006 № 35-ФЗ «О противодействии терроризму».
Постановление Правительства Российской Федерации от 25.03.2015 № 272 «Об утверждении требований к антитеррористической защищенности мест массового пребывания людей и объектов (территорий), подлежащих обязательной охране войсками национальной гвардии Российской Федерации, и форм паспортов безопасности таких мест и объектов (территорий)».
Значение показателя определено исходя из Перечня мест массового пребывания людей, утвержденного Мэром Города Томска. </t>
  </si>
  <si>
    <r>
      <t xml:space="preserve">Мероприятие 1.10.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 в т.ч.:                                                                                                                                                                                                                                                                                                                                                                                                                                                                     </t>
    </r>
    <r>
      <rPr>
        <b/>
        <sz val="9"/>
        <color indexed="8"/>
        <rFont val="Times New Roman"/>
        <family val="1"/>
        <charset val="204"/>
      </rPr>
      <t xml:space="preserve">2021 г. - 16 ед.:              </t>
    </r>
    <r>
      <rPr>
        <sz val="9"/>
        <color indexed="8"/>
        <rFont val="Times New Roman"/>
        <family val="1"/>
        <charset val="204"/>
      </rPr>
      <t xml:space="preserve">                                                                                                                                                                                                                                                                                                                                                   МАОУ СОШ №4, ул. Лебедева, 6
МАОУ гимназия №13, ул. С. Лазо, 26/1
МАОУ СОШ №23, ул. Лебедева, 94
МАОУ гимназия №26, ул. Беринга, 4
МАОУ СОШ №30, ул. Интернационалистов, 11
МАОУ СОШ №37, ул. С. Лазо, 22
МАОУ СОШ №44, ул. Алтайская, 120/1
МАОУ гимназия №56, ул. Смирнова, 28
МБОУ ООШИ №1, ул. Смирнова, 50
МБОУ РКГ №2, ул. Лебедева, 92
МАОУ СОШ №11, Кольцевой проезд, 39
МАОУ СОШ №12, пер. Юрточный, 8а
МАОУ СОШ №19, ул. Центральная, 4а
МАОУ СОШ №22, п. Светлый, 33
МАОУ гимназия №24, ул. Белоозерская, 12/1
МАОУ ООШ №27, ул. 5-ой Армии, 24</t>
    </r>
  </si>
  <si>
    <r>
      <t xml:space="preserve">Мероприятие 1.11.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 в т.ч.:                                       </t>
    </r>
    <r>
      <rPr>
        <b/>
        <sz val="9"/>
        <color indexed="8"/>
        <rFont val="Times New Roman"/>
        <family val="1"/>
        <charset val="204"/>
      </rPr>
      <t xml:space="preserve">2024 г. - 16 ед.:                                                                                                                                                                 </t>
    </r>
    <r>
      <rPr>
        <sz val="9"/>
        <color indexed="8"/>
        <rFont val="Times New Roman"/>
        <family val="1"/>
        <charset val="204"/>
      </rPr>
      <t xml:space="preserve"> МБОУ ДО ДДиЮ "Факел", пр. Кирова, 60
МАОУ ДО ДДТ " У Белого озера", ул. Кривая,33
МАОУ ДО ДДТ " У Белого озера", пер. Нагорный,7
МАОУ ДО ДДТ " У Белого озера", пер. Нагорный7/1
МАОУ ДО ДДТ " У Белого озера", ул. Вокзальная,41
МАОУ ДО ДДТ " У Белого озера", ул. Беринга,15
МАОУ ДО ДДТ " У Белого озера", ул. Беринга,24
МАОУ ДО ДДТ " У Белого озера", ул. Междугородняя,24
МАОУ ДО Центр "Планирования карьеры", ул. Смирнова, 28, стр. 1
МАОУ ДО ДОО(П)Ц "Юниор", ул. Никитина, 26
МАОУ ДО ДОО(П)Ц "Юниор", ул. Вокзальная, 23
МАОУ ДО ДОО(П)Ц "Юниор", ул. Говорова, 34
МАОУ ДО ДОО(П)Ц "Юниор", ул. Говорова, 34
МАОУ "Томский Хобби-центр", ул. Елизаровых, 70а
МАОУ ДО ДТДиМ, ул. Вершинина, 17</t>
    </r>
  </si>
  <si>
    <t>Мероприятие 1.9.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в том числе путем приобретения и установки:                                                                                                                                                                                                                                                                                                                                                                                                                                                                                                                                                              - систем видеонаблюдения                                                                                                                                                                                                                                                                                                                                                                               -систем оповещения и управления эвакуацией (далее - СОУЭ),                                                                                                            - систем контроля доступа</t>
  </si>
  <si>
    <t>2                                                                                        21                                           0</t>
  </si>
  <si>
    <t>0                                                                                        18                                           0</t>
  </si>
  <si>
    <t>0                                                                                        15                                           0</t>
  </si>
  <si>
    <t>0                                                                                        12                                           0</t>
  </si>
  <si>
    <t>0                                                                                        9                                           0</t>
  </si>
  <si>
    <t>0                                                                                       6                                           0</t>
  </si>
  <si>
    <t>0                                                                                       3                                           0</t>
  </si>
  <si>
    <t>0                                                                                       0                                           0</t>
  </si>
  <si>
    <t>Мероприятие 1.9.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в том числе путем приобретения и установки:                                                                                                                                                                                                                                                                                                                                                                                                                                                                                                                                                               - систем контроля доступа</t>
  </si>
  <si>
    <t>Мероприятие 1.9.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в том числе путем приобретения и установки:                                                                                                                                                                                                                                                                                                                                                                                                                                                                                                                                                              -систем оповещения и управления эвакуацией (далее - СОУЭ)</t>
  </si>
  <si>
    <t>Администрация Города Томска (обеспечение антитеррористической безопасности административных и подведомственных учреждений).</t>
  </si>
  <si>
    <t>Проверка по ГРБСам</t>
  </si>
  <si>
    <t>не менее 65</t>
  </si>
  <si>
    <t>Количество учреждений, где требуется установка  системы видеонаблюдения, СОУЭ, систем контроля доступа, ед.</t>
  </si>
  <si>
    <t>Мероприятие 1.9.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в том числе путем приобретения и установки:                                                                                                                                                                                                                                                                                                                                                                                                                                                                                                                                                              - систем видеонаблюдения                                                                                                                                                                                                                                                                                                                                                                               - систем оповещения и управления эвакуацией (далее - СОУЭ),                                                                                                            - систем контроля доступа</t>
  </si>
  <si>
    <t>Мероприятие 1.9.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в том числе путем приобретения и установки:                                                                                                                                                                                                                                                                                                                                                                                                                                                                                                                                                              - систем видеонаблюдения</t>
  </si>
  <si>
    <t xml:space="preserve">1530199990                244
</t>
  </si>
  <si>
    <t xml:space="preserve">1530199990               244
</t>
  </si>
  <si>
    <t xml:space="preserve">1530199990                                              244
</t>
  </si>
  <si>
    <t>1530199990 
612
622</t>
  </si>
  <si>
    <t>1530199990 
612</t>
  </si>
  <si>
    <t>1530199990 
622</t>
  </si>
  <si>
    <t>23                            0                                       0</t>
  </si>
  <si>
    <t>2                                              0                                           0</t>
  </si>
  <si>
    <t>ПОДПРОГРАММА 4 «ПРОФИЛАКТИКА ТЕРРОРИЗМА И ЭКСТРЕМИСТСКОЙ ДЕЯТЕЛЬНОСТИ» НА 2017-2025 ГОДЫ</t>
  </si>
  <si>
    <t>Федеральный закон от 06.03.2006 № 35-ФЗ «О противодействии терроризму».
Постановление Правительства Российской Федерации от 25.03.2015 № 272 «Об утверждении требований к антитеррористической защищенности мест массового пребывания людей и объектов (территорий), подлежащих обязательной охране войсками национальной гвардии Российской Федерации, и форм паспортов безопасности таких мест и объектов (территорий)».
Значение показателя определено исходя из территориального деления муниципального образования «Город Томск». Постановление Правительства РФ от 7 октября 2017 г. N 1235 «Об утверждении требований к антитеррористической защищенности объектов (территорий) Министерства образования и науки Российской Федерации и объектов (территорий), относящихся к сфере деятельности Министерства образования и науки Российской Федерации, и формы паспорта безопасности этих объектов (территорий)». С 2021 года потребность установлена только на образовательные учреждения, подведомственные департаменту образования администрации Города Томска.</t>
  </si>
  <si>
    <t>Федеральный закон от 06.03.2006 № 35-ФЗ «О противодействии терроризму».
Постановление Правительства Российской Федерации от 25.03.2015 № 272 «Об утверждении требований к антитеррористической защищенности мест массового пребывания людей и объектов (территорий), подлежащих обязательной охране войсками национальной гвардии Российской Федерации, и форм паспортов безопасности таких мест и объектов (территорий)».
Значение показателя определено исходя из необходимости оснащать современными системами безопасности муниципальные административные учреждения. Необходимо как минимум устанавливать одну систему видеонаблюдения и 2 СОУЭ, чтоб полностью обеспечить антитеррористическую защищенность, требуемую законодательством. Данный показатель регрессирующий.</t>
  </si>
  <si>
    <t xml:space="preserve">Федеральным законом от 25.07.2002 № 114-ФЗ «О противодействии экстремистской деятельности».
Федеральным законом от 06.03.2006 № 35-ФЗ «О противодействии терроризму».
Значение показателя определено исходя из необходимости регулярного (ежеквартального) оповещения населения.                                                 Материалы размещаются на официальном сайте администрации Города Томска, в газете администрации Города Томска «Общественное самоуправление»  в виде пресс-релизов и статей, телесюжеты и интерьвью размещаются в тематических программах на местном телевидении и радио. </t>
  </si>
  <si>
    <t xml:space="preserve">Цель, задачи и мероприятия (ведомственные целевые программы) подпрограммы </t>
  </si>
  <si>
    <t>Плановые значения показателей по годам реализации подпрограммы</t>
  </si>
  <si>
    <t xml:space="preserve">     Основными задачами реализации подпрограммы являются:
    1) организация и проведение информационно-пропагандистских мероприятий по разъяснению сущности терроризма и его общественной опасности, а также по формированию у граждан неприятия идеологии терроризма, в том числе путем распространения информационных материалов, печатной продукции, проведения разъяснительной работы и иных мероприятий;
     2) участие в мероприятиях по профилактике терроризма, а также по минимизации и (или) ликвидации последствий его проявлений, организуемых федеральными органами исполнительной власти и (или) органами исполнительной власти Томской области;
    3) обеспечение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4) направление предложений по вопросам участия в профилактике терроризма, а также в минимизации и (или) ликвидации последствий его проявлений в органы исполнительной власти Томской области.
     5) осуществление профилактических, в том числе воспитательных, пропагандистских мер, направленных на предупреждение экстремистской деятельности.    </t>
  </si>
  <si>
    <t>Заместитель Мэра Города Томска по безопасности и общим вопросам.</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</si>
  <si>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ДО;
УК;
УФКиС;
УИПиОС.</t>
  </si>
  <si>
    <t>КОБ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ДО;
УК;
УФКиС;
УИПиОС.</t>
  </si>
  <si>
    <t>Федеральный закон от 06.03.2006 № 35-ФЗ «О противодействии терроризму».
Постановление Правительства Российской Федерации от 25.03.2015 № 272 «Об утверждении требований к антитеррористической защищенности мест массового пребывания людей и объектов (территорий), подлежащих обязательной охране войсками национальной гвардии Российской Федерации, и форм паспортов безопасности таких мест и объектов (территорий)».
В соответствии с законодательством необходимо провести обследование всех мест, включенных в Перечень мест массового пребывания людей, утвержденный Мэром Города Томска.</t>
  </si>
  <si>
    <t xml:space="preserve">Мероприятие 1.10.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                                                                                                                                                                                                                                                                                                                                                               </t>
  </si>
  <si>
    <t xml:space="preserve">Мероприятие 1.11.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                                                                                                                                                                                                                                                                                                                                                               </t>
  </si>
  <si>
    <r>
      <t xml:space="preserve">     </t>
    </r>
    <r>
      <rPr>
        <sz val="12"/>
        <color indexed="8"/>
        <rFont val="Times New Roman"/>
        <family val="1"/>
        <charset val="204"/>
      </rPr>
      <t>Ответственность за реализацию подпрограммы, достижение показателей цели и задач, внесение изменений несет ответственный исполнитель – Администрация Города Томска (комитет общественной безопасности).
    При внесении изменений в подпрограмму, затрагивающих содержание муниципальной программы в целом, ответственный исполнитель данной подпрограммы формирует проект изменений в части муниципальной программы и подпрограммы.</t>
    </r>
  </si>
  <si>
    <t xml:space="preserve">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
     Соисполнители подпрограммы ежегодно, в срок до 30 января года, следующего за отчетным, представляют ответственному исполнителю подпрограммы (Администрация Города Томска (Комитет общественной безопасности) отчеты о реализации, соответственно, мероприятий подпрограммы по итогам отчетного года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</si>
  <si>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 xml:space="preserve"> КОБ
</t>
  </si>
  <si>
    <t xml:space="preserve">КОБ,
 УИПиОС
</t>
  </si>
  <si>
    <t>ДО</t>
  </si>
  <si>
    <t>Отчетность ДО</t>
  </si>
  <si>
    <t>ДО,
УК,
УФКиС</t>
  </si>
  <si>
    <t xml:space="preserve">Отчетность ДО,
УК,
УФКиС
</t>
  </si>
  <si>
    <t xml:space="preserve">Мероприятие 1.10.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общеобразовательных учреждениях.                                                                    </t>
  </si>
  <si>
    <r>
      <t>Мероприятие 1.11. Проведение мероприятий по обеспечению выполнения требований к антитеррористической защищенности объектов, находящихся в муниципальной собственности или в ведении органов местного самоуправления путем приобретения и установки систем контроля доступа в муниципальных учреждениях дополнительного образования.</t>
    </r>
    <r>
      <rPr>
        <b/>
        <sz val="10"/>
        <color indexed="8"/>
        <rFont val="Times New Roman"/>
        <family val="1"/>
        <charset val="204"/>
      </rPr>
      <t xml:space="preserve">   </t>
    </r>
    <r>
      <rPr>
        <sz val="10"/>
        <color indexed="8"/>
        <rFont val="Times New Roman"/>
        <family val="1"/>
        <charset val="204"/>
      </rPr>
      <t xml:space="preserve">                                                                                                                                                                                                                                                                                                                                                            </t>
    </r>
  </si>
  <si>
    <t>ДО
УК
УФКиС</t>
  </si>
  <si>
    <t>Показатель введен с 01.01.2019</t>
  </si>
  <si>
    <t>не менее 200</t>
  </si>
  <si>
    <t>не менее 240</t>
  </si>
  <si>
    <t>публикаций в сети Интернет.</t>
  </si>
  <si>
    <t>Количество прокатов, ед.</t>
  </si>
  <si>
    <t>Количество прокатов аудио роликов, ед.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</si>
</sst>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
    <numFmt numFmtId="166" formatCode="0.00000"/>
    <numFmt numFmtId="167" formatCode="0.000"/>
  </numFmts>
  <fonts count="33" x14ac:knownFonts="1">
    <font>
      <sz val="11"/>
      <color theme="1"/>
      <name val="Calibri"/>
      <family val="2"/>
      <charset val="204"/>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sz val="9"/>
      <color indexed="8"/>
      <name val="Times New Roman"/>
      <family val="1"/>
      <charset val="204"/>
    </font>
    <font>
      <sz val="14"/>
      <color indexed="8"/>
      <name val="Times New Roman"/>
      <family val="1"/>
      <charset val="204"/>
    </font>
    <font>
      <sz val="9"/>
      <color indexed="8"/>
      <name val="Times New Roman"/>
      <family val="1"/>
      <charset val="204"/>
    </font>
    <font>
      <b/>
      <sz val="9"/>
      <color indexed="8"/>
      <name val="Times New Roman"/>
      <family val="1"/>
      <charset val="204"/>
    </font>
    <font>
      <sz val="11.5"/>
      <color indexed="8"/>
      <name val="Arial"/>
      <family val="2"/>
      <charset val="204"/>
    </font>
    <font>
      <sz val="12"/>
      <color indexed="8"/>
      <name val="Times New Roman"/>
      <family val="1"/>
      <charset val="204"/>
    </font>
    <font>
      <i/>
      <sz val="12"/>
      <color indexed="8"/>
      <name val="Times New Roman"/>
      <family val="1"/>
      <charset val="204"/>
    </font>
    <font>
      <b/>
      <sz val="12"/>
      <color indexed="8"/>
      <name val="Times New Roman"/>
      <family val="1"/>
      <charset val="204"/>
    </font>
    <font>
      <b/>
      <i/>
      <sz val="12"/>
      <color indexed="8"/>
      <name val="Times New Roman"/>
      <family val="1"/>
      <charset val="204"/>
    </font>
    <font>
      <b/>
      <sz val="11"/>
      <color indexed="8"/>
      <name val="Calibri"/>
      <family val="2"/>
      <charset val="204"/>
    </font>
    <font>
      <b/>
      <i/>
      <sz val="9"/>
      <color indexed="8"/>
      <name val="Times New Roman"/>
      <family val="1"/>
      <charset val="204"/>
    </font>
    <font>
      <b/>
      <sz val="10"/>
      <color indexed="8"/>
      <name val="Times New Roman"/>
      <family val="1"/>
      <charset val="204"/>
    </font>
    <font>
      <sz val="10"/>
      <color indexed="8"/>
      <name val="Times New Roman"/>
      <family val="1"/>
      <charset val="204"/>
    </font>
    <font>
      <i/>
      <sz val="9"/>
      <color indexed="8"/>
      <name val="Times New Roman"/>
      <family val="1"/>
      <charset val="204"/>
    </font>
    <font>
      <b/>
      <sz val="12"/>
      <color indexed="8"/>
      <name val="Times New Roman"/>
      <family val="1"/>
      <charset val="204"/>
    </font>
    <font>
      <sz val="8"/>
      <name val="Calibri"/>
      <family val="2"/>
      <charset val="204"/>
    </font>
    <font>
      <sz val="9"/>
      <color indexed="8"/>
      <name val="Times New Roman"/>
      <family val="1"/>
      <charset val="204"/>
    </font>
    <font>
      <sz val="9"/>
      <color indexed="8"/>
      <name val="Times New Roman"/>
      <family val="1"/>
      <charset val="204"/>
    </font>
    <font>
      <i/>
      <sz val="9"/>
      <color indexed="8"/>
      <name val="Times New Roman"/>
      <family val="1"/>
      <charset val="204"/>
    </font>
    <font>
      <b/>
      <sz val="9"/>
      <color indexed="8"/>
      <name val="Times New Roman"/>
      <family val="1"/>
      <charset val="204"/>
    </font>
    <font>
      <sz val="11"/>
      <color indexed="8"/>
      <name val="Times New Roman"/>
      <family val="1"/>
      <charset val="204"/>
    </font>
    <font>
      <b/>
      <sz val="11"/>
      <color indexed="8"/>
      <name val="Times New Roman"/>
      <family val="1"/>
      <charset val="204"/>
    </font>
    <font>
      <b/>
      <sz val="11"/>
      <color indexed="8"/>
      <name val="Times New Roman"/>
      <family val="1"/>
      <charset val="204"/>
    </font>
    <font>
      <b/>
      <i/>
      <sz val="11"/>
      <color indexed="8"/>
      <name val="Times New Roman"/>
      <family val="1"/>
      <charset val="204"/>
    </font>
    <font>
      <i/>
      <sz val="11"/>
      <color indexed="8"/>
      <name val="Times New Roman"/>
      <family val="1"/>
      <charset val="204"/>
    </font>
    <font>
      <i/>
      <sz val="11"/>
      <color indexed="8"/>
      <name val="Times New Roman"/>
      <family val="1"/>
      <charset val="204"/>
    </font>
    <font>
      <b/>
      <i/>
      <sz val="11"/>
      <color indexed="8"/>
      <name val="Times New Roman"/>
      <family val="1"/>
      <charset val="204"/>
    </font>
    <font>
      <sz val="10"/>
      <name val="Times New Roman"/>
      <family val="1"/>
      <charset val="204"/>
    </font>
    <font>
      <sz val="12"/>
      <name val="Times New Roman"/>
      <family val="1"/>
      <charset val="204"/>
    </font>
  </fonts>
  <fills count="3">
    <fill>
      <patternFill patternType="none"/>
    </fill>
    <fill>
      <patternFill patternType="gray125"/>
    </fill>
    <fill>
      <patternFill patternType="solid">
        <fgColor indexed="9"/>
        <bgColor indexed="64"/>
      </patternFill>
    </fill>
  </fills>
  <borders count="29">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82">
    <xf numFmtId="0" fontId="0" fillId="0" borderId="0" xfId="0"/>
    <xf numFmtId="0" fontId="2" fillId="0" borderId="0" xfId="0" applyFont="1" applyAlignment="1"/>
    <xf numFmtId="0" fontId="0" fillId="0" borderId="0" xfId="0" applyAlignment="1"/>
    <xf numFmtId="0" fontId="1" fillId="0" borderId="0" xfId="0" applyFont="1" applyAlignment="1"/>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 fontId="7"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 xfId="0" applyNumberFormat="1" applyFont="1" applyBorder="1" applyAlignment="1">
      <alignment vertical="top" wrapText="1"/>
    </xf>
    <xf numFmtId="2" fontId="4" fillId="0" borderId="3" xfId="0" applyNumberFormat="1" applyFont="1" applyBorder="1" applyAlignment="1">
      <alignment vertical="top" wrapText="1"/>
    </xf>
    <xf numFmtId="2" fontId="7" fillId="0" borderId="1" xfId="0" applyNumberFormat="1" applyFont="1" applyBorder="1" applyAlignment="1">
      <alignment vertical="top" wrapText="1"/>
    </xf>
    <xf numFmtId="0" fontId="2" fillId="0" borderId="2" xfId="0" applyFont="1" applyBorder="1" applyAlignment="1">
      <alignment horizontal="left" vertical="center" wrapText="1"/>
    </xf>
    <xf numFmtId="0" fontId="0" fillId="0" borderId="0" xfId="0" applyAlignment="1">
      <alignment horizontal="left" vertical="center" wrapText="1"/>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vertical="center"/>
    </xf>
    <xf numFmtId="0" fontId="1" fillId="2" borderId="5" xfId="0" applyFont="1" applyFill="1" applyBorder="1" applyAlignment="1">
      <alignment horizontal="center" vertical="center" wrapText="1"/>
    </xf>
    <xf numFmtId="0" fontId="1" fillId="2" borderId="6" xfId="0" applyFont="1" applyFill="1" applyBorder="1" applyAlignment="1">
      <alignment vertical="top" wrapText="1"/>
    </xf>
    <xf numFmtId="0" fontId="1" fillId="2" borderId="7"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0" borderId="0" xfId="0" applyFont="1" applyAlignment="1">
      <alignment horizontal="left" vertical="top"/>
    </xf>
    <xf numFmtId="0" fontId="1" fillId="2" borderId="2" xfId="0" applyFont="1" applyFill="1" applyBorder="1" applyAlignment="1">
      <alignment horizontal="center" vertical="top" wrapText="1"/>
    </xf>
    <xf numFmtId="0" fontId="1" fillId="0" borderId="3" xfId="0" applyFont="1" applyBorder="1" applyAlignment="1">
      <alignment horizontal="center" vertical="center" wrapText="1"/>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7" fillId="0" borderId="3" xfId="0" applyFont="1" applyBorder="1" applyAlignment="1">
      <alignment horizontal="center" vertical="top" wrapText="1"/>
    </xf>
    <xf numFmtId="0" fontId="13" fillId="0" borderId="0" xfId="0" applyFont="1"/>
    <xf numFmtId="16" fontId="7" fillId="0" borderId="3" xfId="0" applyNumberFormat="1" applyFont="1" applyBorder="1" applyAlignment="1">
      <alignment horizontal="center" vertical="top" wrapText="1"/>
    </xf>
    <xf numFmtId="164" fontId="7" fillId="0" borderId="3" xfId="0" applyNumberFormat="1" applyFont="1" applyBorder="1" applyAlignment="1">
      <alignment horizontal="center" vertical="top" wrapText="1"/>
    </xf>
    <xf numFmtId="2" fontId="7" fillId="0" borderId="1" xfId="0" applyNumberFormat="1" applyFont="1" applyBorder="1" applyAlignment="1">
      <alignment horizontal="right" vertical="center" wrapText="1"/>
    </xf>
    <xf numFmtId="2" fontId="4" fillId="0" borderId="2" xfId="0" applyNumberFormat="1" applyFont="1" applyBorder="1" applyAlignment="1">
      <alignment horizontal="right" vertical="center" wrapText="1"/>
    </xf>
    <xf numFmtId="2" fontId="4" fillId="0" borderId="1" xfId="0" applyNumberFormat="1" applyFont="1" applyBorder="1" applyAlignment="1">
      <alignment horizontal="right" vertical="center" wrapText="1"/>
    </xf>
    <xf numFmtId="0" fontId="1" fillId="2" borderId="2" xfId="0" applyFont="1" applyFill="1" applyBorder="1" applyAlignment="1">
      <alignment horizontal="center" vertical="center" textRotation="90" wrapText="1"/>
    </xf>
    <xf numFmtId="0" fontId="4" fillId="0" borderId="2" xfId="0" applyFont="1" applyBorder="1" applyAlignment="1">
      <alignment horizontal="center" vertical="top" wrapText="1"/>
    </xf>
    <xf numFmtId="0" fontId="1" fillId="0" borderId="0" xfId="0" applyFont="1" applyAlignment="1">
      <alignment horizontal="left" vertical="center" wrapText="1"/>
    </xf>
    <xf numFmtId="0" fontId="1" fillId="0" borderId="0" xfId="0" applyFont="1" applyAlignment="1">
      <alignment vertical="center" wrapText="1"/>
    </xf>
    <xf numFmtId="2" fontId="1" fillId="0" borderId="0" xfId="0" applyNumberFormat="1" applyFont="1" applyAlignment="1">
      <alignment vertical="center" wrapText="1"/>
    </xf>
    <xf numFmtId="0" fontId="8" fillId="0" borderId="0" xfId="0" applyFont="1" applyAlignment="1">
      <alignment vertical="center" wrapText="1"/>
    </xf>
    <xf numFmtId="0" fontId="15" fillId="0" borderId="2"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1" xfId="0" applyFont="1" applyBorder="1" applyAlignment="1">
      <alignment horizontal="left" vertical="center" textRotation="90" wrapText="1"/>
    </xf>
    <xf numFmtId="0" fontId="2" fillId="0" borderId="3" xfId="0" applyFont="1" applyBorder="1" applyAlignment="1">
      <alignment horizontal="center" vertical="center" wrapText="1"/>
    </xf>
    <xf numFmtId="0" fontId="2" fillId="0" borderId="1" xfId="0" applyFont="1" applyBorder="1" applyAlignment="1">
      <alignment horizontal="center" vertical="top" wrapText="1"/>
    </xf>
    <xf numFmtId="0" fontId="16" fillId="0" borderId="10"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11" xfId="0" applyFont="1" applyBorder="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2" fontId="18" fillId="0" borderId="3" xfId="0" applyNumberFormat="1" applyFont="1" applyBorder="1" applyAlignment="1">
      <alignment horizontal="right" vertical="center" wrapText="1"/>
    </xf>
    <xf numFmtId="2" fontId="1" fillId="0" borderId="1" xfId="0" applyNumberFormat="1" applyFont="1" applyBorder="1" applyAlignment="1">
      <alignment horizontal="center" vertical="center" wrapText="1"/>
    </xf>
    <xf numFmtId="2" fontId="1" fillId="2" borderId="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left" vertical="top" wrapText="1"/>
    </xf>
    <xf numFmtId="0" fontId="9" fillId="0" borderId="0" xfId="0" applyFont="1" applyBorder="1" applyAlignment="1">
      <alignment vertical="top" wrapText="1"/>
    </xf>
    <xf numFmtId="49" fontId="1" fillId="0" borderId="0" xfId="0" applyNumberFormat="1" applyFont="1" applyAlignment="1">
      <alignment vertical="center" wrapText="1"/>
    </xf>
    <xf numFmtId="49" fontId="1" fillId="0" borderId="12" xfId="0" applyNumberFormat="1" applyFont="1" applyBorder="1" applyAlignment="1">
      <alignment horizontal="justify" vertical="center" wrapText="1"/>
    </xf>
    <xf numFmtId="0" fontId="4" fillId="0" borderId="0" xfId="0" applyFont="1" applyAlignment="1">
      <alignment vertical="justify"/>
    </xf>
    <xf numFmtId="0" fontId="2" fillId="0" borderId="10" xfId="0" applyFont="1" applyBorder="1" applyAlignment="1">
      <alignment horizontal="justify" vertical="center" wrapText="1"/>
    </xf>
    <xf numFmtId="0" fontId="2" fillId="0" borderId="9" xfId="0" applyFont="1" applyFill="1" applyBorder="1" applyAlignment="1">
      <alignment horizontal="left" vertical="top" wrapText="1"/>
    </xf>
    <xf numFmtId="0" fontId="2" fillId="0" borderId="2" xfId="0" applyFont="1" applyFill="1" applyBorder="1" applyAlignment="1">
      <alignment vertical="top" wrapText="1"/>
    </xf>
    <xf numFmtId="0" fontId="2" fillId="0" borderId="0" xfId="0" applyFont="1" applyFill="1"/>
    <xf numFmtId="0" fontId="2" fillId="0" borderId="2" xfId="0" applyFont="1" applyFill="1" applyBorder="1" applyAlignment="1">
      <alignment vertical="center" wrapText="1"/>
    </xf>
    <xf numFmtId="165" fontId="1" fillId="2" borderId="1"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2" fontId="1" fillId="2" borderId="9" xfId="0" applyNumberFormat="1" applyFont="1" applyFill="1" applyBorder="1" applyAlignment="1">
      <alignment horizontal="center" vertical="center" wrapText="1"/>
    </xf>
    <xf numFmtId="2" fontId="1" fillId="0" borderId="1" xfId="0" applyNumberFormat="1" applyFont="1" applyBorder="1" applyAlignment="1">
      <alignment vertical="top" wrapText="1"/>
    </xf>
    <xf numFmtId="49" fontId="1" fillId="0" borderId="0" xfId="0" applyNumberFormat="1" applyFont="1" applyBorder="1" applyAlignment="1">
      <alignment vertical="center" wrapText="1"/>
    </xf>
    <xf numFmtId="0" fontId="1" fillId="0" borderId="3" xfId="0" applyFont="1" applyBorder="1" applyAlignment="1">
      <alignment horizontal="justify" vertical="center" wrapText="1"/>
    </xf>
    <xf numFmtId="0" fontId="1" fillId="0" borderId="14" xfId="0" applyFont="1" applyBorder="1" applyAlignment="1">
      <alignment horizontal="justify"/>
    </xf>
    <xf numFmtId="0" fontId="2" fillId="0" borderId="10" xfId="0" applyFont="1" applyBorder="1" applyAlignment="1">
      <alignment horizontal="left" vertical="center" wrapText="1"/>
    </xf>
    <xf numFmtId="0" fontId="4" fillId="0" borderId="15" xfId="0" applyFont="1" applyBorder="1" applyAlignment="1">
      <alignment horizontal="center" vertical="top" wrapText="1"/>
    </xf>
    <xf numFmtId="0" fontId="2" fillId="0" borderId="10" xfId="0" applyFont="1" applyFill="1" applyBorder="1" applyAlignment="1">
      <alignment vertical="center" wrapText="1"/>
    </xf>
    <xf numFmtId="0" fontId="2" fillId="0" borderId="13" xfId="0" applyFont="1" applyFill="1" applyBorder="1" applyAlignment="1">
      <alignment horizontal="lef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Border="1" applyAlignment="1"/>
    <xf numFmtId="0" fontId="2" fillId="0" borderId="14" xfId="0" applyFont="1" applyBorder="1"/>
    <xf numFmtId="2" fontId="21" fillId="0" borderId="3" xfId="0" applyNumberFormat="1" applyFont="1" applyBorder="1" applyAlignment="1">
      <alignment vertical="top" wrapText="1"/>
    </xf>
    <xf numFmtId="2" fontId="21" fillId="0" borderId="1" xfId="0" applyNumberFormat="1" applyFont="1" applyBorder="1" applyAlignment="1">
      <alignment vertical="top" wrapText="1"/>
    </xf>
    <xf numFmtId="2" fontId="23" fillId="0" borderId="1" xfId="0" applyNumberFormat="1" applyFont="1" applyBorder="1" applyAlignment="1">
      <alignment vertical="top" wrapText="1"/>
    </xf>
    <xf numFmtId="2" fontId="25" fillId="0" borderId="0" xfId="0" applyNumberFormat="1" applyFont="1"/>
    <xf numFmtId="2" fontId="24" fillId="0" borderId="4" xfId="0" applyNumberFormat="1" applyFont="1" applyBorder="1"/>
    <xf numFmtId="2" fontId="26" fillId="2" borderId="2" xfId="0" applyNumberFormat="1" applyFont="1" applyFill="1" applyBorder="1" applyAlignment="1">
      <alignment horizontal="right" vertical="center" wrapText="1"/>
    </xf>
    <xf numFmtId="2" fontId="3" fillId="2" borderId="2" xfId="0" applyNumberFormat="1" applyFont="1" applyFill="1" applyBorder="1" applyAlignment="1">
      <alignment horizontal="right" vertical="center" wrapText="1"/>
    </xf>
    <xf numFmtId="2" fontId="3" fillId="2" borderId="9" xfId="0" applyNumberFormat="1" applyFont="1" applyFill="1" applyBorder="1" applyAlignment="1">
      <alignment horizontal="right" vertical="center" wrapText="1"/>
    </xf>
    <xf numFmtId="2" fontId="3" fillId="2" borderId="3" xfId="0" applyNumberFormat="1" applyFont="1" applyFill="1" applyBorder="1" applyAlignment="1">
      <alignment horizontal="right" vertical="center" wrapText="1"/>
    </xf>
    <xf numFmtId="2" fontId="3" fillId="2" borderId="1" xfId="0" applyNumberFormat="1" applyFont="1" applyFill="1" applyBorder="1" applyAlignment="1">
      <alignment horizontal="right" vertical="center" wrapText="1"/>
    </xf>
    <xf numFmtId="2" fontId="27" fillId="2" borderId="2" xfId="0" applyNumberFormat="1" applyFont="1" applyFill="1" applyBorder="1" applyAlignment="1">
      <alignment horizontal="right" vertical="center" wrapText="1"/>
    </xf>
    <xf numFmtId="2" fontId="28" fillId="2" borderId="2" xfId="0" applyNumberFormat="1" applyFont="1" applyFill="1" applyBorder="1" applyAlignment="1">
      <alignment horizontal="right" vertical="center" wrapText="1"/>
    </xf>
    <xf numFmtId="2" fontId="28" fillId="2" borderId="9" xfId="0" applyNumberFormat="1" applyFont="1" applyFill="1" applyBorder="1" applyAlignment="1">
      <alignment horizontal="right" vertical="center" wrapText="1"/>
    </xf>
    <xf numFmtId="2" fontId="28" fillId="2" borderId="3" xfId="0" applyNumberFormat="1" applyFont="1" applyFill="1" applyBorder="1" applyAlignment="1">
      <alignment horizontal="right" vertical="center" wrapText="1"/>
    </xf>
    <xf numFmtId="2" fontId="28" fillId="2" borderId="1" xfId="0" applyNumberFormat="1" applyFont="1" applyFill="1" applyBorder="1" applyAlignment="1">
      <alignment horizontal="right" vertical="center" wrapText="1"/>
    </xf>
    <xf numFmtId="2" fontId="3" fillId="2" borderId="2" xfId="0" applyNumberFormat="1" applyFont="1" applyFill="1" applyBorder="1" applyAlignment="1">
      <alignment horizontal="right" vertical="top" wrapText="1"/>
    </xf>
    <xf numFmtId="2" fontId="3" fillId="2" borderId="9" xfId="0" applyNumberFormat="1" applyFont="1" applyFill="1" applyBorder="1" applyAlignment="1">
      <alignment horizontal="right" vertical="top" wrapText="1"/>
    </xf>
    <xf numFmtId="2" fontId="3" fillId="2" borderId="3" xfId="0" applyNumberFormat="1" applyFont="1" applyFill="1" applyBorder="1" applyAlignment="1">
      <alignment horizontal="right" vertical="top" wrapText="1"/>
    </xf>
    <xf numFmtId="2" fontId="3" fillId="2" borderId="1" xfId="0" applyNumberFormat="1" applyFont="1" applyFill="1" applyBorder="1" applyAlignment="1">
      <alignment horizontal="right" vertical="top" wrapText="1"/>
    </xf>
    <xf numFmtId="2" fontId="28" fillId="2" borderId="2" xfId="0" applyNumberFormat="1" applyFont="1" applyFill="1" applyBorder="1" applyAlignment="1">
      <alignment horizontal="right" vertical="top" wrapText="1"/>
    </xf>
    <xf numFmtId="2" fontId="28" fillId="2" borderId="9" xfId="0" applyNumberFormat="1" applyFont="1" applyFill="1" applyBorder="1" applyAlignment="1">
      <alignment horizontal="right" vertical="top" wrapText="1"/>
    </xf>
    <xf numFmtId="2" fontId="28" fillId="2" borderId="3" xfId="0" applyNumberFormat="1" applyFont="1" applyFill="1" applyBorder="1" applyAlignment="1">
      <alignment horizontal="right" vertical="top" wrapText="1"/>
    </xf>
    <xf numFmtId="2" fontId="28" fillId="2" borderId="1" xfId="0" applyNumberFormat="1" applyFont="1" applyFill="1" applyBorder="1" applyAlignment="1">
      <alignment horizontal="right" vertical="top" wrapText="1"/>
    </xf>
    <xf numFmtId="2" fontId="26" fillId="0" borderId="1" xfId="0" applyNumberFormat="1" applyFont="1" applyBorder="1" applyAlignment="1">
      <alignment vertical="top" wrapText="1"/>
    </xf>
    <xf numFmtId="2" fontId="3" fillId="0" borderId="1" xfId="0" applyNumberFormat="1" applyFont="1" applyBorder="1" applyAlignment="1">
      <alignment vertical="top" wrapText="1"/>
    </xf>
    <xf numFmtId="4" fontId="3" fillId="2" borderId="2" xfId="0" applyNumberFormat="1" applyFont="1" applyFill="1" applyBorder="1" applyAlignment="1">
      <alignment horizontal="right" vertical="center" wrapText="1"/>
    </xf>
    <xf numFmtId="4" fontId="28" fillId="2" borderId="2" xfId="0" applyNumberFormat="1" applyFont="1" applyFill="1" applyBorder="1" applyAlignment="1">
      <alignment horizontal="right" vertical="center" wrapText="1"/>
    </xf>
    <xf numFmtId="2" fontId="29" fillId="0" borderId="3" xfId="0" applyNumberFormat="1" applyFont="1" applyBorder="1" applyAlignment="1">
      <alignment horizontal="right" vertical="center" wrapText="1"/>
    </xf>
    <xf numFmtId="2" fontId="29" fillId="2" borderId="3"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26" fillId="0" borderId="1" xfId="0" applyFont="1" applyBorder="1" applyAlignment="1">
      <alignment horizontal="center" wrapText="1"/>
    </xf>
    <xf numFmtId="0" fontId="3" fillId="0" borderId="1" xfId="0" applyFont="1" applyBorder="1" applyAlignment="1">
      <alignment horizontal="center" wrapText="1"/>
    </xf>
    <xf numFmtId="0" fontId="27" fillId="0" borderId="1" xfId="0" applyFont="1" applyBorder="1" applyAlignment="1">
      <alignment horizontal="center" wrapText="1"/>
    </xf>
    <xf numFmtId="0" fontId="28" fillId="0" borderId="1" xfId="0" applyFont="1" applyBorder="1" applyAlignment="1">
      <alignment horizontal="center" wrapText="1"/>
    </xf>
    <xf numFmtId="0" fontId="3" fillId="0" borderId="1" xfId="0" applyFont="1" applyBorder="1" applyAlignment="1">
      <alignment horizontal="center" vertical="top" wrapText="1"/>
    </xf>
    <xf numFmtId="0" fontId="30" fillId="0" borderId="1" xfId="0" applyFont="1" applyBorder="1" applyAlignment="1">
      <alignment horizontal="center" wrapText="1"/>
    </xf>
    <xf numFmtId="0" fontId="29" fillId="0" borderId="1" xfId="0" applyFont="1" applyBorder="1" applyAlignment="1">
      <alignment horizontal="center" wrapText="1"/>
    </xf>
    <xf numFmtId="0" fontId="0" fillId="0" borderId="0" xfId="0" applyFont="1"/>
    <xf numFmtId="0" fontId="2" fillId="0" borderId="13" xfId="0" applyFont="1" applyBorder="1" applyAlignment="1">
      <alignment horizontal="left" vertical="top" wrapText="1"/>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1" fillId="0" borderId="9" xfId="0" applyNumberFormat="1" applyFont="1" applyFill="1" applyBorder="1" applyAlignment="1">
      <alignment horizontal="center" vertical="center" wrapText="1"/>
    </xf>
    <xf numFmtId="0" fontId="0" fillId="0" borderId="0" xfId="0" applyFill="1"/>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xf numFmtId="0" fontId="4" fillId="0" borderId="15" xfId="0" applyFont="1" applyBorder="1" applyAlignment="1">
      <alignment horizontal="center" vertical="top" wrapText="1"/>
    </xf>
    <xf numFmtId="0" fontId="4" fillId="0" borderId="3" xfId="0" applyFont="1" applyBorder="1" applyAlignment="1">
      <alignment horizontal="center" vertical="top"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0" xfId="0" applyFont="1" applyBorder="1" applyAlignment="1">
      <alignment wrapText="1"/>
    </xf>
    <xf numFmtId="0" fontId="1" fillId="2" borderId="1" xfId="0" applyFont="1" applyFill="1" applyBorder="1" applyAlignment="1">
      <alignment horizontal="center" vertical="center" wrapText="1"/>
    </xf>
    <xf numFmtId="0" fontId="6" fillId="0" borderId="9" xfId="0" applyFont="1" applyBorder="1" applyAlignment="1">
      <alignment horizontal="center" vertical="top" wrapText="1"/>
    </xf>
    <xf numFmtId="0" fontId="6" fillId="0" borderId="22" xfId="0" applyFont="1" applyBorder="1" applyAlignment="1">
      <alignment horizontal="center" vertical="top" wrapText="1"/>
    </xf>
    <xf numFmtId="0" fontId="7" fillId="0" borderId="22" xfId="0" applyFont="1" applyBorder="1" applyAlignment="1">
      <alignment horizontal="left" vertical="top" wrapText="1"/>
    </xf>
    <xf numFmtId="0" fontId="7" fillId="0" borderId="1" xfId="0" applyFont="1" applyBorder="1" applyAlignment="1">
      <alignment horizontal="left" vertical="top" wrapText="1"/>
    </xf>
    <xf numFmtId="2" fontId="25" fillId="0" borderId="4" xfId="0" applyNumberFormat="1" applyFont="1" applyBorder="1"/>
    <xf numFmtId="2" fontId="1" fillId="0" borderId="9" xfId="0" applyNumberFormat="1" applyFont="1" applyBorder="1" applyAlignment="1">
      <alignment vertical="top" wrapText="1"/>
    </xf>
    <xf numFmtId="2" fontId="18" fillId="0" borderId="9" xfId="0" applyNumberFormat="1" applyFont="1" applyBorder="1" applyAlignment="1">
      <alignment vertical="center" wrapText="1"/>
    </xf>
    <xf numFmtId="2" fontId="1" fillId="0" borderId="19" xfId="0" applyNumberFormat="1" applyFont="1" applyBorder="1" applyAlignment="1">
      <alignment vertical="top" wrapText="1"/>
    </xf>
    <xf numFmtId="2" fontId="18" fillId="0" borderId="18" xfId="0" applyNumberFormat="1" applyFont="1" applyBorder="1" applyAlignment="1">
      <alignment horizontal="right" vertical="center" wrapText="1"/>
    </xf>
    <xf numFmtId="0" fontId="1" fillId="0" borderId="16" xfId="0" applyFont="1" applyBorder="1"/>
    <xf numFmtId="2" fontId="1" fillId="0" borderId="13" xfId="0" applyNumberFormat="1" applyFont="1" applyBorder="1" applyAlignment="1">
      <alignment vertical="top" wrapText="1"/>
    </xf>
    <xf numFmtId="0" fontId="1" fillId="0" borderId="21" xfId="0" applyFont="1" applyBorder="1"/>
    <xf numFmtId="2" fontId="1" fillId="0" borderId="22" xfId="0" applyNumberFormat="1" applyFont="1" applyBorder="1" applyAlignment="1">
      <alignment vertical="top" wrapText="1"/>
    </xf>
    <xf numFmtId="0" fontId="2" fillId="0" borderId="10" xfId="0" applyFont="1" applyBorder="1" applyAlignment="1">
      <alignment horizontal="center" vertical="center" wrapText="1"/>
    </xf>
    <xf numFmtId="2" fontId="28" fillId="0" borderId="3" xfId="0" applyNumberFormat="1" applyFont="1" applyBorder="1" applyAlignment="1">
      <alignment horizontal="right" vertical="center" wrapText="1"/>
    </xf>
    <xf numFmtId="2" fontId="24" fillId="0" borderId="18" xfId="0" applyNumberFormat="1" applyFont="1" applyBorder="1"/>
    <xf numFmtId="0" fontId="26" fillId="0" borderId="11" xfId="0" applyFont="1" applyBorder="1" applyAlignment="1">
      <alignment horizontal="center" wrapText="1"/>
    </xf>
    <xf numFmtId="2" fontId="25" fillId="0" borderId="11" xfId="0" applyNumberFormat="1" applyFont="1" applyBorder="1"/>
    <xf numFmtId="2" fontId="4" fillId="0" borderId="11" xfId="0" applyNumberFormat="1" applyFont="1" applyBorder="1" applyAlignment="1">
      <alignment vertical="top" wrapText="1"/>
    </xf>
    <xf numFmtId="2" fontId="7" fillId="0" borderId="11" xfId="0" applyNumberFormat="1" applyFont="1" applyBorder="1" applyAlignment="1">
      <alignment vertical="top" wrapText="1"/>
    </xf>
    <xf numFmtId="0" fontId="2" fillId="0" borderId="1" xfId="0" applyFont="1" applyFill="1" applyBorder="1" applyAlignment="1">
      <alignment horizontal="left" vertical="center" textRotation="90" wrapText="1"/>
    </xf>
    <xf numFmtId="0" fontId="2" fillId="0" borderId="1"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10" xfId="0" applyFont="1" applyFill="1" applyBorder="1" applyAlignment="1">
      <alignment wrapText="1"/>
    </xf>
    <xf numFmtId="0" fontId="2" fillId="0" borderId="2" xfId="0" applyFont="1" applyFill="1" applyBorder="1" applyAlignment="1">
      <alignment horizontal="justify" vertical="center" wrapText="1"/>
    </xf>
    <xf numFmtId="0" fontId="2" fillId="0" borderId="0" xfId="0" applyFont="1" applyFill="1" applyAlignment="1"/>
    <xf numFmtId="0" fontId="2" fillId="0" borderId="10"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left" vertical="top" wrapText="1"/>
    </xf>
    <xf numFmtId="0" fontId="2"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xf numFmtId="0" fontId="1" fillId="0" borderId="10" xfId="0" applyFont="1" applyFill="1" applyBorder="1" applyAlignment="1">
      <alignment horizontal="center" vertical="top" wrapText="1"/>
    </xf>
    <xf numFmtId="167" fontId="1" fillId="0" borderId="1" xfId="0" applyNumberFormat="1" applyFont="1" applyFill="1" applyBorder="1" applyAlignment="1">
      <alignment horizontal="center" vertical="center" wrapText="1"/>
    </xf>
    <xf numFmtId="0" fontId="2" fillId="0" borderId="0" xfId="0" applyFont="1" applyFill="1" applyBorder="1"/>
    <xf numFmtId="0" fontId="2" fillId="0" borderId="0" xfId="0" applyFont="1" applyBorder="1" applyAlignment="1"/>
    <xf numFmtId="0" fontId="2" fillId="0" borderId="0" xfId="0" applyFont="1" applyBorder="1"/>
    <xf numFmtId="2" fontId="25" fillId="0" borderId="2" xfId="0" applyNumberFormat="1" applyFont="1" applyBorder="1"/>
    <xf numFmtId="0" fontId="1" fillId="0" borderId="4" xfId="0" applyFont="1" applyBorder="1"/>
    <xf numFmtId="0" fontId="2" fillId="0" borderId="10" xfId="0" applyFont="1" applyFill="1" applyBorder="1" applyAlignment="1">
      <alignment horizontal="center" vertical="center" wrapText="1"/>
    </xf>
    <xf numFmtId="0" fontId="1" fillId="0" borderId="1" xfId="0" applyFont="1" applyBorder="1" applyAlignment="1">
      <alignment horizontal="center" vertical="center" wrapText="1"/>
    </xf>
    <xf numFmtId="2" fontId="0" fillId="0" borderId="0" xfId="0" applyNumberFormat="1"/>
    <xf numFmtId="0" fontId="2" fillId="0" borderId="0" xfId="0" applyFont="1" applyAlignment="1">
      <alignment horizontal="left"/>
    </xf>
    <xf numFmtId="0" fontId="1"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4" xfId="0" applyFont="1" applyFill="1" applyBorder="1" applyAlignment="1">
      <alignment vertical="top" wrapText="1"/>
    </xf>
    <xf numFmtId="0" fontId="1" fillId="2" borderId="14" xfId="0" applyFont="1" applyFill="1" applyBorder="1" applyAlignment="1">
      <alignment vertical="top" wrapText="1"/>
    </xf>
    <xf numFmtId="0" fontId="1" fillId="2" borderId="9" xfId="0" applyFont="1" applyFill="1" applyBorder="1" applyAlignment="1">
      <alignment vertical="top"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2"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wrapText="1"/>
    </xf>
    <xf numFmtId="2" fontId="1" fillId="0" borderId="2" xfId="0" applyNumberFormat="1" applyFont="1" applyBorder="1"/>
    <xf numFmtId="0" fontId="1" fillId="2" borderId="4"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2" fontId="1" fillId="2" borderId="2" xfId="0" applyNumberFormat="1" applyFont="1" applyFill="1" applyBorder="1" applyAlignment="1">
      <alignment horizontal="left" vertical="top" wrapText="1"/>
    </xf>
    <xf numFmtId="2" fontId="1" fillId="2" borderId="4" xfId="0" applyNumberFormat="1" applyFont="1" applyFill="1" applyBorder="1" applyAlignment="1">
      <alignment horizontal="left" vertical="top" wrapText="1"/>
    </xf>
    <xf numFmtId="2" fontId="1" fillId="2" borderId="14" xfId="0" applyNumberFormat="1" applyFont="1" applyFill="1" applyBorder="1" applyAlignment="1">
      <alignment horizontal="center" vertical="top" wrapText="1"/>
    </xf>
    <xf numFmtId="2" fontId="1" fillId="2" borderId="9" xfId="0" applyNumberFormat="1" applyFont="1" applyFill="1" applyBorder="1" applyAlignment="1">
      <alignment horizontal="center" vertical="top" wrapText="1"/>
    </xf>
    <xf numFmtId="0" fontId="1" fillId="0" borderId="2" xfId="0" applyFont="1" applyBorder="1"/>
    <xf numFmtId="0" fontId="1" fillId="2" borderId="4"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2" fontId="11" fillId="2" borderId="2" xfId="0" applyNumberFormat="1" applyFont="1" applyFill="1" applyBorder="1" applyAlignment="1">
      <alignment horizontal="left" vertical="top" wrapText="1"/>
    </xf>
    <xf numFmtId="2" fontId="1" fillId="2" borderId="9" xfId="0" applyNumberFormat="1"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3" xfId="0" applyFont="1" applyFill="1" applyBorder="1" applyAlignment="1">
      <alignment horizontal="left" vertical="top" wrapText="1"/>
    </xf>
    <xf numFmtId="0" fontId="1" fillId="2" borderId="16" xfId="0" applyFont="1" applyFill="1" applyBorder="1" applyAlignment="1">
      <alignment vertical="top" wrapText="1"/>
    </xf>
    <xf numFmtId="0" fontId="1" fillId="2" borderId="17" xfId="0" applyFont="1" applyFill="1" applyBorder="1" applyAlignment="1">
      <alignment vertical="top" wrapText="1"/>
    </xf>
    <xf numFmtId="0" fontId="1" fillId="2" borderId="13" xfId="0" applyFont="1" applyFill="1" applyBorder="1" applyAlignment="1">
      <alignment vertical="top" wrapText="1"/>
    </xf>
    <xf numFmtId="2" fontId="11" fillId="2" borderId="4" xfId="0" applyNumberFormat="1"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9" xfId="0" applyFont="1" applyFill="1" applyBorder="1" applyAlignment="1">
      <alignment horizontal="left" vertical="top" wrapText="1"/>
    </xf>
    <xf numFmtId="0" fontId="10" fillId="2" borderId="9" xfId="0" applyFont="1" applyFill="1" applyBorder="1" applyAlignment="1">
      <alignment horizontal="left" vertical="top" wrapText="1"/>
    </xf>
    <xf numFmtId="0" fontId="1" fillId="2" borderId="10"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8" xfId="0" applyFont="1" applyFill="1" applyBorder="1" applyAlignment="1">
      <alignment vertical="top" wrapText="1"/>
    </xf>
    <xf numFmtId="0" fontId="1" fillId="2" borderId="19" xfId="0" applyFont="1" applyFill="1" applyBorder="1" applyAlignment="1">
      <alignment vertical="top" wrapText="1"/>
    </xf>
    <xf numFmtId="0" fontId="1" fillId="2" borderId="1" xfId="0" applyFont="1" applyFill="1" applyBorder="1" applyAlignment="1">
      <alignment vertical="top" wrapText="1"/>
    </xf>
    <xf numFmtId="0" fontId="10" fillId="0" borderId="4"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4" xfId="0" applyFont="1" applyFill="1" applyBorder="1" applyAlignment="1">
      <alignment vertical="top" wrapText="1"/>
    </xf>
    <xf numFmtId="0" fontId="10" fillId="0" borderId="14" xfId="0" applyFont="1" applyFill="1" applyBorder="1" applyAlignment="1">
      <alignment vertical="top" wrapText="1"/>
    </xf>
    <xf numFmtId="0" fontId="1" fillId="2" borderId="16" xfId="0" applyFont="1" applyFill="1" applyBorder="1" applyAlignment="1">
      <alignment horizontal="center" vertical="center" textRotation="90" wrapText="1"/>
    </xf>
    <xf numFmtId="0" fontId="1" fillId="2" borderId="13" xfId="0" applyFont="1" applyFill="1" applyBorder="1" applyAlignment="1">
      <alignment horizontal="center" vertical="center" textRotation="90" wrapText="1"/>
    </xf>
    <xf numFmtId="0" fontId="1" fillId="0" borderId="20" xfId="0" applyFont="1" applyBorder="1" applyAlignment="1">
      <alignment horizontal="center" vertical="center"/>
    </xf>
    <xf numFmtId="0" fontId="1" fillId="0" borderId="23" xfId="0" applyFont="1" applyBorder="1" applyAlignment="1">
      <alignment horizontal="center" vertical="center"/>
    </xf>
    <xf numFmtId="2" fontId="11" fillId="2" borderId="9" xfId="0" applyNumberFormat="1"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1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22" xfId="0" applyFont="1" applyFill="1" applyBorder="1" applyAlignment="1">
      <alignment horizontal="left" vertical="top" wrapText="1"/>
    </xf>
    <xf numFmtId="2" fontId="1" fillId="2" borderId="14" xfId="0" applyNumberFormat="1"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9" xfId="0" applyFont="1" applyFill="1" applyBorder="1" applyAlignment="1">
      <alignment horizontal="left" vertical="top" wrapText="1"/>
    </xf>
    <xf numFmtId="0" fontId="1" fillId="0" borderId="4" xfId="0" applyFont="1" applyBorder="1"/>
    <xf numFmtId="0" fontId="1" fillId="0" borderId="9" xfId="0" applyFont="1" applyBorder="1"/>
    <xf numFmtId="0" fontId="2" fillId="0" borderId="11" xfId="0" applyFont="1" applyBorder="1" applyAlignment="1">
      <alignment horizontal="left" vertical="center" wrapText="1"/>
    </xf>
    <xf numFmtId="0" fontId="9" fillId="0" borderId="11" xfId="0" applyFont="1" applyBorder="1" applyAlignment="1">
      <alignment horizontal="center" vertical="justify" wrapText="1"/>
    </xf>
    <xf numFmtId="0" fontId="9" fillId="0" borderId="11" xfId="0" applyFont="1" applyBorder="1" applyAlignment="1">
      <alignment horizontal="left" vertical="top" wrapText="1"/>
    </xf>
    <xf numFmtId="0" fontId="9" fillId="0" borderId="11" xfId="0" applyFont="1" applyBorder="1" applyAlignment="1">
      <alignment horizont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NumberFormat="1" applyFont="1" applyAlignment="1">
      <alignment horizontal="left" vertical="center" wrapText="1"/>
    </xf>
    <xf numFmtId="0" fontId="9" fillId="0" borderId="11" xfId="0" applyFont="1" applyBorder="1" applyAlignment="1">
      <alignment horizontal="center" vertical="top" wrapText="1"/>
    </xf>
    <xf numFmtId="0" fontId="31" fillId="0" borderId="11" xfId="0" applyFont="1" applyBorder="1" applyAlignment="1">
      <alignment horizontal="left" vertical="center" wrapText="1"/>
    </xf>
    <xf numFmtId="0" fontId="2" fillId="0" borderId="11" xfId="0" applyFont="1" applyBorder="1" applyAlignment="1">
      <alignment horizontal="center" vertical="center" wrapText="1"/>
    </xf>
    <xf numFmtId="0" fontId="1" fillId="0" borderId="0" xfId="0" applyNumberFormat="1" applyFont="1" applyAlignment="1">
      <alignment horizontal="justify" vertical="center" wrapText="1"/>
    </xf>
    <xf numFmtId="0" fontId="1" fillId="0" borderId="0" xfId="0" applyNumberFormat="1" applyFont="1" applyAlignment="1">
      <alignment horizontal="justify" vertical="center"/>
    </xf>
    <xf numFmtId="49" fontId="1" fillId="0" borderId="0" xfId="0" applyNumberFormat="1" applyFont="1" applyAlignment="1">
      <alignment horizontal="justify" vertical="center" wrapText="1"/>
    </xf>
    <xf numFmtId="0" fontId="32" fillId="0" borderId="0" xfId="0" applyFont="1" applyAlignment="1">
      <alignment horizontal="left" vertical="center" wrapText="1"/>
    </xf>
    <xf numFmtId="0" fontId="0" fillId="0" borderId="0" xfId="0" applyAlignment="1">
      <alignment horizontal="left" vertical="center" wrapText="1"/>
    </xf>
    <xf numFmtId="0" fontId="31" fillId="0" borderId="24" xfId="0" applyFont="1" applyBorder="1" applyAlignment="1">
      <alignment horizontal="left" vertical="top" wrapText="1"/>
    </xf>
    <xf numFmtId="0" fontId="31" fillId="0" borderId="25" xfId="0" applyFont="1" applyBorder="1" applyAlignment="1">
      <alignment horizontal="left" vertical="top" wrapText="1"/>
    </xf>
    <xf numFmtId="0" fontId="31" fillId="0" borderId="26" xfId="0" applyFont="1" applyBorder="1" applyAlignment="1">
      <alignment horizontal="left" vertical="top" wrapText="1"/>
    </xf>
    <xf numFmtId="0" fontId="31" fillId="0" borderId="27" xfId="0" applyFont="1" applyBorder="1" applyAlignment="1">
      <alignment horizontal="left" vertical="top" wrapText="1"/>
    </xf>
    <xf numFmtId="0" fontId="31" fillId="0" borderId="12" xfId="0" applyFont="1" applyBorder="1" applyAlignment="1">
      <alignment horizontal="left" vertical="top" wrapText="1"/>
    </xf>
    <xf numFmtId="0" fontId="31" fillId="0" borderId="28" xfId="0" applyFont="1" applyBorder="1" applyAlignment="1">
      <alignment horizontal="left" vertical="top" wrapText="1"/>
    </xf>
    <xf numFmtId="49" fontId="1"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1" fillId="0" borderId="0" xfId="0" applyNumberFormat="1" applyFont="1" applyBorder="1" applyAlignment="1">
      <alignment horizontal="justify" vertical="center" wrapText="1"/>
    </xf>
    <xf numFmtId="49" fontId="1" fillId="0" borderId="0" xfId="0" applyNumberFormat="1" applyFont="1" applyBorder="1" applyAlignment="1">
      <alignment horizontal="left" vertical="center" wrapText="1"/>
    </xf>
    <xf numFmtId="0" fontId="2" fillId="0" borderId="4" xfId="0" applyFont="1" applyBorder="1" applyAlignment="1">
      <alignment horizontal="center" vertical="top" wrapText="1"/>
    </xf>
    <xf numFmtId="0" fontId="2" fillId="0" borderId="9" xfId="0" applyFont="1" applyBorder="1" applyAlignment="1">
      <alignment horizontal="center" vertical="top" wrapText="1"/>
    </xf>
    <xf numFmtId="0" fontId="2" fillId="0" borderId="0" xfId="0" applyFont="1" applyAlignment="1">
      <alignment horizontal="center"/>
    </xf>
    <xf numFmtId="0" fontId="2" fillId="0" borderId="4"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4"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3" xfId="0" applyFont="1" applyBorder="1" applyAlignment="1">
      <alignment horizontal="center" vertical="top" wrapText="1"/>
    </xf>
    <xf numFmtId="0" fontId="3" fillId="0" borderId="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10" xfId="0" applyFont="1" applyBorder="1" applyAlignment="1">
      <alignment vertical="top" wrapText="1"/>
    </xf>
    <xf numFmtId="0" fontId="2" fillId="0" borderId="15" xfId="0" applyFont="1" applyBorder="1" applyAlignment="1">
      <alignment vertical="top" wrapText="1"/>
    </xf>
    <xf numFmtId="0" fontId="2" fillId="0" borderId="3" xfId="0" applyFont="1" applyBorder="1" applyAlignment="1">
      <alignment vertical="top" wrapText="1"/>
    </xf>
    <xf numFmtId="0" fontId="16" fillId="0" borderId="10" xfId="0" applyFont="1" applyBorder="1" applyAlignment="1">
      <alignment vertical="top" wrapText="1"/>
    </xf>
    <xf numFmtId="0" fontId="16" fillId="0" borderId="15" xfId="0" applyFont="1" applyBorder="1" applyAlignment="1">
      <alignment vertical="top" wrapText="1"/>
    </xf>
    <xf numFmtId="0" fontId="16" fillId="0" borderId="3" xfId="0" applyFont="1" applyBorder="1" applyAlignment="1">
      <alignment vertical="top"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3" xfId="0" applyFont="1" applyFill="1" applyBorder="1" applyAlignment="1">
      <alignment horizontal="center" vertical="top" wrapText="1"/>
    </xf>
    <xf numFmtId="0" fontId="4" fillId="0" borderId="10" xfId="0" applyFont="1" applyBorder="1" applyAlignment="1">
      <alignment horizontal="center" vertical="top" wrapText="1"/>
    </xf>
    <xf numFmtId="0" fontId="4" fillId="0" borderId="15" xfId="0" applyFont="1" applyBorder="1" applyAlignment="1">
      <alignment horizontal="center" vertical="top" wrapText="1"/>
    </xf>
    <xf numFmtId="0" fontId="4" fillId="0" borderId="3" xfId="0" applyFont="1" applyBorder="1" applyAlignment="1">
      <alignment horizontal="center" vertical="top" wrapText="1"/>
    </xf>
    <xf numFmtId="0" fontId="6" fillId="0" borderId="10" xfId="0" applyFont="1" applyBorder="1" applyAlignment="1">
      <alignment horizontal="left" vertical="top" wrapText="1"/>
    </xf>
    <xf numFmtId="0" fontId="6" fillId="0" borderId="15" xfId="0" applyFont="1" applyBorder="1" applyAlignment="1">
      <alignment horizontal="left" vertical="top" wrapText="1"/>
    </xf>
    <xf numFmtId="0" fontId="6" fillId="0" borderId="3" xfId="0" applyFont="1" applyBorder="1" applyAlignment="1">
      <alignment horizontal="left" vertical="top" wrapText="1"/>
    </xf>
    <xf numFmtId="0" fontId="6" fillId="0" borderId="10" xfId="0" applyFont="1" applyBorder="1" applyAlignment="1">
      <alignment horizontal="center" vertical="top" wrapText="1"/>
    </xf>
    <xf numFmtId="0" fontId="6" fillId="0" borderId="15" xfId="0" applyFont="1" applyBorder="1" applyAlignment="1">
      <alignment horizontal="center" vertical="top" wrapText="1"/>
    </xf>
    <xf numFmtId="0" fontId="6" fillId="0" borderId="3" xfId="0" applyFont="1" applyBorder="1" applyAlignment="1">
      <alignment horizontal="center" vertical="top" wrapText="1"/>
    </xf>
    <xf numFmtId="0" fontId="4" fillId="0" borderId="10" xfId="0" applyFont="1" applyBorder="1" applyAlignment="1">
      <alignment horizontal="left" vertical="top"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wrapText="1"/>
    </xf>
    <xf numFmtId="0" fontId="6" fillId="0" borderId="16" xfId="0" applyFont="1" applyBorder="1" applyAlignment="1">
      <alignment horizontal="center" vertical="top" wrapText="1"/>
    </xf>
    <xf numFmtId="0" fontId="4" fillId="0" borderId="13" xfId="0" applyFont="1" applyBorder="1" applyAlignment="1">
      <alignment horizontal="center" vertical="top" wrapText="1"/>
    </xf>
    <xf numFmtId="0" fontId="21" fillId="0" borderId="10" xfId="0" applyFont="1" applyBorder="1" applyAlignment="1">
      <alignment horizontal="center" vertical="top" wrapText="1"/>
    </xf>
    <xf numFmtId="0" fontId="21" fillId="0" borderId="15" xfId="0" applyFont="1" applyBorder="1" applyAlignment="1">
      <alignment horizontal="center" vertical="top" wrapText="1"/>
    </xf>
    <xf numFmtId="0" fontId="21" fillId="0" borderId="3" xfId="0" applyFont="1" applyBorder="1" applyAlignment="1">
      <alignment horizontal="center" vertical="top" wrapText="1"/>
    </xf>
    <xf numFmtId="0" fontId="22" fillId="0" borderId="10" xfId="0" applyFont="1" applyBorder="1" applyAlignment="1">
      <alignment horizontal="left" vertical="top" wrapText="1"/>
    </xf>
    <xf numFmtId="0" fontId="22" fillId="0" borderId="15" xfId="0" applyFont="1" applyBorder="1" applyAlignment="1">
      <alignment horizontal="left" vertical="top" wrapText="1"/>
    </xf>
    <xf numFmtId="0" fontId="22" fillId="0" borderId="3" xfId="0" applyFont="1" applyBorder="1" applyAlignment="1">
      <alignment horizontal="left" vertical="top" wrapText="1"/>
    </xf>
    <xf numFmtId="0" fontId="17" fillId="0" borderId="10" xfId="0" applyFont="1" applyBorder="1" applyAlignment="1">
      <alignment horizontal="center" vertical="top" wrapText="1"/>
    </xf>
    <xf numFmtId="0" fontId="22" fillId="0" borderId="15" xfId="0" applyFont="1" applyBorder="1" applyAlignment="1">
      <alignment horizontal="center" vertical="top" wrapText="1"/>
    </xf>
    <xf numFmtId="0" fontId="22" fillId="0" borderId="3" xfId="0" applyFont="1" applyBorder="1" applyAlignment="1">
      <alignment horizontal="center" vertical="top" wrapText="1"/>
    </xf>
    <xf numFmtId="0" fontId="20" fillId="0" borderId="22" xfId="0" applyFont="1" applyBorder="1" applyAlignment="1">
      <alignment horizontal="center" vertical="top" wrapText="1"/>
    </xf>
    <xf numFmtId="0" fontId="20" fillId="0" borderId="1" xfId="0" applyFont="1" applyBorder="1" applyAlignment="1">
      <alignment horizontal="center" vertical="top" wrapText="1"/>
    </xf>
    <xf numFmtId="0" fontId="17" fillId="0" borderId="10" xfId="0" applyFont="1" applyBorder="1" applyAlignment="1">
      <alignment horizontal="left" vertical="top" wrapText="1"/>
    </xf>
    <xf numFmtId="0" fontId="17" fillId="0" borderId="15" xfId="0" applyFont="1" applyBorder="1" applyAlignment="1">
      <alignment horizontal="left" vertical="top" wrapText="1"/>
    </xf>
    <xf numFmtId="0" fontId="17" fillId="0" borderId="3" xfId="0" applyFont="1" applyBorder="1" applyAlignment="1">
      <alignment horizontal="left" vertical="top" wrapText="1"/>
    </xf>
    <xf numFmtId="0" fontId="17" fillId="0" borderId="15" xfId="0" applyFont="1" applyBorder="1" applyAlignment="1">
      <alignment horizontal="center" vertical="top" wrapText="1"/>
    </xf>
    <xf numFmtId="0" fontId="17" fillId="0" borderId="3" xfId="0" applyFont="1" applyBorder="1" applyAlignment="1">
      <alignment horizontal="center" vertical="top" wrapText="1"/>
    </xf>
    <xf numFmtId="0" fontId="20" fillId="0" borderId="15" xfId="0" applyFont="1" applyBorder="1" applyAlignment="1">
      <alignment horizontal="center" vertical="top" wrapText="1"/>
    </xf>
    <xf numFmtId="0" fontId="20" fillId="0" borderId="3" xfId="0" applyFont="1" applyBorder="1" applyAlignment="1">
      <alignment horizontal="center" vertical="top" wrapText="1"/>
    </xf>
    <xf numFmtId="0" fontId="4" fillId="0" borderId="13" xfId="0" applyFont="1" applyBorder="1" applyAlignment="1">
      <alignment horizontal="left" vertical="top" wrapText="1"/>
    </xf>
    <xf numFmtId="0" fontId="4" fillId="0" borderId="22" xfId="0" applyFont="1" applyBorder="1" applyAlignment="1">
      <alignment horizontal="left" vertical="top" wrapText="1"/>
    </xf>
    <xf numFmtId="0" fontId="4" fillId="0" borderId="10" xfId="0" applyFont="1" applyBorder="1" applyAlignment="1">
      <alignment vertical="top" wrapText="1"/>
    </xf>
    <xf numFmtId="0" fontId="4" fillId="0" borderId="15" xfId="0" applyFont="1" applyBorder="1" applyAlignment="1">
      <alignment vertical="top" wrapText="1"/>
    </xf>
    <xf numFmtId="0" fontId="4" fillId="0" borderId="3" xfId="0" applyFont="1" applyBorder="1" applyAlignment="1">
      <alignment vertical="top" wrapText="1"/>
    </xf>
    <xf numFmtId="0" fontId="4" fillId="0" borderId="16" xfId="0" applyFont="1" applyBorder="1" applyAlignment="1">
      <alignment horizontal="center" vertical="top" wrapText="1"/>
    </xf>
    <xf numFmtId="0" fontId="4" fillId="0" borderId="18" xfId="0" applyFont="1" applyBorder="1" applyAlignment="1">
      <alignment horizontal="center" vertical="top" wrapText="1"/>
    </xf>
    <xf numFmtId="0" fontId="4" fillId="0" borderId="1" xfId="0" applyFont="1" applyBorder="1" applyAlignment="1">
      <alignment horizontal="center" vertical="top" wrapText="1"/>
    </xf>
    <xf numFmtId="0" fontId="2" fillId="0" borderId="19" xfId="0" applyFont="1" applyBorder="1" applyAlignment="1">
      <alignment horizontal="right"/>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3" fillId="0" borderId="10" xfId="0" applyFont="1" applyBorder="1" applyAlignment="1">
      <alignment horizontal="center" vertical="top" wrapText="1"/>
    </xf>
    <xf numFmtId="0" fontId="3" fillId="0" borderId="15" xfId="0" applyFont="1" applyBorder="1" applyAlignment="1">
      <alignment horizontal="center" vertical="top" wrapText="1"/>
    </xf>
    <xf numFmtId="0" fontId="3"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14" xfId="0" applyFont="1" applyBorder="1" applyAlignment="1">
      <alignment horizontal="center" vertical="top" wrapText="1"/>
    </xf>
    <xf numFmtId="0" fontId="4" fillId="0" borderId="9" xfId="0" applyFont="1" applyBorder="1" applyAlignment="1">
      <alignment horizontal="center" vertical="top" wrapText="1"/>
    </xf>
    <xf numFmtId="0" fontId="14" fillId="0" borderId="4" xfId="0" applyFont="1" applyBorder="1" applyAlignment="1">
      <alignment vertical="top" wrapText="1"/>
    </xf>
    <xf numFmtId="0" fontId="14" fillId="0" borderId="14" xfId="0" applyFont="1" applyBorder="1" applyAlignment="1">
      <alignment vertical="top" wrapText="1"/>
    </xf>
    <xf numFmtId="0" fontId="14" fillId="0" borderId="9" xfId="0" applyFont="1" applyBorder="1" applyAlignment="1">
      <alignment vertical="top"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3" fillId="0" borderId="19" xfId="0" applyFont="1" applyBorder="1" applyAlignment="1">
      <alignment horizontal="right"/>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abSelected="1" view="pageBreakPreview" topLeftCell="A16" zoomScale="75" zoomScaleNormal="100" zoomScaleSheetLayoutView="75" workbookViewId="0">
      <selection activeCell="A18" sqref="A18:D18"/>
    </sheetView>
  </sheetViews>
  <sheetFormatPr defaultRowHeight="14.4" x14ac:dyDescent="0.3"/>
  <cols>
    <col min="1" max="1" width="36.88671875" customWidth="1"/>
    <col min="2" max="2" width="11" customWidth="1"/>
    <col min="3" max="3" width="16.109375" customWidth="1"/>
    <col min="4" max="4" width="8" customWidth="1"/>
    <col min="5" max="5" width="12.109375" customWidth="1"/>
    <col min="6" max="6" width="15.33203125" customWidth="1"/>
    <col min="7" max="7" width="16.6640625" customWidth="1"/>
    <col min="8" max="23" width="12.109375" customWidth="1"/>
  </cols>
  <sheetData>
    <row r="1" spans="1:23" x14ac:dyDescent="0.3">
      <c r="A1" s="1"/>
      <c r="B1" s="2"/>
      <c r="C1" s="2"/>
      <c r="D1" s="2"/>
      <c r="E1" s="2"/>
      <c r="F1" s="2"/>
      <c r="G1" s="2"/>
      <c r="H1" s="2"/>
      <c r="I1" s="2"/>
      <c r="J1" s="2"/>
      <c r="K1" s="2"/>
      <c r="S1" s="189"/>
      <c r="T1" s="189"/>
      <c r="U1" s="189"/>
      <c r="V1" s="189"/>
      <c r="W1" s="189"/>
    </row>
    <row r="2" spans="1:23" x14ac:dyDescent="0.3">
      <c r="A2" s="1"/>
      <c r="B2" s="2"/>
      <c r="C2" s="2"/>
      <c r="D2" s="2"/>
      <c r="E2" s="2"/>
      <c r="F2" s="2"/>
      <c r="G2" s="2"/>
      <c r="H2" s="2"/>
      <c r="I2" s="2"/>
      <c r="J2" s="2"/>
      <c r="K2" s="2"/>
      <c r="S2" s="189"/>
      <c r="T2" s="189"/>
      <c r="U2" s="189"/>
      <c r="V2" s="189"/>
      <c r="W2" s="189"/>
    </row>
    <row r="3" spans="1:23" ht="36.75" customHeight="1" x14ac:dyDescent="0.3">
      <c r="A3" s="207" t="s">
        <v>207</v>
      </c>
      <c r="B3" s="207"/>
      <c r="C3" s="207"/>
      <c r="D3" s="207"/>
      <c r="E3" s="207"/>
      <c r="F3" s="207"/>
      <c r="G3" s="207"/>
      <c r="H3" s="207"/>
      <c r="I3" s="207"/>
      <c r="J3" s="207"/>
      <c r="K3" s="207"/>
      <c r="L3" s="207"/>
      <c r="M3" s="207"/>
      <c r="N3" s="207"/>
      <c r="O3" s="207"/>
      <c r="P3" s="207"/>
      <c r="Q3" s="207"/>
      <c r="R3" s="207"/>
      <c r="S3" s="207"/>
      <c r="T3" s="207"/>
      <c r="U3" s="207"/>
      <c r="V3" s="207"/>
      <c r="W3" s="207"/>
    </row>
    <row r="4" spans="1:23" ht="15.6" x14ac:dyDescent="0.3">
      <c r="A4" s="206" t="s">
        <v>56</v>
      </c>
      <c r="B4" s="206"/>
      <c r="C4" s="206"/>
      <c r="D4" s="206"/>
      <c r="E4" s="206"/>
      <c r="F4" s="206"/>
      <c r="G4" s="206"/>
      <c r="H4" s="206"/>
      <c r="I4" s="206"/>
      <c r="J4" s="206"/>
      <c r="K4" s="206"/>
      <c r="L4" s="206"/>
      <c r="M4" s="206"/>
      <c r="N4" s="206"/>
      <c r="O4" s="206"/>
      <c r="P4" s="206"/>
      <c r="Q4" s="206"/>
      <c r="R4" s="206"/>
      <c r="S4" s="206"/>
      <c r="T4" s="206"/>
      <c r="U4" s="206"/>
      <c r="V4" s="206"/>
      <c r="W4" s="206"/>
    </row>
    <row r="5" spans="1:23" ht="15.6" x14ac:dyDescent="0.3">
      <c r="A5" s="3"/>
      <c r="B5" s="2"/>
      <c r="C5" s="2"/>
      <c r="D5" s="2"/>
      <c r="E5" s="2"/>
      <c r="F5" s="2"/>
      <c r="G5" s="2"/>
      <c r="H5" s="2"/>
      <c r="I5" s="2"/>
      <c r="J5" s="2"/>
      <c r="K5" s="2"/>
      <c r="L5" s="2"/>
      <c r="M5" s="2"/>
      <c r="N5" s="2"/>
      <c r="O5" s="2"/>
      <c r="P5" s="2"/>
    </row>
    <row r="6" spans="1:23" ht="15.6" x14ac:dyDescent="0.3">
      <c r="A6" s="206" t="s">
        <v>57</v>
      </c>
      <c r="B6" s="206"/>
      <c r="C6" s="206"/>
      <c r="D6" s="206"/>
      <c r="E6" s="206"/>
      <c r="F6" s="206"/>
      <c r="G6" s="206"/>
      <c r="H6" s="206"/>
      <c r="I6" s="206"/>
      <c r="J6" s="206"/>
      <c r="K6" s="206"/>
      <c r="L6" s="206"/>
      <c r="M6" s="206"/>
      <c r="N6" s="206"/>
      <c r="O6" s="206"/>
      <c r="P6" s="206"/>
      <c r="Q6" s="206"/>
      <c r="R6" s="206"/>
      <c r="S6" s="206"/>
      <c r="T6" s="206"/>
      <c r="U6" s="206"/>
      <c r="V6" s="206"/>
      <c r="W6" s="206"/>
    </row>
    <row r="7" spans="1:23" ht="17.25" customHeight="1" x14ac:dyDescent="0.3">
      <c r="A7" s="206" t="s">
        <v>135</v>
      </c>
      <c r="B7" s="206"/>
      <c r="C7" s="206"/>
      <c r="D7" s="206"/>
      <c r="E7" s="206"/>
      <c r="F7" s="206"/>
      <c r="G7" s="206"/>
      <c r="H7" s="206"/>
      <c r="I7" s="206"/>
      <c r="J7" s="206"/>
      <c r="K7" s="206"/>
      <c r="L7" s="206"/>
      <c r="M7" s="206"/>
      <c r="N7" s="206"/>
      <c r="O7" s="206"/>
      <c r="P7" s="206"/>
      <c r="Q7" s="206"/>
      <c r="R7" s="206"/>
      <c r="S7" s="206"/>
      <c r="T7" s="206"/>
      <c r="U7" s="206"/>
      <c r="V7" s="206"/>
      <c r="W7" s="206"/>
    </row>
    <row r="8" spans="1:23" ht="16.2" thickBot="1" x14ac:dyDescent="0.35">
      <c r="A8" s="3"/>
      <c r="B8" s="2"/>
      <c r="C8" s="2"/>
      <c r="D8" s="2"/>
      <c r="E8" s="2"/>
      <c r="F8" s="2"/>
      <c r="G8" s="2"/>
      <c r="H8" s="2"/>
      <c r="I8" s="2"/>
      <c r="J8" s="2"/>
      <c r="K8" s="2"/>
      <c r="L8" s="2"/>
      <c r="M8" s="2"/>
      <c r="N8" s="2"/>
      <c r="O8" s="2"/>
      <c r="P8" s="2"/>
    </row>
    <row r="9" spans="1:23" s="17" customFormat="1" ht="24" customHeight="1" thickBot="1" x14ac:dyDescent="0.35">
      <c r="A9" s="196" t="s">
        <v>58</v>
      </c>
      <c r="B9" s="197"/>
      <c r="C9" s="197"/>
      <c r="D9" s="198"/>
      <c r="E9" s="203" t="s">
        <v>214</v>
      </c>
      <c r="F9" s="204"/>
      <c r="G9" s="204"/>
      <c r="H9" s="204"/>
      <c r="I9" s="204"/>
      <c r="J9" s="204"/>
      <c r="K9" s="204"/>
      <c r="L9" s="204"/>
      <c r="M9" s="204"/>
      <c r="N9" s="204"/>
      <c r="O9" s="204"/>
      <c r="P9" s="204"/>
      <c r="Q9" s="204"/>
      <c r="R9" s="204"/>
      <c r="S9" s="204"/>
      <c r="T9" s="204"/>
      <c r="U9" s="204"/>
      <c r="V9" s="204"/>
      <c r="W9" s="205"/>
    </row>
    <row r="10" spans="1:23" s="17" customFormat="1" ht="17.399999999999999" customHeight="1" thickBot="1" x14ac:dyDescent="0.35">
      <c r="A10" s="196" t="s">
        <v>59</v>
      </c>
      <c r="B10" s="197"/>
      <c r="C10" s="197"/>
      <c r="D10" s="198"/>
      <c r="E10" s="203" t="s">
        <v>151</v>
      </c>
      <c r="F10" s="204"/>
      <c r="G10" s="204"/>
      <c r="H10" s="204"/>
      <c r="I10" s="204"/>
      <c r="J10" s="204"/>
      <c r="K10" s="204"/>
      <c r="L10" s="204"/>
      <c r="M10" s="204"/>
      <c r="N10" s="204"/>
      <c r="O10" s="204"/>
      <c r="P10" s="204"/>
      <c r="Q10" s="204"/>
      <c r="R10" s="204"/>
      <c r="S10" s="204"/>
      <c r="T10" s="204"/>
      <c r="U10" s="204"/>
      <c r="V10" s="204"/>
      <c r="W10" s="205"/>
    </row>
    <row r="11" spans="1:23" s="17" customFormat="1" ht="131.4" customHeight="1" thickBot="1" x14ac:dyDescent="0.35">
      <c r="A11" s="203" t="s">
        <v>60</v>
      </c>
      <c r="B11" s="204"/>
      <c r="C11" s="204"/>
      <c r="D11" s="205"/>
      <c r="E11" s="196" t="s">
        <v>215</v>
      </c>
      <c r="F11" s="197"/>
      <c r="G11" s="197"/>
      <c r="H11" s="197"/>
      <c r="I11" s="197"/>
      <c r="J11" s="197"/>
      <c r="K11" s="197"/>
      <c r="L11" s="197"/>
      <c r="M11" s="197"/>
      <c r="N11" s="197"/>
      <c r="O11" s="197"/>
      <c r="P11" s="197"/>
      <c r="Q11" s="197"/>
      <c r="R11" s="197"/>
      <c r="S11" s="197"/>
      <c r="T11" s="197"/>
      <c r="U11" s="197"/>
      <c r="V11" s="197"/>
      <c r="W11" s="198"/>
    </row>
    <row r="12" spans="1:23" s="17" customFormat="1" ht="52.2" customHeight="1" thickBot="1" x14ac:dyDescent="0.35">
      <c r="A12" s="196" t="s">
        <v>61</v>
      </c>
      <c r="B12" s="197"/>
      <c r="C12" s="197"/>
      <c r="D12" s="198"/>
      <c r="E12" s="203" t="s">
        <v>49</v>
      </c>
      <c r="F12" s="255"/>
      <c r="G12" s="255"/>
      <c r="H12" s="255"/>
      <c r="I12" s="255"/>
      <c r="J12" s="255"/>
      <c r="K12" s="255"/>
      <c r="L12" s="255"/>
      <c r="M12" s="255"/>
      <c r="N12" s="255"/>
      <c r="O12" s="255"/>
      <c r="P12" s="255"/>
      <c r="Q12" s="255"/>
      <c r="R12" s="255"/>
      <c r="S12" s="255"/>
      <c r="T12" s="255"/>
      <c r="U12" s="255"/>
      <c r="V12" s="255"/>
      <c r="W12" s="256"/>
    </row>
    <row r="13" spans="1:23" s="17" customFormat="1" ht="18.75" customHeight="1" x14ac:dyDescent="0.3">
      <c r="A13" s="225" t="s">
        <v>117</v>
      </c>
      <c r="B13" s="226"/>
      <c r="C13" s="226"/>
      <c r="D13" s="227"/>
      <c r="E13" s="190" t="s">
        <v>50</v>
      </c>
      <c r="F13" s="191"/>
      <c r="G13" s="191"/>
      <c r="H13" s="191"/>
      <c r="I13" s="191"/>
      <c r="J13" s="191"/>
      <c r="K13" s="191"/>
      <c r="L13" s="191"/>
      <c r="M13" s="191"/>
      <c r="N13" s="191"/>
      <c r="O13" s="191"/>
      <c r="P13" s="191"/>
      <c r="Q13" s="191"/>
      <c r="R13" s="191"/>
      <c r="S13" s="191"/>
      <c r="T13" s="191"/>
      <c r="U13" s="191"/>
      <c r="V13" s="191"/>
      <c r="W13" s="192"/>
    </row>
    <row r="14" spans="1:23" s="17" customFormat="1" ht="21.75" customHeight="1" thickBot="1" x14ac:dyDescent="0.35">
      <c r="A14" s="235" t="s">
        <v>118</v>
      </c>
      <c r="B14" s="236"/>
      <c r="C14" s="236"/>
      <c r="D14" s="237"/>
      <c r="E14" s="200" t="s">
        <v>51</v>
      </c>
      <c r="F14" s="201"/>
      <c r="G14" s="201"/>
      <c r="H14" s="201"/>
      <c r="I14" s="201"/>
      <c r="J14" s="201"/>
      <c r="K14" s="201"/>
      <c r="L14" s="201"/>
      <c r="M14" s="201"/>
      <c r="N14" s="201"/>
      <c r="O14" s="201"/>
      <c r="P14" s="201"/>
      <c r="Q14" s="201"/>
      <c r="R14" s="201"/>
      <c r="S14" s="201"/>
      <c r="T14" s="201"/>
      <c r="U14" s="201"/>
      <c r="V14" s="201"/>
      <c r="W14" s="202"/>
    </row>
    <row r="15" spans="1:23" s="23" customFormat="1" ht="17.399999999999999" customHeight="1" x14ac:dyDescent="0.3">
      <c r="A15" s="190" t="s">
        <v>62</v>
      </c>
      <c r="B15" s="191"/>
      <c r="C15" s="191"/>
      <c r="D15" s="192"/>
      <c r="E15" s="19">
        <v>2016</v>
      </c>
      <c r="F15" s="199">
        <v>2017</v>
      </c>
      <c r="G15" s="199"/>
      <c r="H15" s="199">
        <v>2018</v>
      </c>
      <c r="I15" s="199"/>
      <c r="J15" s="199">
        <v>2019</v>
      </c>
      <c r="K15" s="199"/>
      <c r="L15" s="245">
        <v>2020</v>
      </c>
      <c r="M15" s="245"/>
      <c r="N15" s="199">
        <v>2021</v>
      </c>
      <c r="O15" s="199"/>
      <c r="P15" s="199">
        <v>2022</v>
      </c>
      <c r="Q15" s="199"/>
      <c r="R15" s="199">
        <v>2023</v>
      </c>
      <c r="S15" s="199"/>
      <c r="T15" s="245">
        <v>2024</v>
      </c>
      <c r="U15" s="245"/>
      <c r="V15" s="245">
        <v>2025</v>
      </c>
      <c r="W15" s="246"/>
    </row>
    <row r="16" spans="1:23" s="23" customFormat="1" ht="125.25" customHeight="1" thickBot="1" x14ac:dyDescent="0.35">
      <c r="A16" s="193"/>
      <c r="B16" s="194"/>
      <c r="C16" s="194"/>
      <c r="D16" s="195"/>
      <c r="E16" s="20"/>
      <c r="F16" s="21" t="s">
        <v>63</v>
      </c>
      <c r="G16" s="21" t="s">
        <v>64</v>
      </c>
      <c r="H16" s="21" t="s">
        <v>63</v>
      </c>
      <c r="I16" s="21" t="s">
        <v>64</v>
      </c>
      <c r="J16" s="21" t="s">
        <v>63</v>
      </c>
      <c r="K16" s="21" t="s">
        <v>64</v>
      </c>
      <c r="L16" s="21" t="s">
        <v>63</v>
      </c>
      <c r="M16" s="21" t="s">
        <v>64</v>
      </c>
      <c r="N16" s="21" t="s">
        <v>63</v>
      </c>
      <c r="O16" s="21" t="s">
        <v>64</v>
      </c>
      <c r="P16" s="21" t="s">
        <v>63</v>
      </c>
      <c r="Q16" s="21" t="s">
        <v>64</v>
      </c>
      <c r="R16" s="21" t="s">
        <v>63</v>
      </c>
      <c r="S16" s="21" t="s">
        <v>64</v>
      </c>
      <c r="T16" s="21" t="s">
        <v>63</v>
      </c>
      <c r="U16" s="21" t="s">
        <v>64</v>
      </c>
      <c r="V16" s="21" t="s">
        <v>63</v>
      </c>
      <c r="W16" s="22" t="s">
        <v>64</v>
      </c>
    </row>
    <row r="17" spans="1:23" s="17" customFormat="1" ht="18.600000000000001" customHeight="1" thickBot="1" x14ac:dyDescent="0.35">
      <c r="A17" s="250" t="s">
        <v>52</v>
      </c>
      <c r="B17" s="251"/>
      <c r="C17" s="251"/>
      <c r="D17" s="251"/>
      <c r="E17" s="252"/>
      <c r="F17" s="252"/>
      <c r="G17" s="252"/>
      <c r="H17" s="252"/>
      <c r="I17" s="252"/>
      <c r="J17" s="252"/>
      <c r="K17" s="252"/>
      <c r="L17" s="252"/>
      <c r="M17" s="252"/>
      <c r="N17" s="252"/>
      <c r="O17" s="252"/>
      <c r="P17" s="252"/>
      <c r="Q17" s="252"/>
      <c r="R17" s="252"/>
      <c r="S17" s="252"/>
      <c r="T17" s="252"/>
      <c r="U17" s="252"/>
      <c r="V17" s="252"/>
      <c r="W17" s="253"/>
    </row>
    <row r="18" spans="1:23" s="178" customFormat="1" ht="36" customHeight="1" thickBot="1" x14ac:dyDescent="0.35">
      <c r="A18" s="248" t="s">
        <v>167</v>
      </c>
      <c r="B18" s="249"/>
      <c r="C18" s="249"/>
      <c r="D18" s="249"/>
      <c r="E18" s="175">
        <v>12</v>
      </c>
      <c r="F18" s="176" t="s">
        <v>53</v>
      </c>
      <c r="G18" s="176" t="s">
        <v>53</v>
      </c>
      <c r="H18" s="176" t="s">
        <v>53</v>
      </c>
      <c r="I18" s="176" t="s">
        <v>53</v>
      </c>
      <c r="J18" s="176" t="s">
        <v>53</v>
      </c>
      <c r="K18" s="176" t="s">
        <v>53</v>
      </c>
      <c r="L18" s="176" t="s">
        <v>53</v>
      </c>
      <c r="M18" s="176" t="s">
        <v>53</v>
      </c>
      <c r="N18" s="176" t="s">
        <v>53</v>
      </c>
      <c r="O18" s="176" t="s">
        <v>53</v>
      </c>
      <c r="P18" s="176" t="s">
        <v>53</v>
      </c>
      <c r="Q18" s="176" t="s">
        <v>53</v>
      </c>
      <c r="R18" s="176" t="s">
        <v>53</v>
      </c>
      <c r="S18" s="177"/>
      <c r="T18" s="176" t="s">
        <v>53</v>
      </c>
      <c r="U18" s="177"/>
      <c r="V18" s="176" t="s">
        <v>53</v>
      </c>
      <c r="W18" s="177"/>
    </row>
    <row r="19" spans="1:23" s="178" customFormat="1" ht="17.399999999999999" customHeight="1" thickBot="1" x14ac:dyDescent="0.35">
      <c r="A19" s="221" t="s">
        <v>51</v>
      </c>
      <c r="B19" s="222"/>
      <c r="C19" s="222"/>
      <c r="D19" s="222"/>
      <c r="E19" s="223"/>
      <c r="F19" s="223"/>
      <c r="G19" s="223"/>
      <c r="H19" s="223"/>
      <c r="I19" s="223"/>
      <c r="J19" s="223"/>
      <c r="K19" s="223"/>
      <c r="L19" s="223"/>
      <c r="M19" s="223"/>
      <c r="N19" s="223"/>
      <c r="O19" s="223"/>
      <c r="P19" s="223"/>
      <c r="Q19" s="223"/>
      <c r="R19" s="223"/>
      <c r="S19" s="223"/>
      <c r="T19" s="223"/>
      <c r="U19" s="223"/>
      <c r="V19" s="223"/>
      <c r="W19" s="224"/>
    </row>
    <row r="20" spans="1:23" s="178" customFormat="1" ht="33.75" customHeight="1" thickBot="1" x14ac:dyDescent="0.35">
      <c r="A20" s="241" t="s">
        <v>170</v>
      </c>
      <c r="B20" s="242"/>
      <c r="C20" s="242"/>
      <c r="D20" s="242"/>
      <c r="E20" s="177">
        <v>0</v>
      </c>
      <c r="F20" s="177" t="s">
        <v>121</v>
      </c>
      <c r="G20" s="177" t="s">
        <v>121</v>
      </c>
      <c r="H20" s="177" t="s">
        <v>121</v>
      </c>
      <c r="I20" s="177" t="s">
        <v>121</v>
      </c>
      <c r="J20" s="177" t="s">
        <v>54</v>
      </c>
      <c r="K20" s="177" t="s">
        <v>121</v>
      </c>
      <c r="L20" s="177" t="s">
        <v>54</v>
      </c>
      <c r="M20" s="177" t="s">
        <v>121</v>
      </c>
      <c r="N20" s="177" t="s">
        <v>54</v>
      </c>
      <c r="O20" s="177" t="s">
        <v>121</v>
      </c>
      <c r="P20" s="177" t="s">
        <v>54</v>
      </c>
      <c r="Q20" s="177" t="s">
        <v>121</v>
      </c>
      <c r="R20" s="177" t="s">
        <v>54</v>
      </c>
      <c r="S20" s="177"/>
      <c r="T20" s="177" t="s">
        <v>54</v>
      </c>
      <c r="U20" s="177"/>
      <c r="V20" s="177" t="s">
        <v>54</v>
      </c>
      <c r="W20" s="177"/>
    </row>
    <row r="21" spans="1:23" s="178" customFormat="1" ht="51" customHeight="1" thickBot="1" x14ac:dyDescent="0.35">
      <c r="A21" s="238" t="s">
        <v>173</v>
      </c>
      <c r="B21" s="239"/>
      <c r="C21" s="239"/>
      <c r="D21" s="240"/>
      <c r="E21" s="177">
        <v>0</v>
      </c>
      <c r="F21" s="179">
        <v>2000</v>
      </c>
      <c r="G21" s="179">
        <v>2000</v>
      </c>
      <c r="H21" s="179">
        <v>3000</v>
      </c>
      <c r="I21" s="179">
        <v>2000</v>
      </c>
      <c r="J21" s="179">
        <v>3000</v>
      </c>
      <c r="K21" s="179">
        <v>2000</v>
      </c>
      <c r="L21" s="179">
        <v>3000</v>
      </c>
      <c r="M21" s="179">
        <v>2000</v>
      </c>
      <c r="N21" s="179">
        <v>3000</v>
      </c>
      <c r="O21" s="179">
        <v>2000</v>
      </c>
      <c r="P21" s="179">
        <v>3000</v>
      </c>
      <c r="Q21" s="179">
        <v>2000</v>
      </c>
      <c r="R21" s="179">
        <v>3000</v>
      </c>
      <c r="S21" s="177"/>
      <c r="T21" s="179">
        <v>3000</v>
      </c>
      <c r="U21" s="177"/>
      <c r="V21" s="179">
        <v>3000</v>
      </c>
      <c r="W21" s="177"/>
    </row>
    <row r="22" spans="1:23" s="17" customFormat="1" ht="24" customHeight="1" thickBot="1" x14ac:dyDescent="0.35">
      <c r="A22" s="190" t="s">
        <v>65</v>
      </c>
      <c r="B22" s="191"/>
      <c r="C22" s="191"/>
      <c r="D22" s="191"/>
      <c r="E22" s="233" t="s">
        <v>66</v>
      </c>
      <c r="F22" s="209" t="s">
        <v>67</v>
      </c>
      <c r="G22" s="211"/>
      <c r="H22" s="209" t="s">
        <v>68</v>
      </c>
      <c r="I22" s="210"/>
      <c r="J22" s="210"/>
      <c r="K22" s="211"/>
      <c r="L22" s="209" t="s">
        <v>69</v>
      </c>
      <c r="M22" s="210"/>
      <c r="N22" s="210"/>
      <c r="O22" s="211"/>
      <c r="P22" s="209" t="s">
        <v>70</v>
      </c>
      <c r="Q22" s="210"/>
      <c r="R22" s="210"/>
      <c r="S22" s="211"/>
      <c r="T22" s="209" t="s">
        <v>71</v>
      </c>
      <c r="U22" s="210"/>
      <c r="V22" s="210"/>
      <c r="W22" s="211"/>
    </row>
    <row r="23" spans="1:23" s="17" customFormat="1" ht="98.4" customHeight="1" thickBot="1" x14ac:dyDescent="0.35">
      <c r="A23" s="200"/>
      <c r="B23" s="201"/>
      <c r="C23" s="201"/>
      <c r="D23" s="201"/>
      <c r="E23" s="234"/>
      <c r="F23" s="35" t="s">
        <v>63</v>
      </c>
      <c r="G23" s="35" t="s">
        <v>64</v>
      </c>
      <c r="H23" s="243" t="s">
        <v>63</v>
      </c>
      <c r="I23" s="244"/>
      <c r="J23" s="217" t="s">
        <v>64</v>
      </c>
      <c r="K23" s="218"/>
      <c r="L23" s="217" t="s">
        <v>63</v>
      </c>
      <c r="M23" s="218"/>
      <c r="N23" s="217" t="s">
        <v>64</v>
      </c>
      <c r="O23" s="218"/>
      <c r="P23" s="243" t="s">
        <v>63</v>
      </c>
      <c r="Q23" s="244"/>
      <c r="R23" s="243" t="s">
        <v>64</v>
      </c>
      <c r="S23" s="244"/>
      <c r="T23" s="217" t="s">
        <v>63</v>
      </c>
      <c r="U23" s="218"/>
      <c r="V23" s="217" t="s">
        <v>74</v>
      </c>
      <c r="W23" s="218"/>
    </row>
    <row r="24" spans="1:23" s="17" customFormat="1" ht="16.95" customHeight="1" thickBot="1" x14ac:dyDescent="0.35">
      <c r="A24" s="200"/>
      <c r="B24" s="201"/>
      <c r="C24" s="201"/>
      <c r="D24" s="201"/>
      <c r="E24" s="24">
        <v>2017</v>
      </c>
      <c r="F24" s="77">
        <f>'Перечень мероприятий'!E206</f>
        <v>2358.6</v>
      </c>
      <c r="G24" s="150">
        <f>'Перечень мероприятий'!F206</f>
        <v>644</v>
      </c>
      <c r="H24" s="185"/>
      <c r="I24" s="148">
        <f>'Перечень мероприятий'!G206</f>
        <v>2358.6</v>
      </c>
      <c r="J24" s="136"/>
      <c r="K24" s="148">
        <v>644</v>
      </c>
      <c r="L24" s="214"/>
      <c r="M24" s="215"/>
      <c r="N24" s="196"/>
      <c r="O24" s="197"/>
      <c r="P24" s="136"/>
      <c r="Q24" s="148">
        <f>'Перечень мероприятий'!O206</f>
        <v>0</v>
      </c>
      <c r="R24" s="152"/>
      <c r="S24" s="153">
        <f>'Перечень мероприятий'!Q206</f>
        <v>0</v>
      </c>
      <c r="T24" s="210"/>
      <c r="U24" s="211"/>
      <c r="V24" s="257"/>
      <c r="W24" s="258"/>
    </row>
    <row r="25" spans="1:23" s="17" customFormat="1" ht="16.95" customHeight="1" thickBot="1" x14ac:dyDescent="0.35">
      <c r="A25" s="200"/>
      <c r="B25" s="201"/>
      <c r="C25" s="201"/>
      <c r="D25" s="201"/>
      <c r="E25" s="24">
        <v>2018</v>
      </c>
      <c r="F25" s="77">
        <f>'Перечень мероприятий'!E207</f>
        <v>1576.7</v>
      </c>
      <c r="G25" s="150">
        <f>'Перечень мероприятий'!F207</f>
        <v>218</v>
      </c>
      <c r="H25" s="136"/>
      <c r="I25" s="148">
        <f>'Перечень мероприятий'!G207</f>
        <v>1576.7</v>
      </c>
      <c r="J25" s="136"/>
      <c r="K25" s="148">
        <f>'Перечень мероприятий'!H207</f>
        <v>218</v>
      </c>
      <c r="L25" s="254"/>
      <c r="M25" s="220"/>
      <c r="N25" s="212"/>
      <c r="O25" s="213"/>
      <c r="P25" s="136"/>
      <c r="Q25" s="148">
        <f>'Перечень мероприятий'!O207</f>
        <v>0</v>
      </c>
      <c r="R25" s="136"/>
      <c r="S25" s="148">
        <f>'Перечень мероприятий'!Q207</f>
        <v>0</v>
      </c>
      <c r="T25" s="210"/>
      <c r="U25" s="211"/>
      <c r="V25" s="216"/>
      <c r="W25" s="216"/>
    </row>
    <row r="26" spans="1:23" s="17" customFormat="1" ht="15" customHeight="1" thickBot="1" x14ac:dyDescent="0.35">
      <c r="A26" s="200"/>
      <c r="B26" s="201"/>
      <c r="C26" s="201"/>
      <c r="D26" s="201"/>
      <c r="E26" s="24">
        <v>2019</v>
      </c>
      <c r="F26" s="77">
        <f>'Перечень мероприятий'!E208</f>
        <v>1619.5</v>
      </c>
      <c r="G26" s="150">
        <f>'Перечень мероприятий'!F208</f>
        <v>220</v>
      </c>
      <c r="H26" s="136"/>
      <c r="I26" s="148">
        <f>'Перечень мероприятий'!G208</f>
        <v>1619.5</v>
      </c>
      <c r="J26" s="136"/>
      <c r="K26" s="148">
        <f>'Перечень мероприятий'!H208</f>
        <v>220</v>
      </c>
      <c r="L26" s="254"/>
      <c r="M26" s="220"/>
      <c r="N26" s="212"/>
      <c r="O26" s="213"/>
      <c r="P26" s="136"/>
      <c r="Q26" s="148">
        <f>'Перечень мероприятий'!O208</f>
        <v>0</v>
      </c>
      <c r="R26" s="154"/>
      <c r="S26" s="155">
        <f>'Перечень мероприятий'!Q208</f>
        <v>0</v>
      </c>
      <c r="T26" s="210"/>
      <c r="U26" s="211"/>
      <c r="V26" s="216"/>
      <c r="W26" s="216"/>
    </row>
    <row r="27" spans="1:23" s="17" customFormat="1" ht="16.2" customHeight="1" thickBot="1" x14ac:dyDescent="0.35">
      <c r="A27" s="200"/>
      <c r="B27" s="201"/>
      <c r="C27" s="201"/>
      <c r="D27" s="201"/>
      <c r="E27" s="24">
        <v>2020</v>
      </c>
      <c r="F27" s="77">
        <f>'Перечень мероприятий'!E209</f>
        <v>1619.5</v>
      </c>
      <c r="G27" s="150">
        <f>'Перечень мероприятий'!F209</f>
        <v>220</v>
      </c>
      <c r="H27" s="136"/>
      <c r="I27" s="148">
        <f>'Перечень мероприятий'!G209</f>
        <v>1619.5</v>
      </c>
      <c r="J27" s="136"/>
      <c r="K27" s="148">
        <f>'Перечень мероприятий'!H209</f>
        <v>220</v>
      </c>
      <c r="L27" s="254"/>
      <c r="M27" s="220"/>
      <c r="N27" s="212"/>
      <c r="O27" s="213"/>
      <c r="P27" s="136"/>
      <c r="Q27" s="148">
        <f>'Перечень мероприятий'!O209</f>
        <v>0</v>
      </c>
      <c r="R27" s="136"/>
      <c r="S27" s="148">
        <f>'Перечень мероприятий'!Q209</f>
        <v>0</v>
      </c>
      <c r="T27" s="210"/>
      <c r="U27" s="211"/>
      <c r="V27" s="216"/>
      <c r="W27" s="216"/>
    </row>
    <row r="28" spans="1:23" s="17" customFormat="1" ht="15" customHeight="1" thickBot="1" x14ac:dyDescent="0.35">
      <c r="A28" s="200"/>
      <c r="B28" s="201"/>
      <c r="C28" s="201"/>
      <c r="D28" s="201"/>
      <c r="E28" s="24">
        <v>2021</v>
      </c>
      <c r="F28" s="77">
        <f>'Перечень мероприятий'!E210</f>
        <v>11577.96</v>
      </c>
      <c r="G28" s="150">
        <f>'Перечень мероприятий'!F210</f>
        <v>220</v>
      </c>
      <c r="H28" s="136"/>
      <c r="I28" s="148">
        <f>'Перечень мероприятий'!G210</f>
        <v>11577.96</v>
      </c>
      <c r="J28" s="136"/>
      <c r="K28" s="148">
        <f>'Перечень мероприятий'!H210</f>
        <v>220</v>
      </c>
      <c r="L28" s="213"/>
      <c r="M28" s="220"/>
      <c r="N28" s="212"/>
      <c r="O28" s="213"/>
      <c r="P28" s="152"/>
      <c r="Q28" s="153">
        <f>'Перечень мероприятий'!O210</f>
        <v>0</v>
      </c>
      <c r="R28" s="154"/>
      <c r="S28" s="155">
        <f>'Перечень мероприятий'!Q210</f>
        <v>0</v>
      </c>
      <c r="T28" s="210"/>
      <c r="U28" s="211"/>
      <c r="V28" s="216"/>
      <c r="W28" s="216"/>
    </row>
    <row r="29" spans="1:23" s="17" customFormat="1" ht="15" customHeight="1" thickBot="1" x14ac:dyDescent="0.35">
      <c r="A29" s="200"/>
      <c r="B29" s="201"/>
      <c r="C29" s="201"/>
      <c r="D29" s="201"/>
      <c r="E29" s="24">
        <v>2022</v>
      </c>
      <c r="F29" s="77">
        <f>'Перечень мероприятий'!E211</f>
        <v>11369.88</v>
      </c>
      <c r="G29" s="150">
        <f>'Перечень мероприятий'!F211</f>
        <v>220</v>
      </c>
      <c r="H29" s="136"/>
      <c r="I29" s="148">
        <f>'Перечень мероприятий'!G211</f>
        <v>11369.88</v>
      </c>
      <c r="J29" s="136"/>
      <c r="K29" s="148">
        <f>'Перечень мероприятий'!H211</f>
        <v>220</v>
      </c>
      <c r="L29" s="213"/>
      <c r="M29" s="220"/>
      <c r="N29" s="212"/>
      <c r="O29" s="213"/>
      <c r="P29" s="136"/>
      <c r="Q29" s="148">
        <f>'Перечень мероприятий'!O211</f>
        <v>0</v>
      </c>
      <c r="R29" s="136"/>
      <c r="S29" s="148">
        <f>'Перечень мероприятий'!Q211</f>
        <v>0</v>
      </c>
      <c r="T29" s="214"/>
      <c r="U29" s="215"/>
      <c r="V29" s="208"/>
      <c r="W29" s="208"/>
    </row>
    <row r="30" spans="1:23" s="17" customFormat="1" ht="15" customHeight="1" thickBot="1" x14ac:dyDescent="0.35">
      <c r="A30" s="200"/>
      <c r="B30" s="201"/>
      <c r="C30" s="201"/>
      <c r="D30" s="201"/>
      <c r="E30" s="24">
        <v>2023</v>
      </c>
      <c r="F30" s="77">
        <f>'Перечень мероприятий'!E212</f>
        <v>10849.67</v>
      </c>
      <c r="G30" s="150">
        <f>'Перечень мероприятий'!F212</f>
        <v>0</v>
      </c>
      <c r="H30" s="136"/>
      <c r="I30" s="148">
        <f>'Перечень мероприятий'!G212</f>
        <v>10849.67</v>
      </c>
      <c r="J30" s="136"/>
      <c r="K30" s="148">
        <f>'Перечень мероприятий'!H212</f>
        <v>0</v>
      </c>
      <c r="L30" s="213"/>
      <c r="M30" s="220"/>
      <c r="N30" s="212"/>
      <c r="O30" s="213"/>
      <c r="P30" s="154"/>
      <c r="Q30" s="155">
        <f>'Перечень мероприятий'!O212</f>
        <v>0</v>
      </c>
      <c r="R30" s="154"/>
      <c r="S30" s="155">
        <f>'Перечень мероприятий'!Q212</f>
        <v>0</v>
      </c>
      <c r="T30" s="214"/>
      <c r="U30" s="215"/>
      <c r="V30" s="208"/>
      <c r="W30" s="208"/>
    </row>
    <row r="31" spans="1:23" s="17" customFormat="1" ht="15" customHeight="1" thickBot="1" x14ac:dyDescent="0.35">
      <c r="A31" s="200"/>
      <c r="B31" s="201"/>
      <c r="C31" s="201"/>
      <c r="D31" s="201"/>
      <c r="E31" s="24">
        <v>2024</v>
      </c>
      <c r="F31" s="77">
        <f>'Перечень мероприятий'!E213</f>
        <v>10955.56</v>
      </c>
      <c r="G31" s="150">
        <f>'Перечень мероприятий'!F213</f>
        <v>0</v>
      </c>
      <c r="H31" s="136"/>
      <c r="I31" s="148">
        <f>'Перечень мероприятий'!G213</f>
        <v>10955.56</v>
      </c>
      <c r="J31" s="136"/>
      <c r="K31" s="148">
        <f>'Перечень мероприятий'!H213</f>
        <v>0</v>
      </c>
      <c r="L31" s="213"/>
      <c r="M31" s="220"/>
      <c r="N31" s="212"/>
      <c r="O31" s="213"/>
      <c r="P31" s="136"/>
      <c r="Q31" s="148">
        <f>'Перечень мероприятий'!O213</f>
        <v>0</v>
      </c>
      <c r="R31" s="136"/>
      <c r="S31" s="148">
        <f>'Перечень мероприятий'!Q213</f>
        <v>0</v>
      </c>
      <c r="T31" s="214"/>
      <c r="U31" s="215"/>
      <c r="V31" s="208"/>
      <c r="W31" s="208"/>
    </row>
    <row r="32" spans="1:23" s="17" customFormat="1" ht="15" customHeight="1" thickBot="1" x14ac:dyDescent="0.35">
      <c r="A32" s="200"/>
      <c r="B32" s="201"/>
      <c r="C32" s="201"/>
      <c r="D32" s="201"/>
      <c r="E32" s="24">
        <v>2025</v>
      </c>
      <c r="F32" s="77">
        <f>'Перечень мероприятий'!E214</f>
        <v>269.5</v>
      </c>
      <c r="G32" s="150">
        <f>'Перечень мероприятий'!F214</f>
        <v>0</v>
      </c>
      <c r="H32" s="136"/>
      <c r="I32" s="148">
        <f>'Перечень мероприятий'!G214</f>
        <v>269.5</v>
      </c>
      <c r="J32" s="136"/>
      <c r="K32" s="148">
        <f>'Перечень мероприятий'!H214</f>
        <v>0</v>
      </c>
      <c r="L32" s="213"/>
      <c r="M32" s="220"/>
      <c r="N32" s="212"/>
      <c r="O32" s="213"/>
      <c r="P32" s="154"/>
      <c r="Q32" s="155">
        <f>'Перечень мероприятий'!O214</f>
        <v>0</v>
      </c>
      <c r="R32" s="154"/>
      <c r="S32" s="155">
        <f>'Перечень мероприятий'!Q214</f>
        <v>0</v>
      </c>
      <c r="T32" s="214"/>
      <c r="U32" s="215"/>
      <c r="V32" s="208"/>
      <c r="W32" s="208"/>
    </row>
    <row r="33" spans="1:23" s="17" customFormat="1" ht="24" customHeight="1" thickBot="1" x14ac:dyDescent="0.35">
      <c r="A33" s="193"/>
      <c r="B33" s="194"/>
      <c r="C33" s="194"/>
      <c r="D33" s="194"/>
      <c r="E33" s="24" t="s">
        <v>75</v>
      </c>
      <c r="F33" s="60">
        <f>SUM(F24:F32)</f>
        <v>52196.869999999995</v>
      </c>
      <c r="G33" s="151">
        <f>SUM(G24:G32)</f>
        <v>1742</v>
      </c>
      <c r="H33" s="136"/>
      <c r="I33" s="149">
        <f>SUM(I24:I32)</f>
        <v>52196.869999999995</v>
      </c>
      <c r="J33" s="136"/>
      <c r="K33" s="149">
        <f>SUM(K24:K32)</f>
        <v>1742</v>
      </c>
      <c r="L33" s="219"/>
      <c r="M33" s="219"/>
      <c r="N33" s="219"/>
      <c r="O33" s="228"/>
      <c r="P33" s="136"/>
      <c r="Q33" s="149">
        <f>SUM(Q24:Q32)</f>
        <v>0</v>
      </c>
      <c r="R33" s="136"/>
      <c r="S33" s="149">
        <f>SUM(S24:S32)</f>
        <v>0</v>
      </c>
      <c r="T33" s="247"/>
      <c r="U33" s="219"/>
      <c r="V33" s="219"/>
      <c r="W33" s="219"/>
    </row>
    <row r="34" spans="1:23" s="17" customFormat="1" ht="17.399999999999999" customHeight="1" thickBot="1" x14ac:dyDescent="0.35">
      <c r="A34" s="203" t="s">
        <v>76</v>
      </c>
      <c r="B34" s="204"/>
      <c r="C34" s="204"/>
      <c r="D34" s="205"/>
      <c r="E34" s="229" t="s">
        <v>119</v>
      </c>
      <c r="F34" s="230"/>
      <c r="G34" s="230"/>
      <c r="H34" s="231"/>
      <c r="I34" s="231"/>
      <c r="J34" s="230"/>
      <c r="K34" s="230"/>
      <c r="L34" s="230"/>
      <c r="M34" s="230"/>
      <c r="N34" s="230"/>
      <c r="O34" s="230"/>
      <c r="P34" s="231"/>
      <c r="Q34" s="231"/>
      <c r="R34" s="231"/>
      <c r="S34" s="231"/>
      <c r="T34" s="230"/>
      <c r="U34" s="230"/>
      <c r="V34" s="230"/>
      <c r="W34" s="232"/>
    </row>
    <row r="35" spans="1:23" s="17" customFormat="1" ht="18" customHeight="1" thickBot="1" x14ac:dyDescent="0.35">
      <c r="A35" s="203" t="s">
        <v>77</v>
      </c>
      <c r="B35" s="204"/>
      <c r="C35" s="204"/>
      <c r="D35" s="205"/>
      <c r="E35" s="203" t="s">
        <v>55</v>
      </c>
      <c r="F35" s="204"/>
      <c r="G35" s="204"/>
      <c r="H35" s="204"/>
      <c r="I35" s="204"/>
      <c r="J35" s="204"/>
      <c r="K35" s="204"/>
      <c r="L35" s="204"/>
      <c r="M35" s="204"/>
      <c r="N35" s="204"/>
      <c r="O35" s="204"/>
      <c r="P35" s="204"/>
      <c r="Q35" s="204"/>
      <c r="R35" s="204"/>
      <c r="S35" s="204"/>
      <c r="T35" s="204"/>
      <c r="U35" s="204"/>
      <c r="V35" s="204"/>
      <c r="W35" s="205"/>
    </row>
    <row r="36" spans="1:23" s="17" customFormat="1" ht="16.95" customHeight="1" thickBot="1" x14ac:dyDescent="0.35">
      <c r="A36" s="203" t="s">
        <v>78</v>
      </c>
      <c r="B36" s="204"/>
      <c r="C36" s="204"/>
      <c r="D36" s="204"/>
      <c r="E36" s="204"/>
      <c r="F36" s="204"/>
      <c r="G36" s="204"/>
      <c r="H36" s="204"/>
      <c r="I36" s="204"/>
      <c r="J36" s="204"/>
      <c r="K36" s="204"/>
      <c r="L36" s="204"/>
      <c r="M36" s="204"/>
      <c r="N36" s="204"/>
      <c r="O36" s="204"/>
      <c r="P36" s="204"/>
      <c r="Q36" s="204"/>
      <c r="R36" s="204"/>
      <c r="S36" s="204"/>
      <c r="T36" s="204"/>
      <c r="U36" s="204"/>
      <c r="V36" s="204"/>
      <c r="W36" s="205"/>
    </row>
    <row r="37" spans="1:23" s="17" customFormat="1" ht="16.95" customHeight="1" thickBot="1" x14ac:dyDescent="0.35">
      <c r="A37" s="203" t="s">
        <v>79</v>
      </c>
      <c r="B37" s="204"/>
      <c r="C37" s="204"/>
      <c r="D37" s="205"/>
      <c r="E37" s="203" t="s">
        <v>151</v>
      </c>
      <c r="F37" s="204"/>
      <c r="G37" s="204"/>
      <c r="H37" s="204"/>
      <c r="I37" s="204"/>
      <c r="J37" s="204"/>
      <c r="K37" s="204"/>
      <c r="L37" s="204"/>
      <c r="M37" s="204"/>
      <c r="N37" s="204"/>
      <c r="O37" s="204"/>
      <c r="P37" s="204"/>
      <c r="Q37" s="204"/>
      <c r="R37" s="204"/>
      <c r="S37" s="204"/>
      <c r="T37" s="204"/>
      <c r="U37" s="204"/>
      <c r="V37" s="204"/>
      <c r="W37" s="205"/>
    </row>
    <row r="38" spans="1:23" s="17" customFormat="1" ht="146.25" customHeight="1" thickBot="1" x14ac:dyDescent="0.35">
      <c r="A38" s="203" t="s">
        <v>80</v>
      </c>
      <c r="B38" s="204"/>
      <c r="C38" s="204"/>
      <c r="D38" s="205"/>
      <c r="E38" s="203" t="s">
        <v>216</v>
      </c>
      <c r="F38" s="204"/>
      <c r="G38" s="204"/>
      <c r="H38" s="204"/>
      <c r="I38" s="204"/>
      <c r="J38" s="204"/>
      <c r="K38" s="204"/>
      <c r="L38" s="204"/>
      <c r="M38" s="204"/>
      <c r="N38" s="204"/>
      <c r="O38" s="204"/>
      <c r="P38" s="204"/>
      <c r="Q38" s="204"/>
      <c r="R38" s="204"/>
      <c r="S38" s="204"/>
      <c r="T38" s="204"/>
      <c r="U38" s="204"/>
      <c r="V38" s="204"/>
      <c r="W38" s="205"/>
    </row>
  </sheetData>
  <mergeCells count="97">
    <mergeCell ref="A9:D9"/>
    <mergeCell ref="T33:U33"/>
    <mergeCell ref="A18:D18"/>
    <mergeCell ref="L29:M29"/>
    <mergeCell ref="L31:M31"/>
    <mergeCell ref="L15:M15"/>
    <mergeCell ref="A17:W17"/>
    <mergeCell ref="L25:M25"/>
    <mergeCell ref="L26:M26"/>
    <mergeCell ref="L27:M27"/>
    <mergeCell ref="E11:W11"/>
    <mergeCell ref="E12:W12"/>
    <mergeCell ref="L32:M32"/>
    <mergeCell ref="V24:W24"/>
    <mergeCell ref="V25:W25"/>
    <mergeCell ref="V26:W26"/>
    <mergeCell ref="T15:U15"/>
    <mergeCell ref="V15:W15"/>
    <mergeCell ref="F15:G15"/>
    <mergeCell ref="H15:I15"/>
    <mergeCell ref="J15:K15"/>
    <mergeCell ref="A38:D38"/>
    <mergeCell ref="E22:E23"/>
    <mergeCell ref="H22:K22"/>
    <mergeCell ref="A14:D14"/>
    <mergeCell ref="P22:S22"/>
    <mergeCell ref="A21:D21"/>
    <mergeCell ref="A20:D20"/>
    <mergeCell ref="L33:M33"/>
    <mergeCell ref="L30:M30"/>
    <mergeCell ref="H23:I23"/>
    <mergeCell ref="J23:K23"/>
    <mergeCell ref="L23:M23"/>
    <mergeCell ref="N23:O23"/>
    <mergeCell ref="P23:Q23"/>
    <mergeCell ref="R23:S23"/>
    <mergeCell ref="L24:M24"/>
    <mergeCell ref="A19:W19"/>
    <mergeCell ref="A11:D11"/>
    <mergeCell ref="A13:D13"/>
    <mergeCell ref="E38:W38"/>
    <mergeCell ref="N33:O33"/>
    <mergeCell ref="F22:G22"/>
    <mergeCell ref="E34:W34"/>
    <mergeCell ref="E35:W35"/>
    <mergeCell ref="A36:W36"/>
    <mergeCell ref="E37:W37"/>
    <mergeCell ref="A34:D34"/>
    <mergeCell ref="A35:D35"/>
    <mergeCell ref="A37:D37"/>
    <mergeCell ref="N27:O27"/>
    <mergeCell ref="N28:O28"/>
    <mergeCell ref="N25:O25"/>
    <mergeCell ref="A22:D33"/>
    <mergeCell ref="N29:O29"/>
    <mergeCell ref="N26:O26"/>
    <mergeCell ref="V28:W28"/>
    <mergeCell ref="V29:W29"/>
    <mergeCell ref="T22:W22"/>
    <mergeCell ref="T23:U23"/>
    <mergeCell ref="V23:W23"/>
    <mergeCell ref="N32:O32"/>
    <mergeCell ref="N30:O30"/>
    <mergeCell ref="V32:W32"/>
    <mergeCell ref="V33:W33"/>
    <mergeCell ref="T32:U32"/>
    <mergeCell ref="V27:W27"/>
    <mergeCell ref="L28:M28"/>
    <mergeCell ref="T31:U31"/>
    <mergeCell ref="V30:W30"/>
    <mergeCell ref="V31:W31"/>
    <mergeCell ref="N24:O24"/>
    <mergeCell ref="L22:O22"/>
    <mergeCell ref="N31:O31"/>
    <mergeCell ref="T24:U24"/>
    <mergeCell ref="T25:U25"/>
    <mergeCell ref="T26:U26"/>
    <mergeCell ref="T27:U27"/>
    <mergeCell ref="T28:U28"/>
    <mergeCell ref="T29:U29"/>
    <mergeCell ref="T30:U30"/>
    <mergeCell ref="S1:W1"/>
    <mergeCell ref="A15:D16"/>
    <mergeCell ref="A12:D12"/>
    <mergeCell ref="N15:O15"/>
    <mergeCell ref="P15:Q15"/>
    <mergeCell ref="R15:S15"/>
    <mergeCell ref="E14:W14"/>
    <mergeCell ref="S2:W2"/>
    <mergeCell ref="E13:W13"/>
    <mergeCell ref="A10:D10"/>
    <mergeCell ref="E9:W9"/>
    <mergeCell ref="E10:W10"/>
    <mergeCell ref="A6:W6"/>
    <mergeCell ref="A7:W7"/>
    <mergeCell ref="A3:W3"/>
    <mergeCell ref="A4:W4"/>
  </mergeCells>
  <phoneticPr fontId="19" type="noConversion"/>
  <pageMargins left="0.7" right="0.7" top="0.75" bottom="0.75" header="0.3" footer="0.3"/>
  <pageSetup paperSize="9" scale="39"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topLeftCell="A44" zoomScaleNormal="100" zoomScaleSheetLayoutView="100" workbookViewId="0">
      <selection activeCell="B51" sqref="B51:K51"/>
    </sheetView>
  </sheetViews>
  <sheetFormatPr defaultRowHeight="14.4" x14ac:dyDescent="0.3"/>
  <cols>
    <col min="1" max="1" width="6" style="15" customWidth="1"/>
    <col min="2" max="2" width="12.44140625" style="15" customWidth="1"/>
    <col min="3" max="3" width="11.109375" style="15" customWidth="1"/>
    <col min="4" max="4" width="13.5546875" style="15" customWidth="1"/>
    <col min="5" max="5" width="11.6640625" style="15" customWidth="1"/>
    <col min="6" max="6" width="11.33203125" style="15" customWidth="1"/>
    <col min="7" max="7" width="14.88671875" style="15" customWidth="1"/>
    <col min="8" max="8" width="5.5546875" style="15" customWidth="1"/>
    <col min="9" max="9" width="6.33203125" style="15" customWidth="1"/>
    <col min="10" max="10" width="6.109375" style="15" customWidth="1"/>
    <col min="11" max="11" width="19.88671875" style="15" customWidth="1"/>
    <col min="12" max="12" width="4.6640625" style="15" customWidth="1"/>
  </cols>
  <sheetData>
    <row r="1" spans="1:12" ht="15.6" x14ac:dyDescent="0.3">
      <c r="A1" s="263" t="s">
        <v>115</v>
      </c>
      <c r="B1" s="263"/>
      <c r="C1" s="263"/>
      <c r="D1" s="263"/>
      <c r="E1" s="263"/>
      <c r="F1" s="263"/>
      <c r="G1" s="263"/>
      <c r="H1" s="263"/>
      <c r="I1" s="263"/>
      <c r="J1" s="263"/>
      <c r="K1" s="263"/>
      <c r="L1" s="263"/>
    </row>
    <row r="2" spans="1:12" ht="18" x14ac:dyDescent="0.3">
      <c r="A2" s="281"/>
      <c r="B2" s="281"/>
      <c r="C2" s="281"/>
      <c r="D2" s="281"/>
      <c r="E2" s="281"/>
      <c r="F2" s="281"/>
      <c r="G2" s="281"/>
      <c r="H2" s="281"/>
      <c r="I2" s="281"/>
      <c r="J2" s="281"/>
      <c r="K2" s="281"/>
      <c r="L2" s="281"/>
    </row>
    <row r="3" spans="1:12" ht="150.6" customHeight="1" x14ac:dyDescent="0.3">
      <c r="A3" s="66"/>
      <c r="B3" s="282" t="s">
        <v>161</v>
      </c>
      <c r="C3" s="282"/>
      <c r="D3" s="282"/>
      <c r="E3" s="282"/>
      <c r="F3" s="282"/>
      <c r="G3" s="282"/>
      <c r="H3" s="282"/>
      <c r="I3" s="282"/>
      <c r="J3" s="282"/>
      <c r="K3" s="282"/>
      <c r="L3" s="66"/>
    </row>
    <row r="4" spans="1:12" ht="191.25" customHeight="1" x14ac:dyDescent="0.3">
      <c r="A4" s="66"/>
      <c r="B4" s="283" t="s">
        <v>158</v>
      </c>
      <c r="C4" s="283"/>
      <c r="D4" s="283"/>
      <c r="E4" s="283"/>
      <c r="F4" s="283"/>
      <c r="G4" s="283"/>
      <c r="H4" s="283"/>
      <c r="I4" s="283"/>
      <c r="J4" s="283"/>
      <c r="K4" s="283"/>
      <c r="L4" s="66"/>
    </row>
    <row r="5" spans="1:12" ht="44.25" customHeight="1" x14ac:dyDescent="0.3">
      <c r="A5" s="78"/>
      <c r="B5" s="280" t="s">
        <v>160</v>
      </c>
      <c r="C5" s="280"/>
      <c r="D5" s="280"/>
      <c r="E5" s="280"/>
      <c r="F5" s="280"/>
      <c r="G5" s="280"/>
      <c r="H5" s="280"/>
      <c r="I5" s="280"/>
      <c r="J5" s="280"/>
      <c r="K5" s="280"/>
      <c r="L5" s="66"/>
    </row>
    <row r="6" spans="1:12" ht="13.5" customHeight="1" x14ac:dyDescent="0.3">
      <c r="A6" s="66"/>
      <c r="B6" s="67"/>
      <c r="C6" s="67"/>
      <c r="D6" s="67"/>
      <c r="E6" s="67"/>
      <c r="F6" s="67"/>
      <c r="G6" s="67"/>
      <c r="H6" s="67"/>
      <c r="I6" s="67"/>
      <c r="J6" s="67"/>
      <c r="K6" s="67"/>
      <c r="L6" s="66"/>
    </row>
    <row r="7" spans="1:12" ht="32.4" customHeight="1" x14ac:dyDescent="0.3">
      <c r="A7" s="65"/>
      <c r="B7" s="260" t="s">
        <v>122</v>
      </c>
      <c r="C7" s="260"/>
      <c r="D7" s="260"/>
      <c r="E7" s="260" t="s">
        <v>130</v>
      </c>
      <c r="F7" s="260"/>
      <c r="G7" s="260"/>
      <c r="H7" s="260" t="s">
        <v>131</v>
      </c>
      <c r="I7" s="260"/>
      <c r="J7" s="260"/>
      <c r="K7" s="260"/>
      <c r="L7" s="39"/>
    </row>
    <row r="8" spans="1:12" ht="14.4" customHeight="1" x14ac:dyDescent="0.3">
      <c r="A8" s="65"/>
      <c r="B8" s="261" t="s">
        <v>123</v>
      </c>
      <c r="C8" s="261"/>
      <c r="D8" s="261"/>
      <c r="E8" s="262">
        <v>5</v>
      </c>
      <c r="F8" s="262"/>
      <c r="G8" s="262"/>
      <c r="H8" s="266">
        <v>11</v>
      </c>
      <c r="I8" s="266"/>
      <c r="J8" s="266"/>
      <c r="K8" s="266"/>
      <c r="L8" s="39"/>
    </row>
    <row r="9" spans="1:12" ht="14.4" customHeight="1" x14ac:dyDescent="0.3">
      <c r="A9" s="65"/>
      <c r="B9" s="261" t="s">
        <v>132</v>
      </c>
      <c r="C9" s="261"/>
      <c r="D9" s="261"/>
      <c r="E9" s="262">
        <v>12</v>
      </c>
      <c r="F9" s="262"/>
      <c r="G9" s="262"/>
      <c r="H9" s="266">
        <v>18</v>
      </c>
      <c r="I9" s="266"/>
      <c r="J9" s="266"/>
      <c r="K9" s="266"/>
      <c r="L9" s="39"/>
    </row>
    <row r="10" spans="1:12" ht="14.4" customHeight="1" x14ac:dyDescent="0.3">
      <c r="A10" s="65"/>
      <c r="B10" s="261" t="s">
        <v>133</v>
      </c>
      <c r="C10" s="261"/>
      <c r="D10" s="261"/>
      <c r="E10" s="262">
        <v>0</v>
      </c>
      <c r="F10" s="262"/>
      <c r="G10" s="262"/>
      <c r="H10" s="266">
        <v>33</v>
      </c>
      <c r="I10" s="266"/>
      <c r="J10" s="266"/>
      <c r="K10" s="266"/>
      <c r="L10" s="39"/>
    </row>
    <row r="11" spans="1:12" ht="14.4" customHeight="1" x14ac:dyDescent="0.3">
      <c r="A11" s="65"/>
      <c r="B11" s="261" t="s">
        <v>124</v>
      </c>
      <c r="C11" s="261"/>
      <c r="D11" s="261"/>
      <c r="E11" s="262">
        <v>1</v>
      </c>
      <c r="F11" s="262"/>
      <c r="G11" s="262"/>
      <c r="H11" s="266">
        <v>45</v>
      </c>
      <c r="I11" s="266"/>
      <c r="J11" s="266"/>
      <c r="K11" s="266"/>
      <c r="L11" s="39"/>
    </row>
    <row r="12" spans="1:12" ht="16.5" customHeight="1" x14ac:dyDescent="0.3">
      <c r="A12" s="39"/>
      <c r="B12" s="39"/>
      <c r="C12" s="39"/>
      <c r="D12" s="39"/>
      <c r="E12" s="39"/>
      <c r="F12" s="39"/>
      <c r="G12" s="39"/>
      <c r="H12" s="39"/>
      <c r="I12" s="39"/>
      <c r="J12" s="39"/>
      <c r="K12" s="39"/>
      <c r="L12" s="39"/>
    </row>
    <row r="13" spans="1:12" ht="159" customHeight="1" x14ac:dyDescent="0.3">
      <c r="A13" s="39"/>
      <c r="B13" s="269" t="s">
        <v>162</v>
      </c>
      <c r="C13" s="270"/>
      <c r="D13" s="270"/>
      <c r="E13" s="270"/>
      <c r="F13" s="270"/>
      <c r="G13" s="270"/>
      <c r="H13" s="270"/>
      <c r="I13" s="270"/>
      <c r="J13" s="270"/>
      <c r="K13" s="270"/>
      <c r="L13" s="39"/>
    </row>
    <row r="14" spans="1:12" ht="172.95" customHeight="1" x14ac:dyDescent="0.3">
      <c r="A14" s="39"/>
      <c r="B14" s="265" t="s">
        <v>163</v>
      </c>
      <c r="C14" s="265"/>
      <c r="D14" s="265"/>
      <c r="E14" s="265"/>
      <c r="F14" s="265"/>
      <c r="G14" s="265"/>
      <c r="H14" s="265"/>
      <c r="I14" s="265"/>
      <c r="J14" s="265"/>
      <c r="K14" s="265"/>
      <c r="L14" s="39"/>
    </row>
    <row r="15" spans="1:12" ht="143.25" customHeight="1" x14ac:dyDescent="0.3">
      <c r="A15" s="39"/>
      <c r="B15" s="265" t="s">
        <v>164</v>
      </c>
      <c r="C15" s="265"/>
      <c r="D15" s="265"/>
      <c r="E15" s="265"/>
      <c r="F15" s="265"/>
      <c r="G15" s="265"/>
      <c r="H15" s="265"/>
      <c r="I15" s="265"/>
      <c r="J15" s="265"/>
      <c r="K15" s="265"/>
      <c r="L15" s="39"/>
    </row>
    <row r="16" spans="1:12" ht="162" customHeight="1" x14ac:dyDescent="0.3">
      <c r="A16" s="39"/>
      <c r="B16" s="265" t="s">
        <v>165</v>
      </c>
      <c r="C16" s="265"/>
      <c r="D16" s="265"/>
      <c r="E16" s="265"/>
      <c r="F16" s="265"/>
      <c r="G16" s="265"/>
      <c r="H16" s="265"/>
      <c r="I16" s="265"/>
      <c r="J16" s="265"/>
      <c r="K16" s="265"/>
      <c r="L16" s="39"/>
    </row>
    <row r="17" spans="1:12" ht="156.6" customHeight="1" x14ac:dyDescent="0.3">
      <c r="A17" s="39"/>
      <c r="B17" s="265" t="s">
        <v>166</v>
      </c>
      <c r="C17" s="265"/>
      <c r="D17" s="265"/>
      <c r="E17" s="265"/>
      <c r="F17" s="265"/>
      <c r="G17" s="265"/>
      <c r="H17" s="265"/>
      <c r="I17" s="265"/>
      <c r="J17" s="265"/>
      <c r="K17" s="265"/>
      <c r="L17" s="39"/>
    </row>
    <row r="18" spans="1:12" ht="222.75" customHeight="1" x14ac:dyDescent="0.3">
      <c r="A18" s="40"/>
      <c r="B18" s="271" t="s">
        <v>213</v>
      </c>
      <c r="C18" s="271"/>
      <c r="D18" s="271"/>
      <c r="E18" s="271"/>
      <c r="F18" s="271"/>
      <c r="G18" s="271"/>
      <c r="H18" s="271"/>
      <c r="I18" s="271"/>
      <c r="J18" s="271"/>
      <c r="K18" s="271"/>
      <c r="L18" s="40"/>
    </row>
    <row r="19" spans="1:12" ht="222" customHeight="1" x14ac:dyDescent="0.3">
      <c r="A19" s="39"/>
      <c r="B19" s="265" t="s">
        <v>3</v>
      </c>
      <c r="C19" s="265"/>
      <c r="D19" s="265"/>
      <c r="E19" s="265"/>
      <c r="F19" s="265"/>
      <c r="G19" s="265"/>
      <c r="H19" s="265"/>
      <c r="I19" s="265"/>
      <c r="J19" s="265"/>
      <c r="K19" s="265"/>
      <c r="L19" s="39"/>
    </row>
    <row r="20" spans="1:12" ht="99" customHeight="1" x14ac:dyDescent="0.3">
      <c r="A20" s="40"/>
      <c r="B20" s="264" t="s">
        <v>159</v>
      </c>
      <c r="C20" s="264"/>
      <c r="D20" s="264"/>
      <c r="E20" s="264"/>
      <c r="F20" s="264"/>
      <c r="G20" s="264"/>
      <c r="H20" s="264"/>
      <c r="I20" s="264"/>
      <c r="J20" s="264"/>
      <c r="K20" s="264"/>
      <c r="L20" s="40"/>
    </row>
    <row r="21" spans="1:12" ht="11.4" customHeight="1" x14ac:dyDescent="0.3">
      <c r="A21" s="264"/>
      <c r="B21" s="264"/>
      <c r="C21" s="264"/>
      <c r="D21" s="264"/>
      <c r="E21" s="264"/>
      <c r="F21" s="264"/>
      <c r="G21" s="264"/>
      <c r="H21" s="264"/>
      <c r="I21" s="264"/>
      <c r="J21" s="264"/>
      <c r="K21" s="264"/>
      <c r="L21" s="264"/>
    </row>
    <row r="22" spans="1:12" ht="15.6" x14ac:dyDescent="0.3">
      <c r="A22" s="263" t="s">
        <v>81</v>
      </c>
      <c r="B22" s="263"/>
      <c r="C22" s="263"/>
      <c r="D22" s="263"/>
      <c r="E22" s="263"/>
      <c r="F22" s="263"/>
      <c r="G22" s="263"/>
      <c r="H22" s="263"/>
      <c r="I22" s="263"/>
      <c r="J22" s="263"/>
      <c r="K22" s="263"/>
      <c r="L22" s="263"/>
    </row>
    <row r="23" spans="1:12" ht="7.95" customHeight="1" x14ac:dyDescent="0.3">
      <c r="A23" s="264"/>
      <c r="B23" s="264"/>
      <c r="C23" s="264"/>
      <c r="D23" s="264"/>
      <c r="E23" s="264"/>
      <c r="F23" s="264"/>
      <c r="G23" s="264"/>
      <c r="H23" s="264"/>
      <c r="I23" s="264"/>
      <c r="J23" s="264"/>
      <c r="K23" s="264"/>
      <c r="L23" s="264"/>
    </row>
    <row r="24" spans="1:12" ht="15.6" x14ac:dyDescent="0.3">
      <c r="A24" s="264" t="s">
        <v>125</v>
      </c>
      <c r="B24" s="264"/>
      <c r="C24" s="264"/>
      <c r="D24" s="264"/>
      <c r="E24" s="264"/>
      <c r="F24" s="264"/>
      <c r="G24" s="264"/>
      <c r="H24" s="264"/>
      <c r="I24" s="264"/>
      <c r="J24" s="264"/>
      <c r="K24" s="264"/>
      <c r="L24" s="264"/>
    </row>
    <row r="25" spans="1:12" ht="9" customHeight="1" x14ac:dyDescent="0.3">
      <c r="A25" s="263"/>
      <c r="B25" s="263"/>
      <c r="C25" s="263"/>
      <c r="D25" s="263"/>
      <c r="E25" s="263"/>
      <c r="F25" s="263"/>
      <c r="G25" s="263"/>
      <c r="H25" s="263"/>
      <c r="I25" s="263"/>
      <c r="J25" s="263"/>
      <c r="K25" s="263"/>
      <c r="L25" s="263"/>
    </row>
    <row r="26" spans="1:12" ht="15.6" x14ac:dyDescent="0.3">
      <c r="A26" s="263" t="s">
        <v>126</v>
      </c>
      <c r="B26" s="263"/>
      <c r="C26" s="263"/>
      <c r="D26" s="263"/>
      <c r="E26" s="263"/>
      <c r="F26" s="263"/>
      <c r="G26" s="263"/>
      <c r="H26" s="263"/>
      <c r="I26" s="263"/>
      <c r="J26" s="263"/>
      <c r="K26" s="263"/>
      <c r="L26" s="263"/>
    </row>
    <row r="27" spans="1:12" ht="10.199999999999999" customHeight="1" x14ac:dyDescent="0.3">
      <c r="A27" s="264"/>
      <c r="B27" s="264"/>
      <c r="C27" s="264"/>
      <c r="D27" s="264"/>
      <c r="E27" s="264"/>
      <c r="F27" s="264"/>
      <c r="G27" s="264"/>
      <c r="H27" s="264"/>
      <c r="I27" s="264"/>
      <c r="J27" s="264"/>
      <c r="K27" s="264"/>
      <c r="L27" s="264"/>
    </row>
    <row r="28" spans="1:12" ht="32.25" customHeight="1" x14ac:dyDescent="0.3">
      <c r="A28" s="38"/>
      <c r="B28" s="57" t="s">
        <v>127</v>
      </c>
      <c r="C28" s="268" t="s">
        <v>128</v>
      </c>
      <c r="D28" s="268"/>
      <c r="E28" s="268"/>
      <c r="F28" s="268" t="s">
        <v>129</v>
      </c>
      <c r="G28" s="268"/>
      <c r="H28" s="268"/>
      <c r="I28" s="268"/>
      <c r="J28" s="268"/>
      <c r="K28" s="268"/>
      <c r="L28" s="38"/>
    </row>
    <row r="29" spans="1:12" ht="66.75" customHeight="1" x14ac:dyDescent="0.3">
      <c r="A29" s="38"/>
      <c r="B29" s="63">
        <v>1</v>
      </c>
      <c r="C29" s="259" t="s">
        <v>168</v>
      </c>
      <c r="D29" s="259"/>
      <c r="E29" s="259"/>
      <c r="F29" s="259" t="s">
        <v>136</v>
      </c>
      <c r="G29" s="259"/>
      <c r="H29" s="259"/>
      <c r="I29" s="259"/>
      <c r="J29" s="259"/>
      <c r="K29" s="259"/>
      <c r="L29" s="38"/>
    </row>
    <row r="30" spans="1:12" ht="66.75" customHeight="1" x14ac:dyDescent="0.3">
      <c r="A30" s="37"/>
      <c r="B30" s="63">
        <v>2</v>
      </c>
      <c r="C30" s="259" t="s">
        <v>171</v>
      </c>
      <c r="D30" s="259"/>
      <c r="E30" s="259"/>
      <c r="F30" s="259" t="s">
        <v>137</v>
      </c>
      <c r="G30" s="259"/>
      <c r="H30" s="259"/>
      <c r="I30" s="259"/>
      <c r="J30" s="259"/>
      <c r="K30" s="259"/>
    </row>
    <row r="31" spans="1:12" ht="65.25" customHeight="1" x14ac:dyDescent="0.3">
      <c r="A31" s="38"/>
      <c r="B31" s="63">
        <v>3</v>
      </c>
      <c r="C31" s="259" t="s">
        <v>174</v>
      </c>
      <c r="D31" s="259"/>
      <c r="E31" s="259"/>
      <c r="F31" s="259" t="s">
        <v>138</v>
      </c>
      <c r="G31" s="259"/>
      <c r="H31" s="259"/>
      <c r="I31" s="259"/>
      <c r="J31" s="259"/>
      <c r="K31" s="259"/>
      <c r="L31" s="38"/>
    </row>
    <row r="32" spans="1:12" ht="130.19999999999999" customHeight="1" x14ac:dyDescent="0.3">
      <c r="A32" s="37"/>
      <c r="B32" s="63">
        <v>4</v>
      </c>
      <c r="C32" s="259" t="s">
        <v>11</v>
      </c>
      <c r="D32" s="259"/>
      <c r="E32" s="259"/>
      <c r="F32" s="267" t="s">
        <v>210</v>
      </c>
      <c r="G32" s="267"/>
      <c r="H32" s="267"/>
      <c r="I32" s="267"/>
      <c r="J32" s="267"/>
      <c r="K32" s="267"/>
    </row>
    <row r="33" spans="1:12" ht="91.5" customHeight="1" x14ac:dyDescent="0.3">
      <c r="A33" s="38"/>
      <c r="B33" s="63">
        <v>5</v>
      </c>
      <c r="C33" s="259" t="s">
        <v>12</v>
      </c>
      <c r="D33" s="259"/>
      <c r="E33" s="259"/>
      <c r="F33" s="259" t="s">
        <v>139</v>
      </c>
      <c r="G33" s="259"/>
      <c r="H33" s="259"/>
      <c r="I33" s="259"/>
      <c r="J33" s="259"/>
      <c r="K33" s="259"/>
      <c r="L33" s="38"/>
    </row>
    <row r="34" spans="1:12" ht="53.25" customHeight="1" x14ac:dyDescent="0.3">
      <c r="A34" s="38"/>
      <c r="B34" s="63">
        <v>6</v>
      </c>
      <c r="C34" s="259" t="s">
        <v>13</v>
      </c>
      <c r="D34" s="259"/>
      <c r="E34" s="259"/>
      <c r="F34" s="259" t="s">
        <v>140</v>
      </c>
      <c r="G34" s="259"/>
      <c r="H34" s="259"/>
      <c r="I34" s="259"/>
      <c r="J34" s="259"/>
      <c r="K34" s="259"/>
      <c r="L34" s="38"/>
    </row>
    <row r="35" spans="1:12" ht="121.95" customHeight="1" x14ac:dyDescent="0.3">
      <c r="A35" s="38"/>
      <c r="B35" s="63">
        <v>7</v>
      </c>
      <c r="C35" s="259" t="s">
        <v>14</v>
      </c>
      <c r="D35" s="259"/>
      <c r="E35" s="259"/>
      <c r="F35" s="267" t="s">
        <v>217</v>
      </c>
      <c r="G35" s="267"/>
      <c r="H35" s="267"/>
      <c r="I35" s="267"/>
      <c r="J35" s="267"/>
      <c r="K35" s="267"/>
      <c r="L35" s="38"/>
    </row>
    <row r="36" spans="1:12" ht="129" customHeight="1" x14ac:dyDescent="0.3">
      <c r="A36" s="38"/>
      <c r="B36" s="63">
        <v>8</v>
      </c>
      <c r="C36" s="259" t="s">
        <v>15</v>
      </c>
      <c r="D36" s="259"/>
      <c r="E36" s="259"/>
      <c r="F36" s="259" t="s">
        <v>141</v>
      </c>
      <c r="G36" s="259"/>
      <c r="H36" s="259"/>
      <c r="I36" s="259"/>
      <c r="J36" s="259"/>
      <c r="K36" s="259"/>
      <c r="L36" s="38"/>
    </row>
    <row r="37" spans="1:12" ht="87.75" customHeight="1" x14ac:dyDescent="0.3">
      <c r="A37" s="38"/>
      <c r="B37" s="63">
        <v>9</v>
      </c>
      <c r="C37" s="259" t="s">
        <v>16</v>
      </c>
      <c r="D37" s="259"/>
      <c r="E37" s="259"/>
      <c r="F37" s="259" t="s">
        <v>141</v>
      </c>
      <c r="G37" s="259"/>
      <c r="H37" s="259"/>
      <c r="I37" s="259"/>
      <c r="J37" s="259"/>
      <c r="K37" s="259"/>
      <c r="L37" s="38"/>
    </row>
    <row r="38" spans="1:12" ht="102" customHeight="1" x14ac:dyDescent="0.3">
      <c r="A38" s="38"/>
      <c r="B38" s="63">
        <v>10</v>
      </c>
      <c r="C38" s="259" t="s">
        <v>17</v>
      </c>
      <c r="D38" s="259"/>
      <c r="E38" s="259"/>
      <c r="F38" s="259" t="s">
        <v>142</v>
      </c>
      <c r="G38" s="259"/>
      <c r="H38" s="259"/>
      <c r="I38" s="259"/>
      <c r="J38" s="259"/>
      <c r="K38" s="259"/>
      <c r="L38" s="38"/>
    </row>
    <row r="39" spans="1:12" ht="103.5" customHeight="1" x14ac:dyDescent="0.3">
      <c r="A39" s="38"/>
      <c r="B39" s="63">
        <v>11</v>
      </c>
      <c r="C39" s="259" t="s">
        <v>18</v>
      </c>
      <c r="D39" s="259"/>
      <c r="E39" s="259"/>
      <c r="F39" s="259" t="s">
        <v>179</v>
      </c>
      <c r="G39" s="259"/>
      <c r="H39" s="259"/>
      <c r="I39" s="259"/>
      <c r="J39" s="259"/>
      <c r="K39" s="259"/>
      <c r="L39" s="38"/>
    </row>
    <row r="40" spans="1:12" ht="169.95" customHeight="1" x14ac:dyDescent="0.3">
      <c r="A40" s="38"/>
      <c r="B40" s="63">
        <v>12</v>
      </c>
      <c r="C40" s="259" t="s">
        <v>178</v>
      </c>
      <c r="D40" s="259"/>
      <c r="E40" s="259"/>
      <c r="F40" s="267" t="s">
        <v>209</v>
      </c>
      <c r="G40" s="267"/>
      <c r="H40" s="267"/>
      <c r="I40" s="267"/>
      <c r="J40" s="267"/>
      <c r="K40" s="267"/>
      <c r="L40" s="38"/>
    </row>
    <row r="41" spans="1:12" ht="129" customHeight="1" x14ac:dyDescent="0.3">
      <c r="A41" s="38"/>
      <c r="B41" s="63">
        <v>13</v>
      </c>
      <c r="C41" s="259" t="s">
        <v>218</v>
      </c>
      <c r="D41" s="259"/>
      <c r="E41" s="259"/>
      <c r="F41" s="274" t="s">
        <v>208</v>
      </c>
      <c r="G41" s="275"/>
      <c r="H41" s="275"/>
      <c r="I41" s="275"/>
      <c r="J41" s="275"/>
      <c r="K41" s="276"/>
      <c r="L41" s="38"/>
    </row>
    <row r="42" spans="1:12" ht="122.4" customHeight="1" x14ac:dyDescent="0.3">
      <c r="A42" s="38"/>
      <c r="B42" s="63">
        <v>14</v>
      </c>
      <c r="C42" s="259" t="s">
        <v>219</v>
      </c>
      <c r="D42" s="259"/>
      <c r="E42" s="259"/>
      <c r="F42" s="277"/>
      <c r="G42" s="278"/>
      <c r="H42" s="278"/>
      <c r="I42" s="278"/>
      <c r="J42" s="278"/>
      <c r="K42" s="279"/>
      <c r="L42" s="38"/>
    </row>
    <row r="43" spans="1:12" ht="15.6" x14ac:dyDescent="0.3">
      <c r="A43" s="37"/>
      <c r="E43" s="37"/>
      <c r="F43" s="37"/>
      <c r="G43" s="37"/>
      <c r="H43" s="37"/>
      <c r="I43" s="37"/>
      <c r="J43" s="37"/>
      <c r="K43" s="37"/>
      <c r="L43" s="37"/>
    </row>
    <row r="44" spans="1:12" ht="15.6" customHeight="1" x14ac:dyDescent="0.3">
      <c r="A44" s="263" t="s">
        <v>84</v>
      </c>
      <c r="B44" s="263"/>
      <c r="C44" s="263"/>
      <c r="D44" s="263"/>
      <c r="E44" s="263"/>
      <c r="F44" s="263"/>
      <c r="G44" s="263"/>
      <c r="H44" s="263"/>
      <c r="I44" s="263"/>
      <c r="J44" s="263"/>
      <c r="K44" s="263"/>
      <c r="L44" s="263"/>
    </row>
    <row r="45" spans="1:12" ht="15.6" x14ac:dyDescent="0.3">
      <c r="A45" s="37"/>
      <c r="E45" s="37"/>
      <c r="F45" s="37"/>
      <c r="G45" s="37"/>
      <c r="H45" s="37"/>
      <c r="I45" s="37"/>
      <c r="J45" s="37"/>
      <c r="K45" s="37"/>
      <c r="L45" s="37"/>
    </row>
    <row r="46" spans="1:12" ht="50.25" customHeight="1" x14ac:dyDescent="0.3">
      <c r="A46" s="264" t="s">
        <v>19</v>
      </c>
      <c r="B46" s="264"/>
      <c r="C46" s="264"/>
      <c r="D46" s="264"/>
      <c r="E46" s="264"/>
      <c r="F46" s="264"/>
      <c r="G46" s="264"/>
      <c r="H46" s="264"/>
      <c r="I46" s="264"/>
      <c r="J46" s="264"/>
      <c r="K46" s="264"/>
      <c r="L46" s="264"/>
    </row>
    <row r="47" spans="1:12" ht="15.6" x14ac:dyDescent="0.3">
      <c r="A47" s="37"/>
      <c r="E47" s="37"/>
      <c r="F47" s="37"/>
      <c r="G47" s="37"/>
      <c r="H47" s="37"/>
      <c r="I47" s="37"/>
      <c r="J47" s="37"/>
      <c r="K47" s="37"/>
      <c r="L47" s="37"/>
    </row>
    <row r="48" spans="1:12" ht="15.6" customHeight="1" x14ac:dyDescent="0.3">
      <c r="A48" s="263" t="s">
        <v>116</v>
      </c>
      <c r="B48" s="263"/>
      <c r="C48" s="263"/>
      <c r="D48" s="263"/>
      <c r="E48" s="263"/>
      <c r="F48" s="263"/>
      <c r="G48" s="263"/>
      <c r="H48" s="263"/>
      <c r="I48" s="263"/>
      <c r="J48" s="263"/>
      <c r="K48" s="263"/>
      <c r="L48" s="263"/>
    </row>
    <row r="49" spans="1:12" ht="15.6" x14ac:dyDescent="0.3">
      <c r="A49" s="37"/>
      <c r="E49" s="37"/>
      <c r="F49" s="37"/>
      <c r="G49" s="37"/>
      <c r="H49" s="37"/>
      <c r="I49" s="37"/>
      <c r="J49" s="37"/>
      <c r="K49" s="37"/>
      <c r="L49" s="37"/>
    </row>
    <row r="50" spans="1:12" ht="133.19999999999999" customHeight="1" x14ac:dyDescent="0.3">
      <c r="A50" s="38" t="s">
        <v>0</v>
      </c>
      <c r="B50" s="272" t="s">
        <v>221</v>
      </c>
      <c r="C50" s="272"/>
      <c r="D50" s="272"/>
      <c r="E50" s="272"/>
      <c r="F50" s="272"/>
      <c r="G50" s="272"/>
      <c r="H50" s="272"/>
      <c r="I50" s="272"/>
      <c r="J50" s="272"/>
      <c r="K50" s="272"/>
      <c r="L50" s="38"/>
    </row>
    <row r="51" spans="1:12" ht="81.75" customHeight="1" x14ac:dyDescent="0.3">
      <c r="A51" s="37"/>
      <c r="B51" s="273" t="s">
        <v>220</v>
      </c>
      <c r="C51" s="273"/>
      <c r="D51" s="273"/>
      <c r="E51" s="273"/>
      <c r="F51" s="273"/>
      <c r="G51" s="273"/>
      <c r="H51" s="273"/>
      <c r="I51" s="273"/>
      <c r="J51" s="273"/>
      <c r="K51" s="273"/>
      <c r="L51" s="37"/>
    </row>
    <row r="52" spans="1:12" ht="16.5" customHeight="1" x14ac:dyDescent="0.3">
      <c r="A52" s="37"/>
      <c r="B52" s="37"/>
      <c r="C52" s="37"/>
      <c r="D52" s="37"/>
      <c r="E52" s="37"/>
      <c r="F52" s="37"/>
      <c r="G52" s="37"/>
      <c r="H52" s="37"/>
      <c r="I52" s="37"/>
      <c r="J52" s="37"/>
      <c r="K52" s="37"/>
      <c r="L52" s="37"/>
    </row>
  </sheetData>
  <mergeCells count="69">
    <mergeCell ref="A1:L1"/>
    <mergeCell ref="B5:K5"/>
    <mergeCell ref="A2:L2"/>
    <mergeCell ref="A26:L26"/>
    <mergeCell ref="B3:K3"/>
    <mergeCell ref="A25:L25"/>
    <mergeCell ref="B17:K17"/>
    <mergeCell ref="B19:K19"/>
    <mergeCell ref="A21:L21"/>
    <mergeCell ref="B11:D11"/>
    <mergeCell ref="E11:G11"/>
    <mergeCell ref="H11:K11"/>
    <mergeCell ref="E10:G10"/>
    <mergeCell ref="H8:K8"/>
    <mergeCell ref="B4:K4"/>
    <mergeCell ref="B14:K14"/>
    <mergeCell ref="B50:K50"/>
    <mergeCell ref="B51:K51"/>
    <mergeCell ref="F28:K28"/>
    <mergeCell ref="F29:K29"/>
    <mergeCell ref="C42:E42"/>
    <mergeCell ref="F30:K30"/>
    <mergeCell ref="F31:K31"/>
    <mergeCell ref="A48:L48"/>
    <mergeCell ref="F40:K40"/>
    <mergeCell ref="C40:E40"/>
    <mergeCell ref="C41:E41"/>
    <mergeCell ref="F41:K42"/>
    <mergeCell ref="A44:L44"/>
    <mergeCell ref="A46:L46"/>
    <mergeCell ref="C32:E32"/>
    <mergeCell ref="C33:E33"/>
    <mergeCell ref="F32:K32"/>
    <mergeCell ref="C34:E34"/>
    <mergeCell ref="C37:E37"/>
    <mergeCell ref="F36:K36"/>
    <mergeCell ref="F37:K37"/>
    <mergeCell ref="C38:E38"/>
    <mergeCell ref="C39:E39"/>
    <mergeCell ref="F38:K38"/>
    <mergeCell ref="F39:K39"/>
    <mergeCell ref="H7:K7"/>
    <mergeCell ref="F33:K33"/>
    <mergeCell ref="F34:K34"/>
    <mergeCell ref="F35:K35"/>
    <mergeCell ref="C36:E36"/>
    <mergeCell ref="C35:E35"/>
    <mergeCell ref="C28:E28"/>
    <mergeCell ref="B13:K13"/>
    <mergeCell ref="B18:K18"/>
    <mergeCell ref="B20:K20"/>
    <mergeCell ref="A27:L27"/>
    <mergeCell ref="A24:L24"/>
    <mergeCell ref="C29:E29"/>
    <mergeCell ref="C30:E30"/>
    <mergeCell ref="C31:E31"/>
    <mergeCell ref="B7:D7"/>
    <mergeCell ref="B8:D8"/>
    <mergeCell ref="B9:D9"/>
    <mergeCell ref="B10:D10"/>
    <mergeCell ref="E7:G7"/>
    <mergeCell ref="E8:G8"/>
    <mergeCell ref="E9:G9"/>
    <mergeCell ref="A22:L22"/>
    <mergeCell ref="A23:L23"/>
    <mergeCell ref="B15:K15"/>
    <mergeCell ref="B16:K16"/>
    <mergeCell ref="H9:K9"/>
    <mergeCell ref="H10:K10"/>
  </mergeCells>
  <phoneticPr fontId="19" type="noConversion"/>
  <pageMargins left="0.70866141732283472" right="0.70866141732283472" top="0.74803149606299213" bottom="0.74803149606299213" header="0.31496062992125984" footer="0.31496062992125984"/>
  <pageSetup paperSize="9" scale="70" orientation="portrait" r:id="rId1"/>
  <rowBreaks count="2" manualBreakCount="2">
    <brk id="25" max="11"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JY26"/>
  <sheetViews>
    <sheetView view="pageBreakPreview" topLeftCell="A11" zoomScale="75" zoomScaleNormal="100" zoomScaleSheetLayoutView="100" workbookViewId="0">
      <selection activeCell="B18" sqref="B18"/>
    </sheetView>
  </sheetViews>
  <sheetFormatPr defaultColWidth="8.88671875" defaultRowHeight="13.2" x14ac:dyDescent="0.25"/>
  <cols>
    <col min="1" max="1" width="6.6640625" style="46" customWidth="1"/>
    <col min="2" max="2" width="53.44140625" style="45" customWidth="1"/>
    <col min="3" max="3" width="39.109375" style="45" customWidth="1"/>
    <col min="4" max="4" width="18.5546875" style="45" customWidth="1"/>
    <col min="5" max="5" width="24.6640625" style="45" customWidth="1"/>
    <col min="6" max="14" width="8.88671875" style="45"/>
    <col min="15" max="18" width="8.88671875" style="72"/>
    <col min="19" max="16384" width="8.88671875" style="45"/>
  </cols>
  <sheetData>
    <row r="2" spans="1:31" ht="15.6" x14ac:dyDescent="0.3">
      <c r="B2" s="206" t="s">
        <v>85</v>
      </c>
      <c r="C2" s="206"/>
      <c r="D2" s="206"/>
      <c r="E2" s="206"/>
      <c r="F2" s="206"/>
      <c r="G2" s="206"/>
      <c r="H2" s="206"/>
      <c r="I2" s="206"/>
      <c r="J2" s="206"/>
      <c r="K2" s="206"/>
      <c r="L2" s="206"/>
      <c r="M2" s="206"/>
      <c r="N2" s="206"/>
      <c r="O2" s="206"/>
      <c r="P2" s="206"/>
      <c r="Q2" s="206"/>
      <c r="R2" s="206"/>
      <c r="S2" s="206"/>
      <c r="T2" s="206"/>
      <c r="U2" s="206"/>
      <c r="V2" s="206"/>
      <c r="W2" s="206"/>
      <c r="X2" s="206"/>
      <c r="Y2" s="1"/>
      <c r="Z2" s="1"/>
      <c r="AA2" s="1"/>
      <c r="AB2" s="1"/>
      <c r="AC2" s="1"/>
      <c r="AD2" s="1"/>
    </row>
    <row r="3" spans="1:31" ht="15.6" x14ac:dyDescent="0.3">
      <c r="B3" s="206" t="s">
        <v>135</v>
      </c>
      <c r="C3" s="206"/>
      <c r="D3" s="206"/>
      <c r="E3" s="206"/>
      <c r="F3" s="206"/>
      <c r="G3" s="206"/>
      <c r="H3" s="206"/>
      <c r="I3" s="206"/>
      <c r="J3" s="206"/>
      <c r="K3" s="206"/>
      <c r="L3" s="206"/>
      <c r="M3" s="206"/>
      <c r="N3" s="206"/>
      <c r="O3" s="206"/>
      <c r="P3" s="206"/>
      <c r="Q3" s="206"/>
      <c r="R3" s="206"/>
      <c r="S3" s="206"/>
      <c r="T3" s="206"/>
      <c r="U3" s="206"/>
      <c r="V3" s="206"/>
      <c r="W3" s="206"/>
      <c r="X3" s="206"/>
      <c r="Y3" s="1"/>
      <c r="Z3" s="1"/>
      <c r="AA3" s="1"/>
      <c r="AB3" s="1"/>
      <c r="AC3" s="1"/>
      <c r="AD3" s="1"/>
    </row>
    <row r="4" spans="1:31" ht="13.8" thickBot="1" x14ac:dyDescent="0.3">
      <c r="B4" s="286" t="s">
        <v>4</v>
      </c>
      <c r="C4" s="286"/>
      <c r="D4" s="286"/>
      <c r="E4" s="286"/>
      <c r="F4" s="286"/>
      <c r="G4" s="286"/>
      <c r="H4" s="286"/>
      <c r="I4" s="286"/>
      <c r="J4" s="286"/>
      <c r="K4" s="286"/>
      <c r="L4" s="286"/>
      <c r="M4" s="286"/>
      <c r="N4" s="286"/>
      <c r="O4" s="286"/>
      <c r="P4" s="286"/>
      <c r="Q4" s="286"/>
      <c r="R4" s="286"/>
      <c r="S4" s="286"/>
      <c r="T4" s="286"/>
      <c r="U4" s="286"/>
      <c r="V4" s="286"/>
      <c r="W4" s="286"/>
      <c r="X4" s="286"/>
      <c r="Y4" s="1"/>
      <c r="Z4" s="1"/>
      <c r="AA4" s="1"/>
      <c r="AB4" s="1"/>
      <c r="AC4" s="1"/>
      <c r="AD4" s="1"/>
    </row>
    <row r="5" spans="1:31" ht="24" customHeight="1" thickBot="1" x14ac:dyDescent="0.3">
      <c r="A5" s="290" t="s">
        <v>86</v>
      </c>
      <c r="B5" s="290" t="s">
        <v>211</v>
      </c>
      <c r="C5" s="296" t="s">
        <v>87</v>
      </c>
      <c r="D5" s="299" t="s">
        <v>88</v>
      </c>
      <c r="E5" s="290" t="s">
        <v>89</v>
      </c>
      <c r="F5" s="290">
        <v>2016</v>
      </c>
      <c r="G5" s="284" t="s">
        <v>212</v>
      </c>
      <c r="H5" s="289"/>
      <c r="I5" s="289"/>
      <c r="J5" s="289"/>
      <c r="K5" s="289"/>
      <c r="L5" s="289"/>
      <c r="M5" s="289"/>
      <c r="N5" s="289"/>
      <c r="O5" s="289"/>
      <c r="P5" s="289"/>
      <c r="Q5" s="289"/>
      <c r="R5" s="289"/>
      <c r="S5" s="289"/>
      <c r="T5" s="289"/>
      <c r="U5" s="289"/>
      <c r="V5" s="289"/>
      <c r="W5" s="289"/>
      <c r="X5" s="285"/>
      <c r="Y5" s="1"/>
      <c r="Z5" s="1"/>
      <c r="AA5" s="1"/>
      <c r="AB5" s="1"/>
      <c r="AC5" s="1"/>
      <c r="AD5" s="1"/>
      <c r="AE5" s="1"/>
    </row>
    <row r="6" spans="1:31" ht="24" customHeight="1" thickBot="1" x14ac:dyDescent="0.3">
      <c r="A6" s="291"/>
      <c r="B6" s="291"/>
      <c r="C6" s="297"/>
      <c r="D6" s="300"/>
      <c r="E6" s="291"/>
      <c r="F6" s="291"/>
      <c r="G6" s="284">
        <v>2017</v>
      </c>
      <c r="H6" s="285"/>
      <c r="I6" s="284">
        <v>2018</v>
      </c>
      <c r="J6" s="285"/>
      <c r="K6" s="284">
        <v>2019</v>
      </c>
      <c r="L6" s="285"/>
      <c r="M6" s="284">
        <v>2020</v>
      </c>
      <c r="N6" s="285"/>
      <c r="O6" s="287">
        <v>2021</v>
      </c>
      <c r="P6" s="288"/>
      <c r="Q6" s="287">
        <v>2022</v>
      </c>
      <c r="R6" s="288"/>
      <c r="S6" s="284">
        <v>2023</v>
      </c>
      <c r="T6" s="285"/>
      <c r="U6" s="284">
        <v>2024</v>
      </c>
      <c r="V6" s="285"/>
      <c r="W6" s="284">
        <v>2025</v>
      </c>
      <c r="X6" s="285"/>
      <c r="Y6" s="1"/>
      <c r="Z6" s="1"/>
      <c r="AA6" s="1"/>
      <c r="AB6" s="1"/>
      <c r="AC6" s="1"/>
      <c r="AD6" s="1"/>
      <c r="AE6" s="1"/>
    </row>
    <row r="7" spans="1:31" ht="111" customHeight="1" thickBot="1" x14ac:dyDescent="0.3">
      <c r="A7" s="292"/>
      <c r="B7" s="292"/>
      <c r="C7" s="298"/>
      <c r="D7" s="301"/>
      <c r="E7" s="292"/>
      <c r="F7" s="292"/>
      <c r="G7" s="47" t="s">
        <v>63</v>
      </c>
      <c r="H7" s="47" t="s">
        <v>64</v>
      </c>
      <c r="I7" s="47" t="s">
        <v>63</v>
      </c>
      <c r="J7" s="47" t="s">
        <v>64</v>
      </c>
      <c r="K7" s="47" t="s">
        <v>63</v>
      </c>
      <c r="L7" s="47" t="s">
        <v>90</v>
      </c>
      <c r="M7" s="47" t="s">
        <v>63</v>
      </c>
      <c r="N7" s="47" t="s">
        <v>91</v>
      </c>
      <c r="O7" s="163" t="s">
        <v>63</v>
      </c>
      <c r="P7" s="163" t="s">
        <v>90</v>
      </c>
      <c r="Q7" s="163" t="s">
        <v>63</v>
      </c>
      <c r="R7" s="163" t="s">
        <v>91</v>
      </c>
      <c r="S7" s="47" t="s">
        <v>63</v>
      </c>
      <c r="T7" s="47" t="s">
        <v>90</v>
      </c>
      <c r="U7" s="47" t="s">
        <v>63</v>
      </c>
      <c r="V7" s="47" t="s">
        <v>91</v>
      </c>
      <c r="W7" s="47" t="s">
        <v>63</v>
      </c>
      <c r="X7" s="47" t="s">
        <v>91</v>
      </c>
      <c r="Y7" s="1"/>
      <c r="Z7" s="1"/>
      <c r="AA7" s="1"/>
      <c r="AB7" s="1"/>
      <c r="AC7" s="1"/>
      <c r="AD7" s="1"/>
      <c r="AE7" s="1"/>
    </row>
    <row r="8" spans="1:31" ht="13.8" thickBot="1" x14ac:dyDescent="0.3">
      <c r="A8" s="48">
        <v>1</v>
      </c>
      <c r="B8" s="49">
        <v>2</v>
      </c>
      <c r="C8" s="49">
        <v>3</v>
      </c>
      <c r="D8" s="49"/>
      <c r="E8" s="49">
        <v>4</v>
      </c>
      <c r="F8" s="49">
        <v>5</v>
      </c>
      <c r="G8" s="49">
        <v>8</v>
      </c>
      <c r="H8" s="49">
        <v>9</v>
      </c>
      <c r="I8" s="49">
        <v>10</v>
      </c>
      <c r="J8" s="49">
        <v>11</v>
      </c>
      <c r="K8" s="49">
        <v>12</v>
      </c>
      <c r="L8" s="49">
        <v>13</v>
      </c>
      <c r="M8" s="49">
        <v>14</v>
      </c>
      <c r="N8" s="49">
        <v>15</v>
      </c>
      <c r="O8" s="164">
        <v>16</v>
      </c>
      <c r="P8" s="164">
        <v>17</v>
      </c>
      <c r="Q8" s="164">
        <v>18</v>
      </c>
      <c r="R8" s="164">
        <v>19</v>
      </c>
      <c r="S8" s="49">
        <v>16</v>
      </c>
      <c r="T8" s="49">
        <v>17</v>
      </c>
      <c r="U8" s="49">
        <v>18</v>
      </c>
      <c r="V8" s="49">
        <v>19</v>
      </c>
      <c r="W8" s="49">
        <v>18</v>
      </c>
      <c r="X8" s="49">
        <v>19</v>
      </c>
      <c r="Y8" s="1"/>
      <c r="Z8" s="1"/>
      <c r="AA8" s="1"/>
      <c r="AB8" s="1"/>
      <c r="AC8" s="1"/>
      <c r="AD8" s="1"/>
      <c r="AE8" s="1"/>
    </row>
    <row r="9" spans="1:31" ht="60" customHeight="1" thickBot="1" x14ac:dyDescent="0.3">
      <c r="A9" s="54">
        <v>1</v>
      </c>
      <c r="B9" s="64" t="s">
        <v>20</v>
      </c>
      <c r="C9" s="43" t="s">
        <v>169</v>
      </c>
      <c r="D9" s="68" t="s">
        <v>21</v>
      </c>
      <c r="E9" s="51" t="s">
        <v>222</v>
      </c>
      <c r="F9" s="52">
        <v>12</v>
      </c>
      <c r="G9" s="44" t="s">
        <v>53</v>
      </c>
      <c r="H9" s="44" t="s">
        <v>53</v>
      </c>
      <c r="I9" s="44" t="s">
        <v>53</v>
      </c>
      <c r="J9" s="44" t="s">
        <v>53</v>
      </c>
      <c r="K9" s="44" t="s">
        <v>53</v>
      </c>
      <c r="L9" s="44" t="s">
        <v>53</v>
      </c>
      <c r="M9" s="44" t="s">
        <v>53</v>
      </c>
      <c r="N9" s="44" t="s">
        <v>53</v>
      </c>
      <c r="O9" s="165" t="s">
        <v>53</v>
      </c>
      <c r="P9" s="165" t="s">
        <v>53</v>
      </c>
      <c r="Q9" s="165" t="s">
        <v>53</v>
      </c>
      <c r="R9" s="165" t="s">
        <v>53</v>
      </c>
      <c r="S9" s="44" t="s">
        <v>53</v>
      </c>
      <c r="T9" s="44"/>
      <c r="U9" s="44" t="s">
        <v>53</v>
      </c>
      <c r="V9" s="44"/>
      <c r="W9" s="44" t="s">
        <v>53</v>
      </c>
      <c r="X9" s="44"/>
      <c r="Y9" s="1"/>
      <c r="Z9" s="1"/>
      <c r="AA9" s="1"/>
      <c r="AB9" s="1"/>
      <c r="AC9" s="1"/>
      <c r="AD9" s="1"/>
      <c r="AE9" s="1"/>
    </row>
    <row r="10" spans="1:31" ht="63" customHeight="1" thickBot="1" x14ac:dyDescent="0.3">
      <c r="A10" s="302" t="s">
        <v>92</v>
      </c>
      <c r="B10" s="304" t="s">
        <v>22</v>
      </c>
      <c r="C10" s="43" t="s">
        <v>172</v>
      </c>
      <c r="D10" s="50" t="s">
        <v>23</v>
      </c>
      <c r="E10" s="51" t="s">
        <v>223</v>
      </c>
      <c r="F10" s="54">
        <v>0</v>
      </c>
      <c r="G10" s="54" t="s">
        <v>121</v>
      </c>
      <c r="H10" s="54" t="s">
        <v>121</v>
      </c>
      <c r="I10" s="54" t="s">
        <v>121</v>
      </c>
      <c r="J10" s="54" t="s">
        <v>121</v>
      </c>
      <c r="K10" s="54" t="s">
        <v>54</v>
      </c>
      <c r="L10" s="54" t="s">
        <v>121</v>
      </c>
      <c r="M10" s="54" t="s">
        <v>54</v>
      </c>
      <c r="N10" s="54" t="s">
        <v>121</v>
      </c>
      <c r="O10" s="174" t="s">
        <v>54</v>
      </c>
      <c r="P10" s="174" t="s">
        <v>121</v>
      </c>
      <c r="Q10" s="174" t="s">
        <v>54</v>
      </c>
      <c r="R10" s="174" t="s">
        <v>121</v>
      </c>
      <c r="S10" s="54" t="s">
        <v>54</v>
      </c>
      <c r="T10" s="54"/>
      <c r="U10" s="54" t="s">
        <v>54</v>
      </c>
      <c r="V10" s="54"/>
      <c r="W10" s="54" t="s">
        <v>54</v>
      </c>
      <c r="X10" s="54"/>
      <c r="Y10" s="1"/>
      <c r="Z10" s="1"/>
      <c r="AA10" s="1"/>
      <c r="AB10" s="1"/>
      <c r="AC10" s="1"/>
      <c r="AD10" s="1"/>
      <c r="AE10" s="1"/>
    </row>
    <row r="11" spans="1:31" ht="55.5" customHeight="1" thickBot="1" x14ac:dyDescent="0.3">
      <c r="A11" s="303"/>
      <c r="B11" s="305"/>
      <c r="C11" s="42" t="s">
        <v>175</v>
      </c>
      <c r="D11" s="50" t="s">
        <v>24</v>
      </c>
      <c r="E11" s="51" t="s">
        <v>26</v>
      </c>
      <c r="F11" s="54">
        <v>0</v>
      </c>
      <c r="G11" s="54">
        <v>2000</v>
      </c>
      <c r="H11" s="54">
        <v>2000</v>
      </c>
      <c r="I11" s="54">
        <v>3000</v>
      </c>
      <c r="J11" s="54">
        <v>2000</v>
      </c>
      <c r="K11" s="54">
        <v>3000</v>
      </c>
      <c r="L11" s="54">
        <v>2000</v>
      </c>
      <c r="M11" s="54">
        <v>3000</v>
      </c>
      <c r="N11" s="54">
        <v>2000</v>
      </c>
      <c r="O11" s="174">
        <v>3000</v>
      </c>
      <c r="P11" s="174">
        <v>2000</v>
      </c>
      <c r="Q11" s="174">
        <v>3000</v>
      </c>
      <c r="R11" s="174">
        <v>2000</v>
      </c>
      <c r="S11" s="54">
        <v>3000</v>
      </c>
      <c r="T11" s="54"/>
      <c r="U11" s="54">
        <v>3000</v>
      </c>
      <c r="V11" s="54"/>
      <c r="W11" s="54">
        <v>3000</v>
      </c>
      <c r="X11" s="54"/>
      <c r="Y11" s="1"/>
      <c r="Z11" s="1"/>
      <c r="AA11" s="1"/>
      <c r="AB11" s="1"/>
      <c r="AC11" s="1"/>
      <c r="AD11" s="1"/>
      <c r="AE11" s="1"/>
    </row>
    <row r="12" spans="1:31" s="72" customFormat="1" ht="28.95" customHeight="1" thickBot="1" x14ac:dyDescent="0.3">
      <c r="A12" s="306" t="s">
        <v>93</v>
      </c>
      <c r="B12" s="309" t="s">
        <v>27</v>
      </c>
      <c r="C12" s="169" t="s">
        <v>1</v>
      </c>
      <c r="D12" s="315" t="s">
        <v>23</v>
      </c>
      <c r="E12" s="312" t="s">
        <v>25</v>
      </c>
      <c r="F12" s="166">
        <v>0</v>
      </c>
      <c r="G12" s="165">
        <v>5</v>
      </c>
      <c r="H12" s="165">
        <v>5</v>
      </c>
      <c r="I12" s="165">
        <v>5</v>
      </c>
      <c r="J12" s="165">
        <v>5</v>
      </c>
      <c r="K12" s="165"/>
      <c r="L12" s="165"/>
      <c r="M12" s="165"/>
      <c r="N12" s="165"/>
      <c r="O12" s="174"/>
      <c r="P12" s="165"/>
      <c r="Q12" s="174"/>
      <c r="R12" s="165"/>
      <c r="S12" s="86"/>
      <c r="T12" s="86"/>
      <c r="U12" s="86"/>
      <c r="V12" s="86"/>
      <c r="W12" s="86"/>
      <c r="X12" s="86"/>
      <c r="Y12" s="170"/>
      <c r="Z12" s="170"/>
      <c r="AA12" s="170"/>
      <c r="AB12" s="170"/>
      <c r="AC12" s="170"/>
      <c r="AD12" s="170"/>
      <c r="AE12" s="170"/>
    </row>
    <row r="13" spans="1:31" s="72" customFormat="1" ht="19.8" customHeight="1" thickBot="1" x14ac:dyDescent="0.3">
      <c r="A13" s="307"/>
      <c r="B13" s="310"/>
      <c r="C13" s="171" t="s">
        <v>234</v>
      </c>
      <c r="D13" s="316"/>
      <c r="E13" s="313"/>
      <c r="F13" s="86">
        <v>0</v>
      </c>
      <c r="G13" s="87">
        <v>2</v>
      </c>
      <c r="H13" s="87">
        <v>2</v>
      </c>
      <c r="I13" s="87">
        <v>2</v>
      </c>
      <c r="J13" s="87">
        <v>2</v>
      </c>
      <c r="K13" s="87">
        <v>8</v>
      </c>
      <c r="L13" s="87">
        <v>2</v>
      </c>
      <c r="M13" s="87">
        <v>8</v>
      </c>
      <c r="N13" s="87">
        <v>2</v>
      </c>
      <c r="O13" s="174">
        <v>8</v>
      </c>
      <c r="P13" s="87">
        <v>2</v>
      </c>
      <c r="Q13" s="174">
        <v>8</v>
      </c>
      <c r="R13" s="87">
        <v>2</v>
      </c>
      <c r="S13" s="86">
        <v>8</v>
      </c>
      <c r="T13" s="86"/>
      <c r="U13" s="86">
        <v>8</v>
      </c>
      <c r="V13" s="86"/>
      <c r="W13" s="86">
        <v>8</v>
      </c>
      <c r="X13" s="86"/>
      <c r="Y13" s="170"/>
      <c r="Z13" s="170"/>
      <c r="AA13" s="170"/>
      <c r="AB13" s="170"/>
      <c r="AC13" s="170"/>
      <c r="AD13" s="170"/>
      <c r="AE13" s="170"/>
    </row>
    <row r="14" spans="1:31" s="72" customFormat="1" ht="28.2" customHeight="1" thickBot="1" x14ac:dyDescent="0.3">
      <c r="A14" s="308"/>
      <c r="B14" s="311"/>
      <c r="C14" s="171" t="s">
        <v>236</v>
      </c>
      <c r="D14" s="317"/>
      <c r="E14" s="314"/>
      <c r="F14" s="293" t="s">
        <v>231</v>
      </c>
      <c r="G14" s="294"/>
      <c r="H14" s="294"/>
      <c r="I14" s="294"/>
      <c r="J14" s="295"/>
      <c r="K14" s="87" t="s">
        <v>233</v>
      </c>
      <c r="L14" s="87" t="s">
        <v>232</v>
      </c>
      <c r="M14" s="87" t="s">
        <v>233</v>
      </c>
      <c r="N14" s="87" t="s">
        <v>232</v>
      </c>
      <c r="O14" s="87" t="s">
        <v>233</v>
      </c>
      <c r="P14" s="87" t="s">
        <v>232</v>
      </c>
      <c r="Q14" s="87" t="s">
        <v>233</v>
      </c>
      <c r="R14" s="87"/>
      <c r="S14" s="87" t="s">
        <v>233</v>
      </c>
      <c r="T14" s="186"/>
      <c r="U14" s="87" t="s">
        <v>233</v>
      </c>
      <c r="V14" s="186"/>
      <c r="W14" s="87" t="s">
        <v>233</v>
      </c>
      <c r="X14" s="186"/>
      <c r="Y14" s="170"/>
      <c r="Z14" s="170"/>
      <c r="AA14" s="170"/>
      <c r="AB14" s="170"/>
      <c r="AC14" s="170"/>
      <c r="AD14" s="170"/>
      <c r="AE14" s="170"/>
    </row>
    <row r="15" spans="1:31" s="72" customFormat="1" ht="54.75" customHeight="1" thickBot="1" x14ac:dyDescent="0.3">
      <c r="A15" s="86" t="s">
        <v>94</v>
      </c>
      <c r="B15" s="172" t="s">
        <v>12</v>
      </c>
      <c r="C15" s="85" t="s">
        <v>28</v>
      </c>
      <c r="D15" s="173" t="s">
        <v>24</v>
      </c>
      <c r="E15" s="70" t="s">
        <v>25</v>
      </c>
      <c r="F15" s="86">
        <v>0</v>
      </c>
      <c r="G15" s="86">
        <v>2000</v>
      </c>
      <c r="H15" s="86">
        <v>2000</v>
      </c>
      <c r="I15" s="86">
        <v>3000</v>
      </c>
      <c r="J15" s="86">
        <v>2000</v>
      </c>
      <c r="K15" s="86">
        <v>3000</v>
      </c>
      <c r="L15" s="86">
        <v>2000</v>
      </c>
      <c r="M15" s="86">
        <v>3000</v>
      </c>
      <c r="N15" s="86">
        <v>2000</v>
      </c>
      <c r="O15" s="174">
        <v>3000</v>
      </c>
      <c r="P15" s="174">
        <v>2000</v>
      </c>
      <c r="Q15" s="174">
        <v>3000</v>
      </c>
      <c r="R15" s="174">
        <v>2000</v>
      </c>
      <c r="S15" s="86">
        <v>3000</v>
      </c>
      <c r="T15" s="86"/>
      <c r="U15" s="86">
        <v>3000</v>
      </c>
      <c r="V15" s="86"/>
      <c r="W15" s="86">
        <v>3000</v>
      </c>
      <c r="X15" s="86"/>
      <c r="Y15" s="170"/>
      <c r="Z15" s="170"/>
      <c r="AA15" s="170"/>
      <c r="AB15" s="170"/>
      <c r="AC15" s="170"/>
      <c r="AD15" s="170"/>
      <c r="AE15" s="170"/>
    </row>
    <row r="16" spans="1:31" ht="43.5" customHeight="1" thickBot="1" x14ac:dyDescent="0.3">
      <c r="A16" s="54" t="s">
        <v>95</v>
      </c>
      <c r="B16" s="42" t="s">
        <v>13</v>
      </c>
      <c r="C16" s="43" t="s">
        <v>29</v>
      </c>
      <c r="D16" s="55" t="s">
        <v>225</v>
      </c>
      <c r="E16" s="56" t="s">
        <v>224</v>
      </c>
      <c r="F16" s="54">
        <v>65</v>
      </c>
      <c r="G16" s="54">
        <v>65</v>
      </c>
      <c r="H16" s="54"/>
      <c r="I16" s="54" t="s">
        <v>195</v>
      </c>
      <c r="J16" s="156" t="s">
        <v>195</v>
      </c>
      <c r="K16" s="156" t="s">
        <v>195</v>
      </c>
      <c r="L16" s="156" t="s">
        <v>195</v>
      </c>
      <c r="M16" s="156" t="s">
        <v>195</v>
      </c>
      <c r="N16" s="156" t="s">
        <v>195</v>
      </c>
      <c r="O16" s="174" t="s">
        <v>195</v>
      </c>
      <c r="P16" s="174" t="s">
        <v>195</v>
      </c>
      <c r="Q16" s="174" t="s">
        <v>195</v>
      </c>
      <c r="R16" s="174" t="s">
        <v>195</v>
      </c>
      <c r="S16" s="156" t="s">
        <v>195</v>
      </c>
      <c r="T16" s="53"/>
      <c r="U16" s="156" t="s">
        <v>195</v>
      </c>
      <c r="V16" s="53"/>
      <c r="W16" s="156" t="s">
        <v>195</v>
      </c>
      <c r="X16" s="53"/>
      <c r="Y16" s="1"/>
      <c r="Z16" s="1"/>
      <c r="AA16" s="1"/>
      <c r="AB16" s="1"/>
      <c r="AC16" s="1"/>
      <c r="AD16" s="1"/>
      <c r="AE16" s="1"/>
    </row>
    <row r="17" spans="1:2313" ht="95.4" customHeight="1" thickBot="1" x14ac:dyDescent="0.3">
      <c r="A17" s="54" t="s">
        <v>96</v>
      </c>
      <c r="B17" s="42" t="s">
        <v>14</v>
      </c>
      <c r="C17" s="169" t="s">
        <v>176</v>
      </c>
      <c r="D17" s="55" t="s">
        <v>30</v>
      </c>
      <c r="E17" s="56" t="s">
        <v>177</v>
      </c>
      <c r="F17" s="54">
        <v>0</v>
      </c>
      <c r="G17" s="54">
        <v>477</v>
      </c>
      <c r="H17" s="54"/>
      <c r="I17" s="54">
        <v>100</v>
      </c>
      <c r="J17" s="54">
        <v>100</v>
      </c>
      <c r="K17" s="54">
        <v>100</v>
      </c>
      <c r="L17" s="54">
        <v>100</v>
      </c>
      <c r="M17" s="54">
        <v>100</v>
      </c>
      <c r="N17" s="54">
        <v>100</v>
      </c>
      <c r="O17" s="174">
        <v>100</v>
      </c>
      <c r="P17" s="174">
        <v>100</v>
      </c>
      <c r="Q17" s="174">
        <v>100</v>
      </c>
      <c r="R17" s="174">
        <v>100</v>
      </c>
      <c r="S17" s="54">
        <v>100</v>
      </c>
      <c r="T17" s="53"/>
      <c r="U17" s="54">
        <v>100</v>
      </c>
      <c r="V17" s="53"/>
      <c r="W17" s="54">
        <v>100</v>
      </c>
      <c r="X17" s="53"/>
      <c r="Y17" s="1"/>
      <c r="Z17" s="1"/>
      <c r="AA17" s="1"/>
      <c r="AB17" s="1"/>
      <c r="AC17" s="1"/>
      <c r="AD17" s="1"/>
      <c r="AE17" s="1"/>
    </row>
    <row r="18" spans="1:2313" ht="96.75" customHeight="1" thickBot="1" x14ac:dyDescent="0.3">
      <c r="A18" s="54" t="s">
        <v>5</v>
      </c>
      <c r="B18" s="42" t="s">
        <v>15</v>
      </c>
      <c r="C18" s="43" t="s">
        <v>31</v>
      </c>
      <c r="D18" s="55" t="s">
        <v>32</v>
      </c>
      <c r="E18" s="56" t="s">
        <v>33</v>
      </c>
      <c r="F18" s="54">
        <v>1</v>
      </c>
      <c r="G18" s="54">
        <v>2</v>
      </c>
      <c r="H18" s="54"/>
      <c r="I18" s="54">
        <v>2</v>
      </c>
      <c r="J18" s="54">
        <v>2</v>
      </c>
      <c r="K18" s="54">
        <v>2</v>
      </c>
      <c r="L18" s="54">
        <v>2</v>
      </c>
      <c r="M18" s="54">
        <v>2</v>
      </c>
      <c r="N18" s="54">
        <v>2</v>
      </c>
      <c r="O18" s="174">
        <v>2</v>
      </c>
      <c r="P18" s="174">
        <v>2</v>
      </c>
      <c r="Q18" s="174">
        <v>2</v>
      </c>
      <c r="R18" s="174">
        <v>2</v>
      </c>
      <c r="S18" s="54">
        <v>2</v>
      </c>
      <c r="T18" s="53"/>
      <c r="U18" s="54">
        <v>2</v>
      </c>
      <c r="V18" s="53"/>
      <c r="W18" s="54">
        <v>2</v>
      </c>
      <c r="X18" s="53"/>
      <c r="Y18" s="1"/>
      <c r="Z18" s="1"/>
      <c r="AA18" s="1"/>
      <c r="AB18" s="1"/>
      <c r="AC18" s="1"/>
      <c r="AD18" s="1"/>
      <c r="AE18" s="1"/>
    </row>
    <row r="19" spans="1:2313" ht="72.75" customHeight="1" thickBot="1" x14ac:dyDescent="0.3">
      <c r="A19" s="54" t="s">
        <v>6</v>
      </c>
      <c r="B19" s="42" t="s">
        <v>16</v>
      </c>
      <c r="C19" s="43" t="s">
        <v>43</v>
      </c>
      <c r="D19" s="68" t="s">
        <v>23</v>
      </c>
      <c r="E19" s="56" t="s">
        <v>25</v>
      </c>
      <c r="F19" s="54">
        <v>4</v>
      </c>
      <c r="G19" s="54">
        <v>4</v>
      </c>
      <c r="H19" s="54"/>
      <c r="I19" s="54">
        <v>4</v>
      </c>
      <c r="J19" s="54">
        <v>4</v>
      </c>
      <c r="K19" s="54">
        <v>4</v>
      </c>
      <c r="L19" s="54">
        <v>4</v>
      </c>
      <c r="M19" s="54">
        <v>4</v>
      </c>
      <c r="N19" s="54">
        <v>4</v>
      </c>
      <c r="O19" s="174">
        <v>4</v>
      </c>
      <c r="P19" s="174">
        <v>4</v>
      </c>
      <c r="Q19" s="174">
        <v>4</v>
      </c>
      <c r="R19" s="174">
        <v>4</v>
      </c>
      <c r="S19" s="54">
        <v>4</v>
      </c>
      <c r="T19" s="53"/>
      <c r="U19" s="54">
        <v>4</v>
      </c>
      <c r="V19" s="53"/>
      <c r="W19" s="54">
        <v>4</v>
      </c>
      <c r="X19" s="53"/>
      <c r="Y19" s="1"/>
      <c r="Z19" s="1"/>
      <c r="AA19" s="1"/>
      <c r="AB19" s="1"/>
      <c r="AC19" s="1"/>
      <c r="AD19" s="1"/>
      <c r="AE19" s="1"/>
    </row>
    <row r="20" spans="1:2313" ht="79.8" customHeight="1" thickBot="1" x14ac:dyDescent="0.3">
      <c r="A20" s="52" t="s">
        <v>7</v>
      </c>
      <c r="B20" s="42" t="s">
        <v>17</v>
      </c>
      <c r="C20" s="43" t="s">
        <v>43</v>
      </c>
      <c r="D20" s="55" t="s">
        <v>227</v>
      </c>
      <c r="E20" s="55" t="s">
        <v>226</v>
      </c>
      <c r="F20" s="52">
        <v>150</v>
      </c>
      <c r="G20" s="52">
        <v>150</v>
      </c>
      <c r="H20" s="52"/>
      <c r="I20" s="52">
        <v>150</v>
      </c>
      <c r="J20" s="52">
        <v>150</v>
      </c>
      <c r="K20" s="52">
        <v>150</v>
      </c>
      <c r="L20" s="52">
        <v>150</v>
      </c>
      <c r="M20" s="52">
        <v>150</v>
      </c>
      <c r="N20" s="52">
        <v>150</v>
      </c>
      <c r="O20" s="166">
        <v>150</v>
      </c>
      <c r="P20" s="166">
        <v>150</v>
      </c>
      <c r="Q20" s="166">
        <v>150</v>
      </c>
      <c r="R20" s="166">
        <v>150</v>
      </c>
      <c r="S20" s="52">
        <v>150</v>
      </c>
      <c r="T20" s="41"/>
      <c r="U20" s="52">
        <v>150</v>
      </c>
      <c r="V20" s="52"/>
      <c r="W20" s="52">
        <v>150</v>
      </c>
      <c r="X20" s="52"/>
      <c r="Y20" s="1"/>
      <c r="Z20" s="1"/>
      <c r="AA20" s="1"/>
      <c r="AB20" s="1"/>
      <c r="AC20" s="1"/>
      <c r="AD20" s="1"/>
      <c r="AE20" s="1"/>
    </row>
    <row r="21" spans="1:2313" ht="121.5" customHeight="1" thickBot="1" x14ac:dyDescent="0.3">
      <c r="A21" s="54" t="s">
        <v>8</v>
      </c>
      <c r="B21" s="14" t="s">
        <v>34</v>
      </c>
      <c r="C21" s="14" t="s">
        <v>43</v>
      </c>
      <c r="D21" s="55" t="s">
        <v>35</v>
      </c>
      <c r="E21" s="51" t="s">
        <v>36</v>
      </c>
      <c r="F21" s="54">
        <v>15</v>
      </c>
      <c r="G21" s="54">
        <v>15</v>
      </c>
      <c r="H21" s="54"/>
      <c r="I21" s="54">
        <v>15</v>
      </c>
      <c r="J21" s="54">
        <v>15</v>
      </c>
      <c r="K21" s="54">
        <v>15</v>
      </c>
      <c r="L21" s="54">
        <v>15</v>
      </c>
      <c r="M21" s="54">
        <v>15</v>
      </c>
      <c r="N21" s="54">
        <v>15</v>
      </c>
      <c r="O21" s="174">
        <v>15</v>
      </c>
      <c r="P21" s="174">
        <v>15</v>
      </c>
      <c r="Q21" s="174">
        <v>15</v>
      </c>
      <c r="R21" s="174">
        <v>15</v>
      </c>
      <c r="S21" s="54">
        <v>15</v>
      </c>
      <c r="T21" s="53"/>
      <c r="U21" s="54">
        <v>15</v>
      </c>
      <c r="V21" s="53"/>
      <c r="W21" s="54">
        <v>15</v>
      </c>
      <c r="X21" s="53"/>
    </row>
    <row r="22" spans="1:2313" ht="117" customHeight="1" thickBot="1" x14ac:dyDescent="0.3">
      <c r="A22" s="54" t="s">
        <v>9</v>
      </c>
      <c r="B22" s="140" t="s">
        <v>197</v>
      </c>
      <c r="C22" s="83" t="s">
        <v>196</v>
      </c>
      <c r="D22" s="55" t="s">
        <v>30</v>
      </c>
      <c r="E22" s="128" t="s">
        <v>151</v>
      </c>
      <c r="F22" s="139" t="s">
        <v>205</v>
      </c>
      <c r="G22" s="139" t="s">
        <v>205</v>
      </c>
      <c r="H22" s="139" t="s">
        <v>206</v>
      </c>
      <c r="I22" s="139" t="s">
        <v>183</v>
      </c>
      <c r="J22" s="139"/>
      <c r="K22" s="139" t="s">
        <v>184</v>
      </c>
      <c r="L22" s="139"/>
      <c r="M22" s="139" t="s">
        <v>185</v>
      </c>
      <c r="N22" s="139"/>
      <c r="O22" s="167" t="s">
        <v>186</v>
      </c>
      <c r="P22" s="168"/>
      <c r="Q22" s="167" t="s">
        <v>187</v>
      </c>
      <c r="R22" s="168"/>
      <c r="S22" s="139" t="s">
        <v>188</v>
      </c>
      <c r="T22" s="141"/>
      <c r="U22" s="139" t="s">
        <v>189</v>
      </c>
      <c r="V22" s="141"/>
      <c r="W22" s="139" t="s">
        <v>190</v>
      </c>
      <c r="X22" s="141"/>
    </row>
    <row r="23" spans="1:2313" s="72" customFormat="1" ht="95.4" customHeight="1" thickBot="1" x14ac:dyDescent="0.3">
      <c r="A23" s="69" t="s">
        <v>10</v>
      </c>
      <c r="B23" s="81" t="s">
        <v>228</v>
      </c>
      <c r="C23" s="83" t="s">
        <v>144</v>
      </c>
      <c r="D23" s="84" t="s">
        <v>225</v>
      </c>
      <c r="E23" s="85" t="s">
        <v>224</v>
      </c>
      <c r="F23" s="86">
        <v>0</v>
      </c>
      <c r="G23" s="87">
        <v>0</v>
      </c>
      <c r="H23" s="87">
        <v>0</v>
      </c>
      <c r="I23" s="87">
        <v>0</v>
      </c>
      <c r="J23" s="87">
        <v>0</v>
      </c>
      <c r="K23" s="87">
        <v>0</v>
      </c>
      <c r="L23" s="87">
        <v>0</v>
      </c>
      <c r="M23" s="87">
        <v>0</v>
      </c>
      <c r="N23" s="87">
        <v>0</v>
      </c>
      <c r="O23" s="87">
        <v>16</v>
      </c>
      <c r="P23" s="85" t="s">
        <v>4</v>
      </c>
      <c r="Q23" s="87">
        <v>16</v>
      </c>
      <c r="R23" s="85"/>
      <c r="S23" s="87">
        <v>16</v>
      </c>
      <c r="T23" s="85"/>
      <c r="U23" s="87">
        <v>0</v>
      </c>
      <c r="V23" s="85"/>
      <c r="W23" s="87">
        <v>0</v>
      </c>
      <c r="X23" s="85"/>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c r="FZ23" s="181"/>
      <c r="GA23" s="181"/>
      <c r="GB23" s="181"/>
      <c r="GC23" s="181"/>
      <c r="GD23" s="181"/>
      <c r="GE23" s="181"/>
      <c r="GF23" s="181"/>
      <c r="GG23" s="181"/>
      <c r="GH23" s="181"/>
      <c r="GI23" s="181"/>
      <c r="GJ23" s="181"/>
      <c r="GK23" s="181"/>
      <c r="GL23" s="181"/>
      <c r="GM23" s="181"/>
      <c r="GN23" s="181"/>
      <c r="GO23" s="181"/>
      <c r="GP23" s="181"/>
      <c r="GQ23" s="181"/>
      <c r="GR23" s="181"/>
      <c r="GS23" s="181"/>
      <c r="GT23" s="181"/>
      <c r="GU23" s="181"/>
      <c r="GV23" s="181"/>
      <c r="GW23" s="181"/>
      <c r="GX23" s="181"/>
      <c r="GY23" s="181"/>
      <c r="GZ23" s="181"/>
      <c r="HA23" s="181"/>
      <c r="HB23" s="181"/>
      <c r="HC23" s="181"/>
      <c r="HD23" s="181"/>
      <c r="HE23" s="181"/>
      <c r="HF23" s="181"/>
      <c r="HG23" s="181"/>
      <c r="HH23" s="181"/>
      <c r="HI23" s="181"/>
      <c r="HJ23" s="181"/>
      <c r="HK23" s="181"/>
      <c r="HL23" s="181"/>
      <c r="HM23" s="181"/>
      <c r="HN23" s="181"/>
      <c r="HO23" s="181"/>
      <c r="HP23" s="181"/>
      <c r="HQ23" s="181"/>
      <c r="HR23" s="181"/>
      <c r="HS23" s="181"/>
      <c r="HT23" s="181"/>
      <c r="HU23" s="181"/>
      <c r="HV23" s="181"/>
      <c r="HW23" s="181"/>
      <c r="HX23" s="181"/>
      <c r="HY23" s="181"/>
      <c r="HZ23" s="181"/>
      <c r="IA23" s="181"/>
      <c r="IB23" s="181"/>
      <c r="IC23" s="181"/>
      <c r="ID23" s="181"/>
      <c r="IE23" s="181"/>
      <c r="IF23" s="181"/>
      <c r="IG23" s="181"/>
      <c r="IH23" s="181"/>
      <c r="II23" s="181"/>
      <c r="IJ23" s="181"/>
      <c r="IK23" s="181"/>
      <c r="IL23" s="181"/>
      <c r="IM23" s="181"/>
      <c r="IN23" s="181"/>
      <c r="IO23" s="181"/>
      <c r="IP23" s="181"/>
      <c r="IQ23" s="181"/>
      <c r="IR23" s="181"/>
      <c r="IS23" s="181"/>
      <c r="IT23" s="181"/>
      <c r="IU23" s="181"/>
      <c r="IV23" s="181"/>
      <c r="IW23" s="181"/>
      <c r="IX23" s="181"/>
      <c r="IY23" s="181"/>
      <c r="IZ23" s="181"/>
      <c r="JA23" s="181"/>
      <c r="JB23" s="181"/>
      <c r="JC23" s="181"/>
      <c r="JD23" s="181"/>
      <c r="JE23" s="181"/>
      <c r="JF23" s="181"/>
      <c r="JG23" s="181"/>
      <c r="JH23" s="181"/>
      <c r="JI23" s="181"/>
      <c r="JJ23" s="181"/>
      <c r="JK23" s="181"/>
      <c r="JL23" s="181"/>
      <c r="JM23" s="181"/>
      <c r="JN23" s="181"/>
      <c r="JO23" s="181"/>
      <c r="JP23" s="181"/>
      <c r="JQ23" s="181"/>
      <c r="JR23" s="181"/>
      <c r="JS23" s="181"/>
      <c r="JT23" s="181"/>
      <c r="JU23" s="181"/>
      <c r="JV23" s="181"/>
      <c r="JW23" s="181"/>
      <c r="JX23" s="181"/>
      <c r="JY23" s="181"/>
      <c r="JZ23" s="181"/>
      <c r="KA23" s="181"/>
      <c r="KB23" s="181"/>
      <c r="KC23" s="181"/>
      <c r="KD23" s="181"/>
      <c r="KE23" s="181"/>
      <c r="KF23" s="181"/>
      <c r="KG23" s="181"/>
      <c r="KH23" s="181"/>
      <c r="KI23" s="181"/>
      <c r="KJ23" s="181"/>
      <c r="KK23" s="181"/>
      <c r="KL23" s="181"/>
      <c r="KM23" s="181"/>
      <c r="KN23" s="181"/>
      <c r="KO23" s="181"/>
      <c r="KP23" s="181"/>
      <c r="KQ23" s="181"/>
      <c r="KR23" s="181"/>
      <c r="KS23" s="181"/>
      <c r="KT23" s="181"/>
      <c r="KU23" s="181"/>
      <c r="KV23" s="181"/>
      <c r="KW23" s="181"/>
      <c r="KX23" s="181"/>
      <c r="KY23" s="181"/>
      <c r="KZ23" s="181"/>
      <c r="LA23" s="181"/>
      <c r="LB23" s="181"/>
      <c r="LC23" s="181"/>
      <c r="LD23" s="181"/>
      <c r="LE23" s="181"/>
      <c r="LF23" s="181"/>
      <c r="LG23" s="181"/>
      <c r="LH23" s="181"/>
      <c r="LI23" s="181"/>
      <c r="LJ23" s="181"/>
      <c r="LK23" s="181"/>
      <c r="LL23" s="181"/>
      <c r="LM23" s="181"/>
      <c r="LN23" s="181"/>
      <c r="LO23" s="181"/>
      <c r="LP23" s="181"/>
      <c r="LQ23" s="181"/>
      <c r="LR23" s="181"/>
      <c r="LS23" s="181"/>
      <c r="LT23" s="181"/>
      <c r="LU23" s="181"/>
      <c r="LV23" s="181"/>
      <c r="LW23" s="181"/>
      <c r="LX23" s="181"/>
      <c r="LY23" s="181"/>
      <c r="LZ23" s="181"/>
      <c r="MA23" s="181"/>
      <c r="MB23" s="181"/>
      <c r="MC23" s="181"/>
      <c r="MD23" s="181"/>
      <c r="ME23" s="181"/>
      <c r="MF23" s="181"/>
      <c r="MG23" s="181"/>
      <c r="MH23" s="181"/>
      <c r="MI23" s="181"/>
      <c r="MJ23" s="181"/>
      <c r="MK23" s="181"/>
      <c r="ML23" s="181"/>
      <c r="MM23" s="181"/>
      <c r="MN23" s="181"/>
      <c r="MO23" s="181"/>
      <c r="MP23" s="181"/>
      <c r="MQ23" s="181"/>
      <c r="MR23" s="181"/>
      <c r="MS23" s="181"/>
      <c r="MT23" s="181"/>
      <c r="MU23" s="181"/>
      <c r="MV23" s="181"/>
      <c r="MW23" s="181"/>
      <c r="MX23" s="181"/>
      <c r="MY23" s="181"/>
      <c r="MZ23" s="181"/>
      <c r="NA23" s="181"/>
      <c r="NB23" s="181"/>
      <c r="NC23" s="181"/>
      <c r="ND23" s="181"/>
      <c r="NE23" s="181"/>
      <c r="NF23" s="181"/>
      <c r="NG23" s="181"/>
      <c r="NH23" s="181"/>
      <c r="NI23" s="181"/>
      <c r="NJ23" s="181"/>
      <c r="NK23" s="181"/>
      <c r="NL23" s="181"/>
      <c r="NM23" s="181"/>
      <c r="NN23" s="181"/>
      <c r="NO23" s="181"/>
      <c r="NP23" s="181"/>
      <c r="NQ23" s="181"/>
      <c r="NR23" s="181"/>
      <c r="NS23" s="181"/>
      <c r="NT23" s="181"/>
      <c r="NU23" s="181"/>
      <c r="NV23" s="181"/>
      <c r="NW23" s="181"/>
      <c r="NX23" s="181"/>
      <c r="NY23" s="181"/>
      <c r="NZ23" s="181"/>
      <c r="OA23" s="181"/>
      <c r="OB23" s="181"/>
      <c r="OC23" s="181"/>
      <c r="OD23" s="181"/>
      <c r="OE23" s="181"/>
      <c r="OF23" s="181"/>
      <c r="OG23" s="181"/>
      <c r="OH23" s="181"/>
      <c r="OI23" s="181"/>
      <c r="OJ23" s="181"/>
      <c r="OK23" s="181"/>
      <c r="OL23" s="181"/>
      <c r="OM23" s="181"/>
      <c r="ON23" s="181"/>
      <c r="OO23" s="181"/>
      <c r="OP23" s="181"/>
      <c r="OQ23" s="181"/>
      <c r="OR23" s="181"/>
      <c r="OS23" s="181"/>
      <c r="OT23" s="181"/>
      <c r="OU23" s="181"/>
      <c r="OV23" s="181"/>
      <c r="OW23" s="181"/>
      <c r="OX23" s="181"/>
      <c r="OY23" s="181"/>
      <c r="OZ23" s="181"/>
      <c r="PA23" s="181"/>
      <c r="PB23" s="181"/>
      <c r="PC23" s="181"/>
      <c r="PD23" s="181"/>
      <c r="PE23" s="181"/>
      <c r="PF23" s="181"/>
      <c r="PG23" s="181"/>
      <c r="PH23" s="181"/>
      <c r="PI23" s="181"/>
      <c r="PJ23" s="181"/>
      <c r="PK23" s="181"/>
      <c r="PL23" s="181"/>
      <c r="PM23" s="181"/>
      <c r="PN23" s="181"/>
      <c r="PO23" s="181"/>
      <c r="PP23" s="181"/>
      <c r="PQ23" s="181"/>
      <c r="PR23" s="181"/>
      <c r="PS23" s="181"/>
      <c r="PT23" s="181"/>
      <c r="PU23" s="181"/>
      <c r="PV23" s="181"/>
      <c r="PW23" s="181"/>
      <c r="PX23" s="181"/>
      <c r="PY23" s="181"/>
      <c r="PZ23" s="181"/>
      <c r="QA23" s="181"/>
      <c r="QB23" s="181"/>
      <c r="QC23" s="181"/>
      <c r="QD23" s="181"/>
      <c r="QE23" s="181"/>
      <c r="QF23" s="181"/>
      <c r="QG23" s="181"/>
      <c r="QH23" s="181"/>
      <c r="QI23" s="181"/>
      <c r="QJ23" s="181"/>
      <c r="QK23" s="181"/>
      <c r="QL23" s="181"/>
      <c r="QM23" s="181"/>
      <c r="QN23" s="181"/>
      <c r="QO23" s="181"/>
      <c r="QP23" s="181"/>
      <c r="QQ23" s="181"/>
      <c r="QR23" s="181"/>
      <c r="QS23" s="181"/>
      <c r="QT23" s="181"/>
      <c r="QU23" s="181"/>
      <c r="QV23" s="181"/>
      <c r="QW23" s="181"/>
      <c r="QX23" s="181"/>
      <c r="QY23" s="181"/>
      <c r="QZ23" s="181"/>
      <c r="RA23" s="181"/>
      <c r="RB23" s="181"/>
      <c r="RC23" s="181"/>
      <c r="RD23" s="181"/>
      <c r="RE23" s="181"/>
      <c r="RF23" s="181"/>
      <c r="RG23" s="181"/>
      <c r="RH23" s="181"/>
      <c r="RI23" s="181"/>
      <c r="RJ23" s="181"/>
      <c r="RK23" s="181"/>
      <c r="RL23" s="181"/>
      <c r="RM23" s="181"/>
      <c r="RN23" s="181"/>
      <c r="RO23" s="181"/>
      <c r="RP23" s="181"/>
      <c r="RQ23" s="181"/>
      <c r="RR23" s="181"/>
      <c r="RS23" s="181"/>
      <c r="RT23" s="181"/>
      <c r="RU23" s="181"/>
      <c r="RV23" s="181"/>
      <c r="RW23" s="181"/>
      <c r="RX23" s="181"/>
      <c r="RY23" s="181"/>
      <c r="RZ23" s="181"/>
      <c r="SA23" s="181"/>
      <c r="SB23" s="181"/>
      <c r="SC23" s="181"/>
      <c r="SD23" s="181"/>
      <c r="SE23" s="181"/>
      <c r="SF23" s="181"/>
      <c r="SG23" s="181"/>
      <c r="SH23" s="181"/>
      <c r="SI23" s="181"/>
      <c r="SJ23" s="181"/>
      <c r="SK23" s="181"/>
      <c r="SL23" s="181"/>
      <c r="SM23" s="181"/>
      <c r="SN23" s="181"/>
      <c r="SO23" s="181"/>
      <c r="SP23" s="181"/>
      <c r="SQ23" s="181"/>
      <c r="SR23" s="181"/>
      <c r="SS23" s="181"/>
      <c r="ST23" s="181"/>
      <c r="SU23" s="181"/>
      <c r="SV23" s="181"/>
      <c r="SW23" s="181"/>
      <c r="SX23" s="181"/>
      <c r="SY23" s="181"/>
      <c r="SZ23" s="181"/>
      <c r="TA23" s="181"/>
      <c r="TB23" s="181"/>
      <c r="TC23" s="181"/>
      <c r="TD23" s="181"/>
      <c r="TE23" s="181"/>
      <c r="TF23" s="181"/>
      <c r="TG23" s="181"/>
      <c r="TH23" s="181"/>
      <c r="TI23" s="181"/>
      <c r="TJ23" s="181"/>
      <c r="TK23" s="181"/>
      <c r="TL23" s="181"/>
      <c r="TM23" s="181"/>
      <c r="TN23" s="181"/>
      <c r="TO23" s="181"/>
      <c r="TP23" s="181"/>
      <c r="TQ23" s="181"/>
      <c r="TR23" s="181"/>
      <c r="TS23" s="181"/>
      <c r="TT23" s="181"/>
      <c r="TU23" s="181"/>
      <c r="TV23" s="181"/>
      <c r="TW23" s="181"/>
      <c r="TX23" s="181"/>
      <c r="TY23" s="181"/>
      <c r="TZ23" s="181"/>
      <c r="UA23" s="181"/>
      <c r="UB23" s="181"/>
      <c r="UC23" s="181"/>
      <c r="UD23" s="181"/>
      <c r="UE23" s="181"/>
      <c r="UF23" s="181"/>
      <c r="UG23" s="181"/>
      <c r="UH23" s="181"/>
      <c r="UI23" s="181"/>
      <c r="UJ23" s="181"/>
      <c r="UK23" s="181"/>
      <c r="UL23" s="181"/>
      <c r="UM23" s="181"/>
      <c r="UN23" s="181"/>
      <c r="UO23" s="181"/>
      <c r="UP23" s="181"/>
      <c r="UQ23" s="181"/>
      <c r="UR23" s="181"/>
      <c r="US23" s="181"/>
      <c r="UT23" s="181"/>
      <c r="UU23" s="181"/>
      <c r="UV23" s="181"/>
      <c r="UW23" s="181"/>
      <c r="UX23" s="181"/>
      <c r="UY23" s="181"/>
      <c r="UZ23" s="181"/>
      <c r="VA23" s="181"/>
      <c r="VB23" s="181"/>
      <c r="VC23" s="181"/>
      <c r="VD23" s="181"/>
      <c r="VE23" s="181"/>
      <c r="VF23" s="181"/>
      <c r="VG23" s="181"/>
      <c r="VH23" s="181"/>
      <c r="VI23" s="181"/>
      <c r="VJ23" s="181"/>
      <c r="VK23" s="181"/>
      <c r="VL23" s="181"/>
      <c r="VM23" s="181"/>
      <c r="VN23" s="181"/>
      <c r="VO23" s="181"/>
      <c r="VP23" s="181"/>
      <c r="VQ23" s="181"/>
      <c r="VR23" s="181"/>
      <c r="VS23" s="181"/>
      <c r="VT23" s="181"/>
      <c r="VU23" s="181"/>
      <c r="VV23" s="181"/>
      <c r="VW23" s="181"/>
      <c r="VX23" s="181"/>
      <c r="VY23" s="181"/>
      <c r="VZ23" s="181"/>
      <c r="WA23" s="181"/>
      <c r="WB23" s="181"/>
      <c r="WC23" s="181"/>
      <c r="WD23" s="181"/>
      <c r="WE23" s="181"/>
      <c r="WF23" s="181"/>
      <c r="WG23" s="181"/>
      <c r="WH23" s="181"/>
      <c r="WI23" s="181"/>
      <c r="WJ23" s="181"/>
      <c r="WK23" s="181"/>
      <c r="WL23" s="181"/>
      <c r="WM23" s="181"/>
      <c r="WN23" s="181"/>
      <c r="WO23" s="181"/>
      <c r="WP23" s="181"/>
      <c r="WQ23" s="181"/>
      <c r="WR23" s="181"/>
      <c r="WS23" s="181"/>
      <c r="WT23" s="181"/>
      <c r="WU23" s="181"/>
      <c r="WV23" s="181"/>
      <c r="WW23" s="181"/>
      <c r="WX23" s="181"/>
      <c r="WY23" s="181"/>
      <c r="WZ23" s="181"/>
      <c r="XA23" s="181"/>
      <c r="XB23" s="181"/>
      <c r="XC23" s="181"/>
      <c r="XD23" s="181"/>
      <c r="XE23" s="181"/>
      <c r="XF23" s="181"/>
      <c r="XG23" s="181"/>
      <c r="XH23" s="181"/>
      <c r="XI23" s="181"/>
      <c r="XJ23" s="181"/>
      <c r="XK23" s="181"/>
      <c r="XL23" s="181"/>
      <c r="XM23" s="181"/>
      <c r="XN23" s="181"/>
      <c r="XO23" s="181"/>
      <c r="XP23" s="181"/>
      <c r="XQ23" s="181"/>
      <c r="XR23" s="181"/>
      <c r="XS23" s="181"/>
      <c r="XT23" s="181"/>
      <c r="XU23" s="181"/>
      <c r="XV23" s="181"/>
      <c r="XW23" s="181"/>
      <c r="XX23" s="181"/>
      <c r="XY23" s="181"/>
      <c r="XZ23" s="181"/>
      <c r="YA23" s="181"/>
      <c r="YB23" s="181"/>
      <c r="YC23" s="181"/>
      <c r="YD23" s="181"/>
      <c r="YE23" s="181"/>
      <c r="YF23" s="181"/>
      <c r="YG23" s="181"/>
      <c r="YH23" s="181"/>
      <c r="YI23" s="181"/>
      <c r="YJ23" s="181"/>
      <c r="YK23" s="181"/>
      <c r="YL23" s="181"/>
      <c r="YM23" s="181"/>
      <c r="YN23" s="181"/>
      <c r="YO23" s="181"/>
      <c r="YP23" s="181"/>
      <c r="YQ23" s="181"/>
      <c r="YR23" s="181"/>
      <c r="YS23" s="181"/>
      <c r="YT23" s="181"/>
      <c r="YU23" s="181"/>
      <c r="YV23" s="181"/>
      <c r="YW23" s="181"/>
      <c r="YX23" s="181"/>
      <c r="YY23" s="181"/>
      <c r="YZ23" s="181"/>
      <c r="ZA23" s="181"/>
      <c r="ZB23" s="181"/>
      <c r="ZC23" s="181"/>
      <c r="ZD23" s="181"/>
      <c r="ZE23" s="181"/>
      <c r="ZF23" s="181"/>
      <c r="ZG23" s="181"/>
      <c r="ZH23" s="181"/>
      <c r="ZI23" s="181"/>
      <c r="ZJ23" s="181"/>
      <c r="ZK23" s="181"/>
      <c r="ZL23" s="181"/>
      <c r="ZM23" s="181"/>
      <c r="ZN23" s="181"/>
      <c r="ZO23" s="181"/>
      <c r="ZP23" s="181"/>
      <c r="ZQ23" s="181"/>
      <c r="ZR23" s="181"/>
      <c r="ZS23" s="181"/>
      <c r="ZT23" s="181"/>
      <c r="ZU23" s="181"/>
      <c r="ZV23" s="181"/>
      <c r="ZW23" s="181"/>
      <c r="ZX23" s="181"/>
      <c r="ZY23" s="181"/>
      <c r="ZZ23" s="181"/>
      <c r="AAA23" s="181"/>
      <c r="AAB23" s="181"/>
      <c r="AAC23" s="181"/>
      <c r="AAD23" s="181"/>
      <c r="AAE23" s="181"/>
      <c r="AAF23" s="181"/>
      <c r="AAG23" s="181"/>
      <c r="AAH23" s="181"/>
      <c r="AAI23" s="181"/>
      <c r="AAJ23" s="181"/>
      <c r="AAK23" s="181"/>
      <c r="AAL23" s="181"/>
      <c r="AAM23" s="181"/>
      <c r="AAN23" s="181"/>
      <c r="AAO23" s="181"/>
      <c r="AAP23" s="181"/>
      <c r="AAQ23" s="181"/>
      <c r="AAR23" s="181"/>
      <c r="AAS23" s="181"/>
      <c r="AAT23" s="181"/>
      <c r="AAU23" s="181"/>
      <c r="AAV23" s="181"/>
      <c r="AAW23" s="181"/>
      <c r="AAX23" s="181"/>
      <c r="AAY23" s="181"/>
      <c r="AAZ23" s="181"/>
      <c r="ABA23" s="181"/>
      <c r="ABB23" s="181"/>
      <c r="ABC23" s="181"/>
      <c r="ABD23" s="181"/>
      <c r="ABE23" s="181"/>
      <c r="ABF23" s="181"/>
      <c r="ABG23" s="181"/>
      <c r="ABH23" s="181"/>
      <c r="ABI23" s="181"/>
      <c r="ABJ23" s="181"/>
      <c r="ABK23" s="181"/>
      <c r="ABL23" s="181"/>
      <c r="ABM23" s="181"/>
      <c r="ABN23" s="181"/>
      <c r="ABO23" s="181"/>
      <c r="ABP23" s="181"/>
      <c r="ABQ23" s="181"/>
      <c r="ABR23" s="181"/>
      <c r="ABS23" s="181"/>
      <c r="ABT23" s="181"/>
      <c r="ABU23" s="181"/>
      <c r="ABV23" s="181"/>
      <c r="ABW23" s="181"/>
      <c r="ABX23" s="181"/>
      <c r="ABY23" s="181"/>
      <c r="ABZ23" s="181"/>
      <c r="ACA23" s="181"/>
      <c r="ACB23" s="181"/>
      <c r="ACC23" s="181"/>
      <c r="ACD23" s="181"/>
      <c r="ACE23" s="181"/>
      <c r="ACF23" s="181"/>
      <c r="ACG23" s="181"/>
      <c r="ACH23" s="181"/>
      <c r="ACI23" s="181"/>
      <c r="ACJ23" s="181"/>
      <c r="ACK23" s="181"/>
      <c r="ACL23" s="181"/>
      <c r="ACM23" s="181"/>
      <c r="ACN23" s="181"/>
      <c r="ACO23" s="181"/>
      <c r="ACP23" s="181"/>
      <c r="ACQ23" s="181"/>
      <c r="ACR23" s="181"/>
      <c r="ACS23" s="181"/>
      <c r="ACT23" s="181"/>
      <c r="ACU23" s="181"/>
      <c r="ACV23" s="181"/>
      <c r="ACW23" s="181"/>
      <c r="ACX23" s="181"/>
      <c r="ACY23" s="181"/>
      <c r="ACZ23" s="181"/>
      <c r="ADA23" s="181"/>
      <c r="ADB23" s="181"/>
      <c r="ADC23" s="181"/>
      <c r="ADD23" s="181"/>
      <c r="ADE23" s="181"/>
      <c r="ADF23" s="181"/>
      <c r="ADG23" s="181"/>
      <c r="ADH23" s="181"/>
      <c r="ADI23" s="181"/>
      <c r="ADJ23" s="181"/>
      <c r="ADK23" s="181"/>
      <c r="ADL23" s="181"/>
      <c r="ADM23" s="181"/>
      <c r="ADN23" s="181"/>
      <c r="ADO23" s="181"/>
      <c r="ADP23" s="181"/>
      <c r="ADQ23" s="181"/>
      <c r="ADR23" s="181"/>
      <c r="ADS23" s="181"/>
      <c r="ADT23" s="181"/>
      <c r="ADU23" s="181"/>
      <c r="ADV23" s="181"/>
      <c r="ADW23" s="181"/>
      <c r="ADX23" s="181"/>
      <c r="ADY23" s="181"/>
      <c r="ADZ23" s="181"/>
      <c r="AEA23" s="181"/>
      <c r="AEB23" s="181"/>
      <c r="AEC23" s="181"/>
      <c r="AED23" s="181"/>
      <c r="AEE23" s="181"/>
      <c r="AEF23" s="181"/>
      <c r="AEG23" s="181"/>
      <c r="AEH23" s="181"/>
      <c r="AEI23" s="181"/>
      <c r="AEJ23" s="181"/>
      <c r="AEK23" s="181"/>
      <c r="AEL23" s="181"/>
      <c r="AEM23" s="181"/>
      <c r="AEN23" s="181"/>
      <c r="AEO23" s="181"/>
      <c r="AEP23" s="181"/>
      <c r="AEQ23" s="181"/>
      <c r="AER23" s="181"/>
      <c r="AES23" s="181"/>
      <c r="AET23" s="181"/>
      <c r="AEU23" s="181"/>
      <c r="AEV23" s="181"/>
      <c r="AEW23" s="181"/>
      <c r="AEX23" s="181"/>
      <c r="AEY23" s="181"/>
      <c r="AEZ23" s="181"/>
      <c r="AFA23" s="181"/>
      <c r="AFB23" s="181"/>
      <c r="AFC23" s="181"/>
      <c r="AFD23" s="181"/>
      <c r="AFE23" s="181"/>
      <c r="AFF23" s="181"/>
      <c r="AFG23" s="181"/>
      <c r="AFH23" s="181"/>
      <c r="AFI23" s="181"/>
      <c r="AFJ23" s="181"/>
      <c r="AFK23" s="181"/>
      <c r="AFL23" s="181"/>
      <c r="AFM23" s="181"/>
      <c r="AFN23" s="181"/>
      <c r="AFO23" s="181"/>
      <c r="AFP23" s="181"/>
      <c r="AFQ23" s="181"/>
      <c r="AFR23" s="181"/>
      <c r="AFS23" s="181"/>
      <c r="AFT23" s="181"/>
      <c r="AFU23" s="181"/>
      <c r="AFV23" s="181"/>
      <c r="AFW23" s="181"/>
      <c r="AFX23" s="181"/>
      <c r="AFY23" s="181"/>
      <c r="AFZ23" s="181"/>
      <c r="AGA23" s="181"/>
      <c r="AGB23" s="181"/>
      <c r="AGC23" s="181"/>
      <c r="AGD23" s="181"/>
      <c r="AGE23" s="181"/>
      <c r="AGF23" s="181"/>
      <c r="AGG23" s="181"/>
      <c r="AGH23" s="181"/>
      <c r="AGI23" s="181"/>
      <c r="AGJ23" s="181"/>
      <c r="AGK23" s="181"/>
      <c r="AGL23" s="181"/>
      <c r="AGM23" s="181"/>
      <c r="AGN23" s="181"/>
      <c r="AGO23" s="181"/>
      <c r="AGP23" s="181"/>
      <c r="AGQ23" s="181"/>
      <c r="AGR23" s="181"/>
      <c r="AGS23" s="181"/>
      <c r="AGT23" s="181"/>
      <c r="AGU23" s="181"/>
      <c r="AGV23" s="181"/>
      <c r="AGW23" s="181"/>
      <c r="AGX23" s="181"/>
      <c r="AGY23" s="181"/>
      <c r="AGZ23" s="181"/>
      <c r="AHA23" s="181"/>
      <c r="AHB23" s="181"/>
      <c r="AHC23" s="181"/>
      <c r="AHD23" s="181"/>
      <c r="AHE23" s="181"/>
      <c r="AHF23" s="181"/>
      <c r="AHG23" s="181"/>
      <c r="AHH23" s="181"/>
      <c r="AHI23" s="181"/>
      <c r="AHJ23" s="181"/>
      <c r="AHK23" s="181"/>
      <c r="AHL23" s="181"/>
      <c r="AHM23" s="181"/>
      <c r="AHN23" s="181"/>
      <c r="AHO23" s="181"/>
      <c r="AHP23" s="181"/>
      <c r="AHQ23" s="181"/>
      <c r="AHR23" s="181"/>
      <c r="AHS23" s="181"/>
      <c r="AHT23" s="181"/>
      <c r="AHU23" s="181"/>
      <c r="AHV23" s="181"/>
      <c r="AHW23" s="181"/>
      <c r="AHX23" s="181"/>
      <c r="AHY23" s="181"/>
      <c r="AHZ23" s="181"/>
      <c r="AIA23" s="181"/>
      <c r="AIB23" s="181"/>
      <c r="AIC23" s="181"/>
      <c r="AID23" s="181"/>
      <c r="AIE23" s="181"/>
      <c r="AIF23" s="181"/>
      <c r="AIG23" s="181"/>
      <c r="AIH23" s="181"/>
      <c r="AII23" s="181"/>
      <c r="AIJ23" s="181"/>
      <c r="AIK23" s="181"/>
      <c r="AIL23" s="181"/>
      <c r="AIM23" s="181"/>
      <c r="AIN23" s="181"/>
      <c r="AIO23" s="181"/>
      <c r="AIP23" s="181"/>
      <c r="AIQ23" s="181"/>
      <c r="AIR23" s="181"/>
      <c r="AIS23" s="181"/>
      <c r="AIT23" s="181"/>
      <c r="AIU23" s="181"/>
      <c r="AIV23" s="181"/>
      <c r="AIW23" s="181"/>
      <c r="AIX23" s="181"/>
      <c r="AIY23" s="181"/>
      <c r="AIZ23" s="181"/>
      <c r="AJA23" s="181"/>
      <c r="AJB23" s="181"/>
      <c r="AJC23" s="181"/>
      <c r="AJD23" s="181"/>
      <c r="AJE23" s="181"/>
      <c r="AJF23" s="181"/>
      <c r="AJG23" s="181"/>
      <c r="AJH23" s="181"/>
      <c r="AJI23" s="181"/>
      <c r="AJJ23" s="181"/>
      <c r="AJK23" s="181"/>
      <c r="AJL23" s="181"/>
      <c r="AJM23" s="181"/>
      <c r="AJN23" s="181"/>
      <c r="AJO23" s="181"/>
      <c r="AJP23" s="181"/>
      <c r="AJQ23" s="181"/>
      <c r="AJR23" s="181"/>
      <c r="AJS23" s="181"/>
      <c r="AJT23" s="181"/>
      <c r="AJU23" s="181"/>
      <c r="AJV23" s="181"/>
      <c r="AJW23" s="181"/>
      <c r="AJX23" s="181"/>
      <c r="AJY23" s="181"/>
      <c r="AJZ23" s="181"/>
      <c r="AKA23" s="181"/>
      <c r="AKB23" s="181"/>
      <c r="AKC23" s="181"/>
      <c r="AKD23" s="181"/>
      <c r="AKE23" s="181"/>
      <c r="AKF23" s="181"/>
      <c r="AKG23" s="181"/>
      <c r="AKH23" s="181"/>
      <c r="AKI23" s="181"/>
      <c r="AKJ23" s="181"/>
      <c r="AKK23" s="181"/>
      <c r="AKL23" s="181"/>
      <c r="AKM23" s="181"/>
      <c r="AKN23" s="181"/>
      <c r="AKO23" s="181"/>
      <c r="AKP23" s="181"/>
      <c r="AKQ23" s="181"/>
      <c r="AKR23" s="181"/>
      <c r="AKS23" s="181"/>
      <c r="AKT23" s="181"/>
      <c r="AKU23" s="181"/>
      <c r="AKV23" s="181"/>
      <c r="AKW23" s="181"/>
      <c r="AKX23" s="181"/>
      <c r="AKY23" s="181"/>
      <c r="AKZ23" s="181"/>
      <c r="ALA23" s="181"/>
      <c r="ALB23" s="181"/>
      <c r="ALC23" s="181"/>
      <c r="ALD23" s="181"/>
      <c r="ALE23" s="181"/>
      <c r="ALF23" s="181"/>
      <c r="ALG23" s="181"/>
      <c r="ALH23" s="181"/>
      <c r="ALI23" s="181"/>
      <c r="ALJ23" s="181"/>
      <c r="ALK23" s="181"/>
      <c r="ALL23" s="181"/>
      <c r="ALM23" s="181"/>
      <c r="ALN23" s="181"/>
      <c r="ALO23" s="181"/>
      <c r="ALP23" s="181"/>
      <c r="ALQ23" s="181"/>
      <c r="ALR23" s="181"/>
      <c r="ALS23" s="181"/>
      <c r="ALT23" s="181"/>
      <c r="ALU23" s="181"/>
      <c r="ALV23" s="181"/>
      <c r="ALW23" s="181"/>
      <c r="ALX23" s="181"/>
      <c r="ALY23" s="181"/>
      <c r="ALZ23" s="181"/>
      <c r="AMA23" s="181"/>
      <c r="AMB23" s="181"/>
      <c r="AMC23" s="181"/>
      <c r="AMD23" s="181"/>
      <c r="AME23" s="181"/>
      <c r="AMF23" s="181"/>
      <c r="AMG23" s="181"/>
      <c r="AMH23" s="181"/>
      <c r="AMI23" s="181"/>
      <c r="AMJ23" s="181"/>
      <c r="AMK23" s="181"/>
      <c r="AML23" s="181"/>
      <c r="AMM23" s="181"/>
      <c r="AMN23" s="181"/>
      <c r="AMO23" s="181"/>
      <c r="AMP23" s="181"/>
      <c r="AMQ23" s="181"/>
      <c r="AMR23" s="181"/>
      <c r="AMS23" s="181"/>
      <c r="AMT23" s="181"/>
      <c r="AMU23" s="181"/>
      <c r="AMV23" s="181"/>
      <c r="AMW23" s="181"/>
      <c r="AMX23" s="181"/>
      <c r="AMY23" s="181"/>
      <c r="AMZ23" s="181"/>
      <c r="ANA23" s="181"/>
      <c r="ANB23" s="181"/>
      <c r="ANC23" s="181"/>
      <c r="AND23" s="181"/>
      <c r="ANE23" s="181"/>
      <c r="ANF23" s="181"/>
      <c r="ANG23" s="181"/>
      <c r="ANH23" s="181"/>
      <c r="ANI23" s="181"/>
      <c r="ANJ23" s="181"/>
      <c r="ANK23" s="181"/>
      <c r="ANL23" s="181"/>
      <c r="ANM23" s="181"/>
      <c r="ANN23" s="181"/>
      <c r="ANO23" s="181"/>
      <c r="ANP23" s="181"/>
      <c r="ANQ23" s="181"/>
      <c r="ANR23" s="181"/>
      <c r="ANS23" s="181"/>
      <c r="ANT23" s="181"/>
      <c r="ANU23" s="181"/>
      <c r="ANV23" s="181"/>
      <c r="ANW23" s="181"/>
      <c r="ANX23" s="181"/>
      <c r="ANY23" s="181"/>
      <c r="ANZ23" s="181"/>
      <c r="AOA23" s="181"/>
      <c r="AOB23" s="181"/>
      <c r="AOC23" s="181"/>
      <c r="AOD23" s="181"/>
      <c r="AOE23" s="181"/>
      <c r="AOF23" s="181"/>
      <c r="AOG23" s="181"/>
      <c r="AOH23" s="181"/>
      <c r="AOI23" s="181"/>
      <c r="AOJ23" s="181"/>
      <c r="AOK23" s="181"/>
      <c r="AOL23" s="181"/>
      <c r="AOM23" s="181"/>
      <c r="AON23" s="181"/>
      <c r="AOO23" s="181"/>
      <c r="AOP23" s="181"/>
      <c r="AOQ23" s="181"/>
      <c r="AOR23" s="181"/>
      <c r="AOS23" s="181"/>
      <c r="AOT23" s="181"/>
      <c r="AOU23" s="181"/>
      <c r="AOV23" s="181"/>
      <c r="AOW23" s="181"/>
      <c r="AOX23" s="181"/>
      <c r="AOY23" s="181"/>
      <c r="AOZ23" s="181"/>
      <c r="APA23" s="181"/>
      <c r="APB23" s="181"/>
      <c r="APC23" s="181"/>
      <c r="APD23" s="181"/>
      <c r="APE23" s="181"/>
      <c r="APF23" s="181"/>
      <c r="APG23" s="181"/>
      <c r="APH23" s="181"/>
      <c r="API23" s="181"/>
      <c r="APJ23" s="181"/>
      <c r="APK23" s="181"/>
      <c r="APL23" s="181"/>
      <c r="APM23" s="181"/>
      <c r="APN23" s="181"/>
      <c r="APO23" s="181"/>
      <c r="APP23" s="181"/>
      <c r="APQ23" s="181"/>
      <c r="APR23" s="181"/>
      <c r="APS23" s="181"/>
      <c r="APT23" s="181"/>
      <c r="APU23" s="181"/>
      <c r="APV23" s="181"/>
      <c r="APW23" s="181"/>
      <c r="APX23" s="181"/>
      <c r="APY23" s="181"/>
      <c r="APZ23" s="181"/>
      <c r="AQA23" s="181"/>
      <c r="AQB23" s="181"/>
      <c r="AQC23" s="181"/>
      <c r="AQD23" s="181"/>
      <c r="AQE23" s="181"/>
      <c r="AQF23" s="181"/>
      <c r="AQG23" s="181"/>
      <c r="AQH23" s="181"/>
      <c r="AQI23" s="181"/>
      <c r="AQJ23" s="181"/>
      <c r="AQK23" s="181"/>
      <c r="AQL23" s="181"/>
      <c r="AQM23" s="181"/>
      <c r="AQN23" s="181"/>
      <c r="AQO23" s="181"/>
      <c r="AQP23" s="181"/>
      <c r="AQQ23" s="181"/>
      <c r="AQR23" s="181"/>
      <c r="AQS23" s="181"/>
      <c r="AQT23" s="181"/>
      <c r="AQU23" s="181"/>
      <c r="AQV23" s="181"/>
      <c r="AQW23" s="181"/>
      <c r="AQX23" s="181"/>
      <c r="AQY23" s="181"/>
      <c r="AQZ23" s="181"/>
      <c r="ARA23" s="181"/>
      <c r="ARB23" s="181"/>
      <c r="ARC23" s="181"/>
      <c r="ARD23" s="181"/>
      <c r="ARE23" s="181"/>
      <c r="ARF23" s="181"/>
      <c r="ARG23" s="181"/>
      <c r="ARH23" s="181"/>
      <c r="ARI23" s="181"/>
      <c r="ARJ23" s="181"/>
      <c r="ARK23" s="181"/>
      <c r="ARL23" s="181"/>
      <c r="ARM23" s="181"/>
      <c r="ARN23" s="181"/>
      <c r="ARO23" s="181"/>
      <c r="ARP23" s="181"/>
      <c r="ARQ23" s="181"/>
      <c r="ARR23" s="181"/>
      <c r="ARS23" s="181"/>
      <c r="ART23" s="181"/>
      <c r="ARU23" s="181"/>
      <c r="ARV23" s="181"/>
      <c r="ARW23" s="181"/>
      <c r="ARX23" s="181"/>
      <c r="ARY23" s="181"/>
      <c r="ARZ23" s="181"/>
      <c r="ASA23" s="181"/>
      <c r="ASB23" s="181"/>
      <c r="ASC23" s="181"/>
      <c r="ASD23" s="181"/>
      <c r="ASE23" s="181"/>
      <c r="ASF23" s="181"/>
      <c r="ASG23" s="181"/>
      <c r="ASH23" s="181"/>
      <c r="ASI23" s="181"/>
      <c r="ASJ23" s="181"/>
      <c r="ASK23" s="181"/>
      <c r="ASL23" s="181"/>
      <c r="ASM23" s="181"/>
      <c r="ASN23" s="181"/>
      <c r="ASO23" s="181"/>
      <c r="ASP23" s="181"/>
      <c r="ASQ23" s="181"/>
      <c r="ASR23" s="181"/>
      <c r="ASS23" s="181"/>
      <c r="AST23" s="181"/>
      <c r="ASU23" s="181"/>
      <c r="ASV23" s="181"/>
      <c r="ASW23" s="181"/>
      <c r="ASX23" s="181"/>
      <c r="ASY23" s="181"/>
      <c r="ASZ23" s="181"/>
      <c r="ATA23" s="181"/>
      <c r="ATB23" s="181"/>
      <c r="ATC23" s="181"/>
      <c r="ATD23" s="181"/>
      <c r="ATE23" s="181"/>
      <c r="ATF23" s="181"/>
      <c r="ATG23" s="181"/>
      <c r="ATH23" s="181"/>
      <c r="ATI23" s="181"/>
      <c r="ATJ23" s="181"/>
      <c r="ATK23" s="181"/>
      <c r="ATL23" s="181"/>
      <c r="ATM23" s="181"/>
      <c r="ATN23" s="181"/>
      <c r="ATO23" s="181"/>
      <c r="ATP23" s="181"/>
      <c r="ATQ23" s="181"/>
      <c r="ATR23" s="181"/>
      <c r="ATS23" s="181"/>
      <c r="ATT23" s="181"/>
      <c r="ATU23" s="181"/>
      <c r="ATV23" s="181"/>
      <c r="ATW23" s="181"/>
      <c r="ATX23" s="181"/>
      <c r="ATY23" s="181"/>
      <c r="ATZ23" s="181"/>
      <c r="AUA23" s="181"/>
      <c r="AUB23" s="181"/>
      <c r="AUC23" s="181"/>
      <c r="AUD23" s="181"/>
      <c r="AUE23" s="181"/>
      <c r="AUF23" s="181"/>
      <c r="AUG23" s="181"/>
      <c r="AUH23" s="181"/>
      <c r="AUI23" s="181"/>
      <c r="AUJ23" s="181"/>
      <c r="AUK23" s="181"/>
      <c r="AUL23" s="181"/>
      <c r="AUM23" s="181"/>
      <c r="AUN23" s="181"/>
      <c r="AUO23" s="181"/>
      <c r="AUP23" s="181"/>
      <c r="AUQ23" s="181"/>
      <c r="AUR23" s="181"/>
      <c r="AUS23" s="181"/>
      <c r="AUT23" s="181"/>
      <c r="AUU23" s="181"/>
      <c r="AUV23" s="181"/>
      <c r="AUW23" s="181"/>
      <c r="AUX23" s="181"/>
      <c r="AUY23" s="181"/>
      <c r="AUZ23" s="181"/>
      <c r="AVA23" s="181"/>
      <c r="AVB23" s="181"/>
      <c r="AVC23" s="181"/>
      <c r="AVD23" s="181"/>
      <c r="AVE23" s="181"/>
      <c r="AVF23" s="181"/>
      <c r="AVG23" s="181"/>
      <c r="AVH23" s="181"/>
      <c r="AVI23" s="181"/>
      <c r="AVJ23" s="181"/>
      <c r="AVK23" s="181"/>
      <c r="AVL23" s="181"/>
      <c r="AVM23" s="181"/>
      <c r="AVN23" s="181"/>
      <c r="AVO23" s="181"/>
      <c r="AVP23" s="181"/>
      <c r="AVQ23" s="181"/>
      <c r="AVR23" s="181"/>
      <c r="AVS23" s="181"/>
      <c r="AVT23" s="181"/>
      <c r="AVU23" s="181"/>
      <c r="AVV23" s="181"/>
      <c r="AVW23" s="181"/>
      <c r="AVX23" s="181"/>
      <c r="AVY23" s="181"/>
      <c r="AVZ23" s="181"/>
      <c r="AWA23" s="181"/>
      <c r="AWB23" s="181"/>
      <c r="AWC23" s="181"/>
      <c r="AWD23" s="181"/>
      <c r="AWE23" s="181"/>
      <c r="AWF23" s="181"/>
      <c r="AWG23" s="181"/>
      <c r="AWH23" s="181"/>
      <c r="AWI23" s="181"/>
      <c r="AWJ23" s="181"/>
      <c r="AWK23" s="181"/>
      <c r="AWL23" s="181"/>
      <c r="AWM23" s="181"/>
      <c r="AWN23" s="181"/>
      <c r="AWO23" s="181"/>
      <c r="AWP23" s="181"/>
      <c r="AWQ23" s="181"/>
      <c r="AWR23" s="181"/>
      <c r="AWS23" s="181"/>
      <c r="AWT23" s="181"/>
      <c r="AWU23" s="181"/>
      <c r="AWV23" s="181"/>
      <c r="AWW23" s="181"/>
      <c r="AWX23" s="181"/>
      <c r="AWY23" s="181"/>
      <c r="AWZ23" s="181"/>
      <c r="AXA23" s="181"/>
      <c r="AXB23" s="181"/>
      <c r="AXC23" s="181"/>
      <c r="AXD23" s="181"/>
      <c r="AXE23" s="181"/>
      <c r="AXF23" s="181"/>
      <c r="AXG23" s="181"/>
      <c r="AXH23" s="181"/>
      <c r="AXI23" s="181"/>
      <c r="AXJ23" s="181"/>
      <c r="AXK23" s="181"/>
      <c r="AXL23" s="181"/>
      <c r="AXM23" s="181"/>
      <c r="AXN23" s="181"/>
      <c r="AXO23" s="181"/>
      <c r="AXP23" s="181"/>
      <c r="AXQ23" s="181"/>
      <c r="AXR23" s="181"/>
      <c r="AXS23" s="181"/>
      <c r="AXT23" s="181"/>
      <c r="AXU23" s="181"/>
      <c r="AXV23" s="181"/>
      <c r="AXW23" s="181"/>
      <c r="AXX23" s="181"/>
      <c r="AXY23" s="181"/>
      <c r="AXZ23" s="181"/>
      <c r="AYA23" s="181"/>
      <c r="AYB23" s="181"/>
      <c r="AYC23" s="181"/>
      <c r="AYD23" s="181"/>
      <c r="AYE23" s="181"/>
      <c r="AYF23" s="181"/>
      <c r="AYG23" s="181"/>
      <c r="AYH23" s="181"/>
      <c r="AYI23" s="181"/>
      <c r="AYJ23" s="181"/>
      <c r="AYK23" s="181"/>
      <c r="AYL23" s="181"/>
      <c r="AYM23" s="181"/>
      <c r="AYN23" s="181"/>
      <c r="AYO23" s="181"/>
      <c r="AYP23" s="181"/>
      <c r="AYQ23" s="181"/>
      <c r="AYR23" s="181"/>
      <c r="AYS23" s="181"/>
      <c r="AYT23" s="181"/>
      <c r="AYU23" s="181"/>
      <c r="AYV23" s="181"/>
      <c r="AYW23" s="181"/>
      <c r="AYX23" s="181"/>
      <c r="AYY23" s="181"/>
      <c r="AYZ23" s="181"/>
      <c r="AZA23" s="181"/>
      <c r="AZB23" s="181"/>
      <c r="AZC23" s="181"/>
      <c r="AZD23" s="181"/>
      <c r="AZE23" s="181"/>
      <c r="AZF23" s="181"/>
      <c r="AZG23" s="181"/>
      <c r="AZH23" s="181"/>
      <c r="AZI23" s="181"/>
      <c r="AZJ23" s="181"/>
      <c r="AZK23" s="181"/>
      <c r="AZL23" s="181"/>
      <c r="AZM23" s="181"/>
      <c r="AZN23" s="181"/>
      <c r="AZO23" s="181"/>
      <c r="AZP23" s="181"/>
      <c r="AZQ23" s="181"/>
      <c r="AZR23" s="181"/>
      <c r="AZS23" s="181"/>
      <c r="AZT23" s="181"/>
      <c r="AZU23" s="181"/>
      <c r="AZV23" s="181"/>
      <c r="AZW23" s="181"/>
      <c r="AZX23" s="181"/>
      <c r="AZY23" s="181"/>
      <c r="AZZ23" s="181"/>
      <c r="BAA23" s="181"/>
      <c r="BAB23" s="181"/>
      <c r="BAC23" s="181"/>
      <c r="BAD23" s="181"/>
      <c r="BAE23" s="181"/>
      <c r="BAF23" s="181"/>
      <c r="BAG23" s="181"/>
      <c r="BAH23" s="181"/>
      <c r="BAI23" s="181"/>
      <c r="BAJ23" s="181"/>
      <c r="BAK23" s="181"/>
      <c r="BAL23" s="181"/>
      <c r="BAM23" s="181"/>
      <c r="BAN23" s="181"/>
      <c r="BAO23" s="181"/>
      <c r="BAP23" s="181"/>
      <c r="BAQ23" s="181"/>
      <c r="BAR23" s="181"/>
      <c r="BAS23" s="181"/>
      <c r="BAT23" s="181"/>
      <c r="BAU23" s="181"/>
      <c r="BAV23" s="181"/>
      <c r="BAW23" s="181"/>
      <c r="BAX23" s="181"/>
      <c r="BAY23" s="181"/>
      <c r="BAZ23" s="181"/>
      <c r="BBA23" s="181"/>
      <c r="BBB23" s="181"/>
      <c r="BBC23" s="181"/>
      <c r="BBD23" s="181"/>
      <c r="BBE23" s="181"/>
      <c r="BBF23" s="181"/>
      <c r="BBG23" s="181"/>
      <c r="BBH23" s="181"/>
      <c r="BBI23" s="181"/>
      <c r="BBJ23" s="181"/>
      <c r="BBK23" s="181"/>
      <c r="BBL23" s="181"/>
      <c r="BBM23" s="181"/>
      <c r="BBN23" s="181"/>
      <c r="BBO23" s="181"/>
      <c r="BBP23" s="181"/>
      <c r="BBQ23" s="181"/>
      <c r="BBR23" s="181"/>
      <c r="BBS23" s="181"/>
      <c r="BBT23" s="181"/>
      <c r="BBU23" s="181"/>
      <c r="BBV23" s="181"/>
      <c r="BBW23" s="181"/>
      <c r="BBX23" s="181"/>
      <c r="BBY23" s="181"/>
      <c r="BBZ23" s="181"/>
      <c r="BCA23" s="181"/>
      <c r="BCB23" s="181"/>
      <c r="BCC23" s="181"/>
      <c r="BCD23" s="181"/>
      <c r="BCE23" s="181"/>
      <c r="BCF23" s="181"/>
      <c r="BCG23" s="181"/>
      <c r="BCH23" s="181"/>
      <c r="BCI23" s="181"/>
      <c r="BCJ23" s="181"/>
      <c r="BCK23" s="181"/>
      <c r="BCL23" s="181"/>
      <c r="BCM23" s="181"/>
      <c r="BCN23" s="181"/>
      <c r="BCO23" s="181"/>
      <c r="BCP23" s="181"/>
      <c r="BCQ23" s="181"/>
      <c r="BCR23" s="181"/>
      <c r="BCS23" s="181"/>
      <c r="BCT23" s="181"/>
      <c r="BCU23" s="181"/>
      <c r="BCV23" s="181"/>
      <c r="BCW23" s="181"/>
      <c r="BCX23" s="181"/>
      <c r="BCY23" s="181"/>
      <c r="BCZ23" s="181"/>
      <c r="BDA23" s="181"/>
      <c r="BDB23" s="181"/>
      <c r="BDC23" s="181"/>
      <c r="BDD23" s="181"/>
      <c r="BDE23" s="181"/>
      <c r="BDF23" s="181"/>
      <c r="BDG23" s="181"/>
      <c r="BDH23" s="181"/>
      <c r="BDI23" s="181"/>
      <c r="BDJ23" s="181"/>
      <c r="BDK23" s="181"/>
      <c r="BDL23" s="181"/>
      <c r="BDM23" s="181"/>
      <c r="BDN23" s="181"/>
      <c r="BDO23" s="181"/>
      <c r="BDP23" s="181"/>
      <c r="BDQ23" s="181"/>
      <c r="BDR23" s="181"/>
      <c r="BDS23" s="181"/>
      <c r="BDT23" s="181"/>
      <c r="BDU23" s="181"/>
      <c r="BDV23" s="181"/>
      <c r="BDW23" s="181"/>
      <c r="BDX23" s="181"/>
      <c r="BDY23" s="181"/>
      <c r="BDZ23" s="181"/>
      <c r="BEA23" s="181"/>
      <c r="BEB23" s="181"/>
      <c r="BEC23" s="181"/>
      <c r="BED23" s="181"/>
      <c r="BEE23" s="181"/>
      <c r="BEF23" s="181"/>
      <c r="BEG23" s="181"/>
      <c r="BEH23" s="181"/>
      <c r="BEI23" s="181"/>
      <c r="BEJ23" s="181"/>
      <c r="BEK23" s="181"/>
      <c r="BEL23" s="181"/>
      <c r="BEM23" s="181"/>
      <c r="BEN23" s="181"/>
      <c r="BEO23" s="181"/>
      <c r="BEP23" s="181"/>
      <c r="BEQ23" s="181"/>
      <c r="BER23" s="181"/>
      <c r="BES23" s="181"/>
      <c r="BET23" s="181"/>
      <c r="BEU23" s="181"/>
      <c r="BEV23" s="181"/>
      <c r="BEW23" s="181"/>
      <c r="BEX23" s="181"/>
      <c r="BEY23" s="181"/>
      <c r="BEZ23" s="181"/>
      <c r="BFA23" s="181"/>
      <c r="BFB23" s="181"/>
      <c r="BFC23" s="181"/>
      <c r="BFD23" s="181"/>
      <c r="BFE23" s="181"/>
      <c r="BFF23" s="181"/>
      <c r="BFG23" s="181"/>
      <c r="BFH23" s="181"/>
      <c r="BFI23" s="181"/>
      <c r="BFJ23" s="181"/>
      <c r="BFK23" s="181"/>
      <c r="BFL23" s="181"/>
      <c r="BFM23" s="181"/>
      <c r="BFN23" s="181"/>
      <c r="BFO23" s="181"/>
      <c r="BFP23" s="181"/>
      <c r="BFQ23" s="181"/>
      <c r="BFR23" s="181"/>
      <c r="BFS23" s="181"/>
      <c r="BFT23" s="181"/>
      <c r="BFU23" s="181"/>
      <c r="BFV23" s="181"/>
      <c r="BFW23" s="181"/>
      <c r="BFX23" s="181"/>
      <c r="BFY23" s="181"/>
      <c r="BFZ23" s="181"/>
      <c r="BGA23" s="181"/>
      <c r="BGB23" s="181"/>
      <c r="BGC23" s="181"/>
      <c r="BGD23" s="181"/>
      <c r="BGE23" s="181"/>
      <c r="BGF23" s="181"/>
      <c r="BGG23" s="181"/>
      <c r="BGH23" s="181"/>
      <c r="BGI23" s="181"/>
      <c r="BGJ23" s="181"/>
      <c r="BGK23" s="181"/>
      <c r="BGL23" s="181"/>
      <c r="BGM23" s="181"/>
      <c r="BGN23" s="181"/>
      <c r="BGO23" s="181"/>
      <c r="BGP23" s="181"/>
      <c r="BGQ23" s="181"/>
      <c r="BGR23" s="181"/>
      <c r="BGS23" s="181"/>
      <c r="BGT23" s="181"/>
      <c r="BGU23" s="181"/>
      <c r="BGV23" s="181"/>
      <c r="BGW23" s="181"/>
      <c r="BGX23" s="181"/>
      <c r="BGY23" s="181"/>
      <c r="BGZ23" s="181"/>
      <c r="BHA23" s="181"/>
      <c r="BHB23" s="181"/>
      <c r="BHC23" s="181"/>
      <c r="BHD23" s="181"/>
      <c r="BHE23" s="181"/>
      <c r="BHF23" s="181"/>
      <c r="BHG23" s="181"/>
      <c r="BHH23" s="181"/>
      <c r="BHI23" s="181"/>
      <c r="BHJ23" s="181"/>
      <c r="BHK23" s="181"/>
      <c r="BHL23" s="181"/>
      <c r="BHM23" s="181"/>
      <c r="BHN23" s="181"/>
      <c r="BHO23" s="181"/>
      <c r="BHP23" s="181"/>
      <c r="BHQ23" s="181"/>
      <c r="BHR23" s="181"/>
      <c r="BHS23" s="181"/>
      <c r="BHT23" s="181"/>
      <c r="BHU23" s="181"/>
      <c r="BHV23" s="181"/>
      <c r="BHW23" s="181"/>
      <c r="BHX23" s="181"/>
      <c r="BHY23" s="181"/>
      <c r="BHZ23" s="181"/>
      <c r="BIA23" s="181"/>
      <c r="BIB23" s="181"/>
      <c r="BIC23" s="181"/>
      <c r="BID23" s="181"/>
      <c r="BIE23" s="181"/>
      <c r="BIF23" s="181"/>
      <c r="BIG23" s="181"/>
      <c r="BIH23" s="181"/>
      <c r="BII23" s="181"/>
      <c r="BIJ23" s="181"/>
      <c r="BIK23" s="181"/>
      <c r="BIL23" s="181"/>
      <c r="BIM23" s="181"/>
      <c r="BIN23" s="181"/>
      <c r="BIO23" s="181"/>
      <c r="BIP23" s="181"/>
      <c r="BIQ23" s="181"/>
      <c r="BIR23" s="181"/>
      <c r="BIS23" s="181"/>
      <c r="BIT23" s="181"/>
      <c r="BIU23" s="181"/>
      <c r="BIV23" s="181"/>
      <c r="BIW23" s="181"/>
      <c r="BIX23" s="181"/>
      <c r="BIY23" s="181"/>
      <c r="BIZ23" s="181"/>
      <c r="BJA23" s="181"/>
      <c r="BJB23" s="181"/>
      <c r="BJC23" s="181"/>
      <c r="BJD23" s="181"/>
      <c r="BJE23" s="181"/>
      <c r="BJF23" s="181"/>
      <c r="BJG23" s="181"/>
      <c r="BJH23" s="181"/>
      <c r="BJI23" s="181"/>
      <c r="BJJ23" s="181"/>
      <c r="BJK23" s="181"/>
      <c r="BJL23" s="181"/>
      <c r="BJM23" s="181"/>
      <c r="BJN23" s="181"/>
      <c r="BJO23" s="181"/>
      <c r="BJP23" s="181"/>
      <c r="BJQ23" s="181"/>
      <c r="BJR23" s="181"/>
      <c r="BJS23" s="181"/>
      <c r="BJT23" s="181"/>
      <c r="BJU23" s="181"/>
      <c r="BJV23" s="181"/>
      <c r="BJW23" s="181"/>
      <c r="BJX23" s="181"/>
      <c r="BJY23" s="181"/>
      <c r="BJZ23" s="181"/>
      <c r="BKA23" s="181"/>
      <c r="BKB23" s="181"/>
      <c r="BKC23" s="181"/>
      <c r="BKD23" s="181"/>
      <c r="BKE23" s="181"/>
      <c r="BKF23" s="181"/>
      <c r="BKG23" s="181"/>
      <c r="BKH23" s="181"/>
      <c r="BKI23" s="181"/>
      <c r="BKJ23" s="181"/>
      <c r="BKK23" s="181"/>
      <c r="BKL23" s="181"/>
      <c r="BKM23" s="181"/>
      <c r="BKN23" s="181"/>
      <c r="BKO23" s="181"/>
      <c r="BKP23" s="181"/>
      <c r="BKQ23" s="181"/>
      <c r="BKR23" s="181"/>
      <c r="BKS23" s="181"/>
      <c r="BKT23" s="181"/>
      <c r="BKU23" s="181"/>
      <c r="BKV23" s="181"/>
      <c r="BKW23" s="181"/>
      <c r="BKX23" s="181"/>
      <c r="BKY23" s="181"/>
      <c r="BKZ23" s="181"/>
      <c r="BLA23" s="181"/>
      <c r="BLB23" s="181"/>
      <c r="BLC23" s="181"/>
      <c r="BLD23" s="181"/>
      <c r="BLE23" s="181"/>
      <c r="BLF23" s="181"/>
      <c r="BLG23" s="181"/>
      <c r="BLH23" s="181"/>
      <c r="BLI23" s="181"/>
      <c r="BLJ23" s="181"/>
      <c r="BLK23" s="181"/>
      <c r="BLL23" s="181"/>
      <c r="BLM23" s="181"/>
      <c r="BLN23" s="181"/>
      <c r="BLO23" s="181"/>
      <c r="BLP23" s="181"/>
      <c r="BLQ23" s="181"/>
      <c r="BLR23" s="181"/>
      <c r="BLS23" s="181"/>
      <c r="BLT23" s="181"/>
      <c r="BLU23" s="181"/>
      <c r="BLV23" s="181"/>
      <c r="BLW23" s="181"/>
      <c r="BLX23" s="181"/>
      <c r="BLY23" s="181"/>
      <c r="BLZ23" s="181"/>
      <c r="BMA23" s="181"/>
      <c r="BMB23" s="181"/>
      <c r="BMC23" s="181"/>
      <c r="BMD23" s="181"/>
      <c r="BME23" s="181"/>
      <c r="BMF23" s="181"/>
      <c r="BMG23" s="181"/>
      <c r="BMH23" s="181"/>
      <c r="BMI23" s="181"/>
      <c r="BMJ23" s="181"/>
      <c r="BMK23" s="181"/>
      <c r="BML23" s="181"/>
      <c r="BMM23" s="181"/>
      <c r="BMN23" s="181"/>
      <c r="BMO23" s="181"/>
      <c r="BMP23" s="181"/>
      <c r="BMQ23" s="181"/>
      <c r="BMR23" s="181"/>
      <c r="BMS23" s="181"/>
      <c r="BMT23" s="181"/>
      <c r="BMU23" s="181"/>
      <c r="BMV23" s="181"/>
      <c r="BMW23" s="181"/>
      <c r="BMX23" s="181"/>
      <c r="BMY23" s="181"/>
      <c r="BMZ23" s="181"/>
      <c r="BNA23" s="181"/>
      <c r="BNB23" s="181"/>
      <c r="BNC23" s="181"/>
      <c r="BND23" s="181"/>
      <c r="BNE23" s="181"/>
      <c r="BNF23" s="181"/>
      <c r="BNG23" s="181"/>
      <c r="BNH23" s="181"/>
      <c r="BNI23" s="181"/>
      <c r="BNJ23" s="181"/>
      <c r="BNK23" s="181"/>
      <c r="BNL23" s="181"/>
      <c r="BNM23" s="181"/>
      <c r="BNN23" s="181"/>
      <c r="BNO23" s="181"/>
      <c r="BNP23" s="181"/>
      <c r="BNQ23" s="181"/>
      <c r="BNR23" s="181"/>
      <c r="BNS23" s="181"/>
      <c r="BNT23" s="181"/>
      <c r="BNU23" s="181"/>
      <c r="BNV23" s="181"/>
      <c r="BNW23" s="181"/>
      <c r="BNX23" s="181"/>
      <c r="BNY23" s="181"/>
      <c r="BNZ23" s="181"/>
      <c r="BOA23" s="181"/>
      <c r="BOB23" s="181"/>
      <c r="BOC23" s="181"/>
      <c r="BOD23" s="181"/>
      <c r="BOE23" s="181"/>
      <c r="BOF23" s="181"/>
      <c r="BOG23" s="181"/>
      <c r="BOH23" s="181"/>
      <c r="BOI23" s="181"/>
      <c r="BOJ23" s="181"/>
      <c r="BOK23" s="181"/>
      <c r="BOL23" s="181"/>
      <c r="BOM23" s="181"/>
      <c r="BON23" s="181"/>
      <c r="BOO23" s="181"/>
      <c r="BOP23" s="181"/>
      <c r="BOQ23" s="181"/>
      <c r="BOR23" s="181"/>
      <c r="BOS23" s="181"/>
      <c r="BOT23" s="181"/>
      <c r="BOU23" s="181"/>
      <c r="BOV23" s="181"/>
      <c r="BOW23" s="181"/>
      <c r="BOX23" s="181"/>
      <c r="BOY23" s="181"/>
      <c r="BOZ23" s="181"/>
      <c r="BPA23" s="181"/>
      <c r="BPB23" s="181"/>
      <c r="BPC23" s="181"/>
      <c r="BPD23" s="181"/>
      <c r="BPE23" s="181"/>
      <c r="BPF23" s="181"/>
      <c r="BPG23" s="181"/>
      <c r="BPH23" s="181"/>
      <c r="BPI23" s="181"/>
      <c r="BPJ23" s="181"/>
      <c r="BPK23" s="181"/>
      <c r="BPL23" s="181"/>
      <c r="BPM23" s="181"/>
      <c r="BPN23" s="181"/>
      <c r="BPO23" s="181"/>
      <c r="BPP23" s="181"/>
      <c r="BPQ23" s="181"/>
      <c r="BPR23" s="181"/>
      <c r="BPS23" s="181"/>
      <c r="BPT23" s="181"/>
      <c r="BPU23" s="181"/>
      <c r="BPV23" s="181"/>
      <c r="BPW23" s="181"/>
      <c r="BPX23" s="181"/>
      <c r="BPY23" s="181"/>
      <c r="BPZ23" s="181"/>
      <c r="BQA23" s="181"/>
      <c r="BQB23" s="181"/>
      <c r="BQC23" s="181"/>
      <c r="BQD23" s="181"/>
      <c r="BQE23" s="181"/>
      <c r="BQF23" s="181"/>
      <c r="BQG23" s="181"/>
      <c r="BQH23" s="181"/>
      <c r="BQI23" s="181"/>
      <c r="BQJ23" s="181"/>
      <c r="BQK23" s="181"/>
      <c r="BQL23" s="181"/>
      <c r="BQM23" s="181"/>
      <c r="BQN23" s="181"/>
      <c r="BQO23" s="181"/>
      <c r="BQP23" s="181"/>
      <c r="BQQ23" s="181"/>
      <c r="BQR23" s="181"/>
      <c r="BQS23" s="181"/>
      <c r="BQT23" s="181"/>
      <c r="BQU23" s="181"/>
      <c r="BQV23" s="181"/>
      <c r="BQW23" s="181"/>
      <c r="BQX23" s="181"/>
      <c r="BQY23" s="181"/>
      <c r="BQZ23" s="181"/>
      <c r="BRA23" s="181"/>
      <c r="BRB23" s="181"/>
      <c r="BRC23" s="181"/>
      <c r="BRD23" s="181"/>
      <c r="BRE23" s="181"/>
      <c r="BRF23" s="181"/>
      <c r="BRG23" s="181"/>
      <c r="BRH23" s="181"/>
      <c r="BRI23" s="181"/>
      <c r="BRJ23" s="181"/>
      <c r="BRK23" s="181"/>
      <c r="BRL23" s="181"/>
      <c r="BRM23" s="181"/>
      <c r="BRN23" s="181"/>
      <c r="BRO23" s="181"/>
      <c r="BRP23" s="181"/>
      <c r="BRQ23" s="181"/>
      <c r="BRR23" s="181"/>
      <c r="BRS23" s="181"/>
      <c r="BRT23" s="181"/>
      <c r="BRU23" s="181"/>
      <c r="BRV23" s="181"/>
      <c r="BRW23" s="181"/>
      <c r="BRX23" s="181"/>
      <c r="BRY23" s="181"/>
      <c r="BRZ23" s="181"/>
      <c r="BSA23" s="181"/>
      <c r="BSB23" s="181"/>
      <c r="BSC23" s="181"/>
      <c r="BSD23" s="181"/>
      <c r="BSE23" s="181"/>
      <c r="BSF23" s="181"/>
      <c r="BSG23" s="181"/>
      <c r="BSH23" s="181"/>
      <c r="BSI23" s="181"/>
      <c r="BSJ23" s="181"/>
      <c r="BSK23" s="181"/>
      <c r="BSL23" s="181"/>
      <c r="BSM23" s="181"/>
      <c r="BSN23" s="181"/>
      <c r="BSO23" s="181"/>
      <c r="BSP23" s="181"/>
      <c r="BSQ23" s="181"/>
      <c r="BSR23" s="181"/>
      <c r="BSS23" s="181"/>
      <c r="BST23" s="181"/>
      <c r="BSU23" s="181"/>
      <c r="BSV23" s="181"/>
      <c r="BSW23" s="181"/>
      <c r="BSX23" s="181"/>
      <c r="BSY23" s="181"/>
      <c r="BSZ23" s="181"/>
      <c r="BTA23" s="181"/>
      <c r="BTB23" s="181"/>
      <c r="BTC23" s="181"/>
      <c r="BTD23" s="181"/>
      <c r="BTE23" s="181"/>
      <c r="BTF23" s="181"/>
      <c r="BTG23" s="181"/>
      <c r="BTH23" s="181"/>
      <c r="BTI23" s="181"/>
      <c r="BTJ23" s="181"/>
      <c r="BTK23" s="181"/>
      <c r="BTL23" s="181"/>
      <c r="BTM23" s="181"/>
      <c r="BTN23" s="181"/>
      <c r="BTO23" s="181"/>
      <c r="BTP23" s="181"/>
      <c r="BTQ23" s="181"/>
      <c r="BTR23" s="181"/>
      <c r="BTS23" s="181"/>
      <c r="BTT23" s="181"/>
      <c r="BTU23" s="181"/>
      <c r="BTV23" s="181"/>
      <c r="BTW23" s="181"/>
      <c r="BTX23" s="181"/>
      <c r="BTY23" s="181"/>
      <c r="BTZ23" s="181"/>
      <c r="BUA23" s="181"/>
      <c r="BUB23" s="181"/>
      <c r="BUC23" s="181"/>
      <c r="BUD23" s="181"/>
      <c r="BUE23" s="181"/>
      <c r="BUF23" s="181"/>
      <c r="BUG23" s="181"/>
      <c r="BUH23" s="181"/>
      <c r="BUI23" s="181"/>
      <c r="BUJ23" s="181"/>
      <c r="BUK23" s="181"/>
      <c r="BUL23" s="181"/>
      <c r="BUM23" s="181"/>
      <c r="BUN23" s="181"/>
      <c r="BUO23" s="181"/>
      <c r="BUP23" s="181"/>
      <c r="BUQ23" s="181"/>
      <c r="BUR23" s="181"/>
      <c r="BUS23" s="181"/>
      <c r="BUT23" s="181"/>
      <c r="BUU23" s="181"/>
      <c r="BUV23" s="181"/>
      <c r="BUW23" s="181"/>
      <c r="BUX23" s="181"/>
      <c r="BUY23" s="181"/>
      <c r="BUZ23" s="181"/>
      <c r="BVA23" s="181"/>
      <c r="BVB23" s="181"/>
      <c r="BVC23" s="181"/>
      <c r="BVD23" s="181"/>
      <c r="BVE23" s="181"/>
      <c r="BVF23" s="181"/>
      <c r="BVG23" s="181"/>
      <c r="BVH23" s="181"/>
      <c r="BVI23" s="181"/>
      <c r="BVJ23" s="181"/>
      <c r="BVK23" s="181"/>
      <c r="BVL23" s="181"/>
      <c r="BVM23" s="181"/>
      <c r="BVN23" s="181"/>
      <c r="BVO23" s="181"/>
      <c r="BVP23" s="181"/>
      <c r="BVQ23" s="181"/>
      <c r="BVR23" s="181"/>
      <c r="BVS23" s="181"/>
      <c r="BVT23" s="181"/>
      <c r="BVU23" s="181"/>
      <c r="BVV23" s="181"/>
      <c r="BVW23" s="181"/>
      <c r="BVX23" s="181"/>
      <c r="BVY23" s="181"/>
      <c r="BVZ23" s="181"/>
      <c r="BWA23" s="181"/>
      <c r="BWB23" s="181"/>
      <c r="BWC23" s="181"/>
      <c r="BWD23" s="181"/>
      <c r="BWE23" s="181"/>
      <c r="BWF23" s="181"/>
      <c r="BWG23" s="181"/>
      <c r="BWH23" s="181"/>
      <c r="BWI23" s="181"/>
      <c r="BWJ23" s="181"/>
      <c r="BWK23" s="181"/>
      <c r="BWL23" s="181"/>
      <c r="BWM23" s="181"/>
      <c r="BWN23" s="181"/>
      <c r="BWO23" s="181"/>
      <c r="BWP23" s="181"/>
      <c r="BWQ23" s="181"/>
      <c r="BWR23" s="181"/>
      <c r="BWS23" s="181"/>
      <c r="BWT23" s="181"/>
      <c r="BWU23" s="181"/>
      <c r="BWV23" s="181"/>
      <c r="BWW23" s="181"/>
      <c r="BWX23" s="181"/>
      <c r="BWY23" s="181"/>
      <c r="BWZ23" s="181"/>
      <c r="BXA23" s="181"/>
      <c r="BXB23" s="181"/>
      <c r="BXC23" s="181"/>
      <c r="BXD23" s="181"/>
      <c r="BXE23" s="181"/>
      <c r="BXF23" s="181"/>
      <c r="BXG23" s="181"/>
      <c r="BXH23" s="181"/>
      <c r="BXI23" s="181"/>
      <c r="BXJ23" s="181"/>
      <c r="BXK23" s="181"/>
      <c r="BXL23" s="181"/>
      <c r="BXM23" s="181"/>
      <c r="BXN23" s="181"/>
      <c r="BXO23" s="181"/>
      <c r="BXP23" s="181"/>
      <c r="BXQ23" s="181"/>
      <c r="BXR23" s="181"/>
      <c r="BXS23" s="181"/>
      <c r="BXT23" s="181"/>
      <c r="BXU23" s="181"/>
      <c r="BXV23" s="181"/>
      <c r="BXW23" s="181"/>
      <c r="BXX23" s="181"/>
      <c r="BXY23" s="181"/>
      <c r="BXZ23" s="181"/>
      <c r="BYA23" s="181"/>
      <c r="BYB23" s="181"/>
      <c r="BYC23" s="181"/>
      <c r="BYD23" s="181"/>
      <c r="BYE23" s="181"/>
      <c r="BYF23" s="181"/>
      <c r="BYG23" s="181"/>
      <c r="BYH23" s="181"/>
      <c r="BYI23" s="181"/>
      <c r="BYJ23" s="181"/>
      <c r="BYK23" s="181"/>
      <c r="BYL23" s="181"/>
      <c r="BYM23" s="181"/>
      <c r="BYN23" s="181"/>
      <c r="BYO23" s="181"/>
      <c r="BYP23" s="181"/>
      <c r="BYQ23" s="181"/>
      <c r="BYR23" s="181"/>
      <c r="BYS23" s="181"/>
      <c r="BYT23" s="181"/>
      <c r="BYU23" s="181"/>
      <c r="BYV23" s="181"/>
      <c r="BYW23" s="181"/>
      <c r="BYX23" s="181"/>
      <c r="BYY23" s="181"/>
      <c r="BYZ23" s="181"/>
      <c r="BZA23" s="181"/>
      <c r="BZB23" s="181"/>
      <c r="BZC23" s="181"/>
      <c r="BZD23" s="181"/>
      <c r="BZE23" s="181"/>
      <c r="BZF23" s="181"/>
      <c r="BZG23" s="181"/>
      <c r="BZH23" s="181"/>
      <c r="BZI23" s="181"/>
      <c r="BZJ23" s="181"/>
      <c r="BZK23" s="181"/>
      <c r="BZL23" s="181"/>
      <c r="BZM23" s="181"/>
      <c r="BZN23" s="181"/>
      <c r="BZO23" s="181"/>
      <c r="BZP23" s="181"/>
      <c r="BZQ23" s="181"/>
      <c r="BZR23" s="181"/>
      <c r="BZS23" s="181"/>
      <c r="BZT23" s="181"/>
      <c r="BZU23" s="181"/>
      <c r="BZV23" s="181"/>
      <c r="BZW23" s="181"/>
      <c r="BZX23" s="181"/>
      <c r="BZY23" s="181"/>
      <c r="BZZ23" s="181"/>
      <c r="CAA23" s="181"/>
      <c r="CAB23" s="181"/>
      <c r="CAC23" s="181"/>
      <c r="CAD23" s="181"/>
      <c r="CAE23" s="181"/>
      <c r="CAF23" s="181"/>
      <c r="CAG23" s="181"/>
      <c r="CAH23" s="181"/>
      <c r="CAI23" s="181"/>
      <c r="CAJ23" s="181"/>
      <c r="CAK23" s="181"/>
      <c r="CAL23" s="181"/>
      <c r="CAM23" s="181"/>
      <c r="CAN23" s="181"/>
      <c r="CAO23" s="181"/>
      <c r="CAP23" s="181"/>
      <c r="CAQ23" s="181"/>
      <c r="CAR23" s="181"/>
      <c r="CAS23" s="181"/>
      <c r="CAT23" s="181"/>
      <c r="CAU23" s="181"/>
      <c r="CAV23" s="181"/>
      <c r="CAW23" s="181"/>
      <c r="CAX23" s="181"/>
      <c r="CAY23" s="181"/>
      <c r="CAZ23" s="181"/>
      <c r="CBA23" s="181"/>
      <c r="CBB23" s="181"/>
      <c r="CBC23" s="181"/>
      <c r="CBD23" s="181"/>
      <c r="CBE23" s="181"/>
      <c r="CBF23" s="181"/>
      <c r="CBG23" s="181"/>
      <c r="CBH23" s="181"/>
      <c r="CBI23" s="181"/>
      <c r="CBJ23" s="181"/>
      <c r="CBK23" s="181"/>
      <c r="CBL23" s="181"/>
      <c r="CBM23" s="181"/>
      <c r="CBN23" s="181"/>
      <c r="CBO23" s="181"/>
      <c r="CBP23" s="181"/>
      <c r="CBQ23" s="181"/>
      <c r="CBR23" s="181"/>
      <c r="CBS23" s="181"/>
      <c r="CBT23" s="181"/>
      <c r="CBU23" s="181"/>
      <c r="CBV23" s="181"/>
      <c r="CBW23" s="181"/>
      <c r="CBX23" s="181"/>
      <c r="CBY23" s="181"/>
      <c r="CBZ23" s="181"/>
      <c r="CCA23" s="181"/>
      <c r="CCB23" s="181"/>
      <c r="CCC23" s="181"/>
      <c r="CCD23" s="181"/>
      <c r="CCE23" s="181"/>
      <c r="CCF23" s="181"/>
      <c r="CCG23" s="181"/>
      <c r="CCH23" s="181"/>
      <c r="CCI23" s="181"/>
      <c r="CCJ23" s="181"/>
      <c r="CCK23" s="181"/>
      <c r="CCL23" s="181"/>
      <c r="CCM23" s="181"/>
      <c r="CCN23" s="181"/>
      <c r="CCO23" s="181"/>
      <c r="CCP23" s="181"/>
      <c r="CCQ23" s="181"/>
      <c r="CCR23" s="181"/>
      <c r="CCS23" s="181"/>
      <c r="CCT23" s="181"/>
      <c r="CCU23" s="181"/>
      <c r="CCV23" s="181"/>
      <c r="CCW23" s="181"/>
      <c r="CCX23" s="181"/>
      <c r="CCY23" s="181"/>
      <c r="CCZ23" s="181"/>
      <c r="CDA23" s="181"/>
      <c r="CDB23" s="181"/>
      <c r="CDC23" s="181"/>
      <c r="CDD23" s="181"/>
      <c r="CDE23" s="181"/>
      <c r="CDF23" s="181"/>
      <c r="CDG23" s="181"/>
      <c r="CDH23" s="181"/>
      <c r="CDI23" s="181"/>
      <c r="CDJ23" s="181"/>
      <c r="CDK23" s="181"/>
      <c r="CDL23" s="181"/>
      <c r="CDM23" s="181"/>
      <c r="CDN23" s="181"/>
      <c r="CDO23" s="181"/>
      <c r="CDP23" s="181"/>
      <c r="CDQ23" s="181"/>
      <c r="CDR23" s="181"/>
      <c r="CDS23" s="181"/>
      <c r="CDT23" s="181"/>
      <c r="CDU23" s="181"/>
      <c r="CDV23" s="181"/>
      <c r="CDW23" s="181"/>
      <c r="CDX23" s="181"/>
      <c r="CDY23" s="181"/>
      <c r="CDZ23" s="181"/>
      <c r="CEA23" s="181"/>
      <c r="CEB23" s="181"/>
      <c r="CEC23" s="181"/>
      <c r="CED23" s="181"/>
      <c r="CEE23" s="181"/>
      <c r="CEF23" s="181"/>
      <c r="CEG23" s="181"/>
      <c r="CEH23" s="181"/>
      <c r="CEI23" s="181"/>
      <c r="CEJ23" s="181"/>
      <c r="CEK23" s="181"/>
      <c r="CEL23" s="181"/>
      <c r="CEM23" s="181"/>
      <c r="CEN23" s="181"/>
      <c r="CEO23" s="181"/>
      <c r="CEP23" s="181"/>
      <c r="CEQ23" s="181"/>
      <c r="CER23" s="181"/>
      <c r="CES23" s="181"/>
      <c r="CET23" s="181"/>
      <c r="CEU23" s="181"/>
      <c r="CEV23" s="181"/>
      <c r="CEW23" s="181"/>
      <c r="CEX23" s="181"/>
      <c r="CEY23" s="181"/>
      <c r="CEZ23" s="181"/>
      <c r="CFA23" s="181"/>
      <c r="CFB23" s="181"/>
      <c r="CFC23" s="181"/>
      <c r="CFD23" s="181"/>
      <c r="CFE23" s="181"/>
      <c r="CFF23" s="181"/>
      <c r="CFG23" s="181"/>
      <c r="CFH23" s="181"/>
      <c r="CFI23" s="181"/>
      <c r="CFJ23" s="181"/>
      <c r="CFK23" s="181"/>
      <c r="CFL23" s="181"/>
      <c r="CFM23" s="181"/>
      <c r="CFN23" s="181"/>
      <c r="CFO23" s="181"/>
      <c r="CFP23" s="181"/>
      <c r="CFQ23" s="181"/>
      <c r="CFR23" s="181"/>
      <c r="CFS23" s="181"/>
      <c r="CFT23" s="181"/>
      <c r="CFU23" s="181"/>
      <c r="CFV23" s="181"/>
      <c r="CFW23" s="181"/>
      <c r="CFX23" s="181"/>
      <c r="CFY23" s="181"/>
      <c r="CFZ23" s="181"/>
      <c r="CGA23" s="181"/>
      <c r="CGB23" s="181"/>
      <c r="CGC23" s="181"/>
      <c r="CGD23" s="181"/>
      <c r="CGE23" s="181"/>
      <c r="CGF23" s="181"/>
      <c r="CGG23" s="181"/>
      <c r="CGH23" s="181"/>
      <c r="CGI23" s="181"/>
      <c r="CGJ23" s="181"/>
      <c r="CGK23" s="181"/>
      <c r="CGL23" s="181"/>
      <c r="CGM23" s="181"/>
      <c r="CGN23" s="181"/>
      <c r="CGO23" s="181"/>
      <c r="CGP23" s="181"/>
      <c r="CGQ23" s="181"/>
      <c r="CGR23" s="181"/>
      <c r="CGS23" s="181"/>
      <c r="CGT23" s="181"/>
      <c r="CGU23" s="181"/>
      <c r="CGV23" s="181"/>
      <c r="CGW23" s="181"/>
      <c r="CGX23" s="181"/>
      <c r="CGY23" s="181"/>
      <c r="CGZ23" s="181"/>
      <c r="CHA23" s="181"/>
      <c r="CHB23" s="181"/>
      <c r="CHC23" s="181"/>
      <c r="CHD23" s="181"/>
      <c r="CHE23" s="181"/>
      <c r="CHF23" s="181"/>
      <c r="CHG23" s="181"/>
      <c r="CHH23" s="181"/>
      <c r="CHI23" s="181"/>
      <c r="CHJ23" s="181"/>
      <c r="CHK23" s="181"/>
      <c r="CHL23" s="181"/>
      <c r="CHM23" s="181"/>
      <c r="CHN23" s="181"/>
      <c r="CHO23" s="181"/>
      <c r="CHP23" s="181"/>
      <c r="CHQ23" s="181"/>
      <c r="CHR23" s="181"/>
      <c r="CHS23" s="181"/>
      <c r="CHT23" s="181"/>
      <c r="CHU23" s="181"/>
      <c r="CHV23" s="181"/>
      <c r="CHW23" s="181"/>
      <c r="CHX23" s="181"/>
      <c r="CHY23" s="181"/>
      <c r="CHZ23" s="181"/>
      <c r="CIA23" s="181"/>
      <c r="CIB23" s="181"/>
      <c r="CIC23" s="181"/>
      <c r="CID23" s="181"/>
      <c r="CIE23" s="181"/>
      <c r="CIF23" s="181"/>
      <c r="CIG23" s="181"/>
      <c r="CIH23" s="181"/>
      <c r="CII23" s="181"/>
      <c r="CIJ23" s="181"/>
      <c r="CIK23" s="181"/>
      <c r="CIL23" s="181"/>
      <c r="CIM23" s="181"/>
      <c r="CIN23" s="181"/>
      <c r="CIO23" s="181"/>
      <c r="CIP23" s="181"/>
      <c r="CIQ23" s="181"/>
      <c r="CIR23" s="181"/>
      <c r="CIS23" s="181"/>
      <c r="CIT23" s="181"/>
      <c r="CIU23" s="181"/>
      <c r="CIV23" s="181"/>
      <c r="CIW23" s="181"/>
      <c r="CIX23" s="181"/>
      <c r="CIY23" s="181"/>
      <c r="CIZ23" s="181"/>
      <c r="CJA23" s="181"/>
      <c r="CJB23" s="181"/>
      <c r="CJC23" s="181"/>
      <c r="CJD23" s="181"/>
      <c r="CJE23" s="181"/>
      <c r="CJF23" s="181"/>
      <c r="CJG23" s="181"/>
      <c r="CJH23" s="181"/>
      <c r="CJI23" s="181"/>
      <c r="CJJ23" s="181"/>
      <c r="CJK23" s="181"/>
      <c r="CJL23" s="181"/>
      <c r="CJM23" s="181"/>
      <c r="CJN23" s="181"/>
      <c r="CJO23" s="181"/>
      <c r="CJP23" s="181"/>
      <c r="CJQ23" s="181"/>
      <c r="CJR23" s="181"/>
      <c r="CJS23" s="181"/>
      <c r="CJT23" s="181"/>
      <c r="CJU23" s="181"/>
      <c r="CJV23" s="181"/>
      <c r="CJW23" s="181"/>
      <c r="CJX23" s="181"/>
      <c r="CJY23" s="181"/>
    </row>
    <row r="24" spans="1:2313" s="89" customFormat="1" ht="102" customHeight="1" thickBot="1" x14ac:dyDescent="0.3">
      <c r="A24" s="52" t="s">
        <v>143</v>
      </c>
      <c r="B24" s="14" t="s">
        <v>229</v>
      </c>
      <c r="C24" s="73" t="s">
        <v>144</v>
      </c>
      <c r="D24" s="70" t="s">
        <v>225</v>
      </c>
      <c r="E24" s="71" t="s">
        <v>224</v>
      </c>
      <c r="F24" s="52">
        <v>0</v>
      </c>
      <c r="G24" s="52">
        <v>0</v>
      </c>
      <c r="H24" s="52">
        <v>0</v>
      </c>
      <c r="I24" s="52">
        <v>0</v>
      </c>
      <c r="J24" s="52">
        <v>0</v>
      </c>
      <c r="K24" s="52">
        <v>0</v>
      </c>
      <c r="L24" s="52">
        <v>0</v>
      </c>
      <c r="M24" s="52">
        <v>0</v>
      </c>
      <c r="N24" s="52">
        <v>0</v>
      </c>
      <c r="O24" s="166">
        <v>0</v>
      </c>
      <c r="P24" s="166"/>
      <c r="Q24" s="166">
        <v>0</v>
      </c>
      <c r="R24" s="166"/>
      <c r="S24" s="52">
        <v>0</v>
      </c>
      <c r="T24" s="52"/>
      <c r="U24" s="52">
        <v>16</v>
      </c>
      <c r="V24" s="51"/>
      <c r="W24" s="52">
        <v>0</v>
      </c>
      <c r="X24" s="51"/>
      <c r="Y24" s="88"/>
      <c r="Z24" s="182"/>
      <c r="AA24" s="182"/>
      <c r="AB24" s="182"/>
      <c r="AC24" s="182"/>
      <c r="AD24" s="182"/>
      <c r="AE24" s="182"/>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c r="DS24" s="183"/>
      <c r="DT24" s="183"/>
      <c r="DU24" s="183"/>
      <c r="DV24" s="183"/>
      <c r="DW24" s="183"/>
      <c r="DX24" s="183"/>
      <c r="DY24" s="183"/>
      <c r="DZ24" s="183"/>
      <c r="EA24" s="183"/>
      <c r="EB24" s="183"/>
      <c r="EC24" s="183"/>
      <c r="ED24" s="183"/>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83"/>
      <c r="FK24" s="183"/>
      <c r="FL24" s="183"/>
      <c r="FM24" s="183"/>
      <c r="FN24" s="183"/>
      <c r="FO24" s="183"/>
      <c r="FP24" s="183"/>
      <c r="FQ24" s="183"/>
      <c r="FR24" s="183"/>
      <c r="FS24" s="183"/>
      <c r="FT24" s="183"/>
      <c r="FU24" s="183"/>
      <c r="FV24" s="183"/>
      <c r="FW24" s="183"/>
      <c r="FX24" s="183"/>
      <c r="FY24" s="183"/>
      <c r="FZ24" s="183"/>
      <c r="GA24" s="183"/>
      <c r="GB24" s="183"/>
      <c r="GC24" s="183"/>
      <c r="GD24" s="183"/>
      <c r="GE24" s="183"/>
      <c r="GF24" s="183"/>
      <c r="GG24" s="183"/>
      <c r="GH24" s="183"/>
      <c r="GI24" s="183"/>
      <c r="GJ24" s="183"/>
      <c r="GK24" s="183"/>
      <c r="GL24" s="183"/>
      <c r="GM24" s="183"/>
      <c r="GN24" s="183"/>
      <c r="GO24" s="183"/>
      <c r="GP24" s="183"/>
      <c r="GQ24" s="183"/>
      <c r="GR24" s="183"/>
      <c r="GS24" s="183"/>
      <c r="GT24" s="183"/>
      <c r="GU24" s="183"/>
      <c r="GV24" s="183"/>
      <c r="GW24" s="183"/>
      <c r="GX24" s="183"/>
      <c r="GY24" s="183"/>
      <c r="GZ24" s="183"/>
      <c r="HA24" s="183"/>
      <c r="HB24" s="183"/>
      <c r="HC24" s="183"/>
      <c r="HD24" s="183"/>
      <c r="HE24" s="183"/>
      <c r="HF24" s="183"/>
      <c r="HG24" s="183"/>
      <c r="HH24" s="183"/>
      <c r="HI24" s="183"/>
      <c r="HJ24" s="183"/>
      <c r="HK24" s="183"/>
      <c r="HL24" s="183"/>
      <c r="HM24" s="183"/>
      <c r="HN24" s="183"/>
      <c r="HO24" s="183"/>
      <c r="HP24" s="183"/>
      <c r="HQ24" s="183"/>
      <c r="HR24" s="183"/>
      <c r="HS24" s="183"/>
      <c r="HT24" s="183"/>
      <c r="HU24" s="183"/>
      <c r="HV24" s="183"/>
      <c r="HW24" s="183"/>
      <c r="HX24" s="183"/>
      <c r="HY24" s="183"/>
      <c r="HZ24" s="183"/>
      <c r="IA24" s="183"/>
      <c r="IB24" s="183"/>
      <c r="IC24" s="183"/>
      <c r="ID24" s="183"/>
      <c r="IE24" s="183"/>
      <c r="IF24" s="183"/>
      <c r="IG24" s="183"/>
      <c r="IH24" s="183"/>
      <c r="II24" s="183"/>
      <c r="IJ24" s="183"/>
      <c r="IK24" s="183"/>
      <c r="IL24" s="183"/>
      <c r="IM24" s="183"/>
      <c r="IN24" s="183"/>
      <c r="IO24" s="183"/>
      <c r="IP24" s="183"/>
      <c r="IQ24" s="183"/>
      <c r="IR24" s="183"/>
      <c r="IS24" s="183"/>
      <c r="IT24" s="183"/>
      <c r="IU24" s="183"/>
      <c r="IV24" s="183"/>
      <c r="IW24" s="183"/>
      <c r="IX24" s="183"/>
      <c r="IY24" s="183"/>
      <c r="IZ24" s="183"/>
      <c r="JA24" s="183"/>
      <c r="JB24" s="183"/>
      <c r="JC24" s="183"/>
      <c r="JD24" s="183"/>
      <c r="JE24" s="183"/>
      <c r="JF24" s="183"/>
      <c r="JG24" s="183"/>
      <c r="JH24" s="183"/>
      <c r="JI24" s="183"/>
      <c r="JJ24" s="183"/>
      <c r="JK24" s="183"/>
      <c r="JL24" s="183"/>
      <c r="JM24" s="183"/>
      <c r="JN24" s="183"/>
      <c r="JO24" s="183"/>
      <c r="JP24" s="183"/>
      <c r="JQ24" s="183"/>
      <c r="JR24" s="183"/>
      <c r="JS24" s="183"/>
      <c r="JT24" s="183"/>
      <c r="JU24" s="183"/>
      <c r="JV24" s="183"/>
      <c r="JW24" s="183"/>
      <c r="JX24" s="183"/>
      <c r="JY24" s="183"/>
      <c r="JZ24" s="183"/>
      <c r="KA24" s="183"/>
      <c r="KB24" s="183"/>
      <c r="KC24" s="183"/>
      <c r="KD24" s="183"/>
      <c r="KE24" s="183"/>
      <c r="KF24" s="183"/>
      <c r="KG24" s="183"/>
      <c r="KH24" s="183"/>
      <c r="KI24" s="183"/>
      <c r="KJ24" s="183"/>
      <c r="KK24" s="183"/>
      <c r="KL24" s="183"/>
      <c r="KM24" s="183"/>
      <c r="KN24" s="183"/>
      <c r="KO24" s="183"/>
      <c r="KP24" s="183"/>
      <c r="KQ24" s="183"/>
      <c r="KR24" s="183"/>
      <c r="KS24" s="183"/>
      <c r="KT24" s="183"/>
      <c r="KU24" s="183"/>
      <c r="KV24" s="183"/>
      <c r="KW24" s="183"/>
      <c r="KX24" s="183"/>
      <c r="KY24" s="183"/>
      <c r="KZ24" s="183"/>
      <c r="LA24" s="183"/>
      <c r="LB24" s="183"/>
      <c r="LC24" s="183"/>
      <c r="LD24" s="183"/>
      <c r="LE24" s="183"/>
      <c r="LF24" s="183"/>
      <c r="LG24" s="183"/>
      <c r="LH24" s="183"/>
      <c r="LI24" s="183"/>
      <c r="LJ24" s="183"/>
      <c r="LK24" s="183"/>
      <c r="LL24" s="183"/>
      <c r="LM24" s="183"/>
      <c r="LN24" s="183"/>
      <c r="LO24" s="183"/>
      <c r="LP24" s="183"/>
      <c r="LQ24" s="183"/>
      <c r="LR24" s="183"/>
      <c r="LS24" s="183"/>
      <c r="LT24" s="183"/>
      <c r="LU24" s="183"/>
      <c r="LV24" s="183"/>
      <c r="LW24" s="183"/>
      <c r="LX24" s="183"/>
      <c r="LY24" s="183"/>
      <c r="LZ24" s="183"/>
      <c r="MA24" s="183"/>
      <c r="MB24" s="183"/>
      <c r="MC24" s="183"/>
      <c r="MD24" s="183"/>
      <c r="ME24" s="183"/>
      <c r="MF24" s="183"/>
      <c r="MG24" s="183"/>
      <c r="MH24" s="183"/>
      <c r="MI24" s="183"/>
      <c r="MJ24" s="183"/>
      <c r="MK24" s="183"/>
      <c r="ML24" s="183"/>
      <c r="MM24" s="183"/>
      <c r="MN24" s="183"/>
      <c r="MO24" s="183"/>
      <c r="MP24" s="183"/>
      <c r="MQ24" s="183"/>
      <c r="MR24" s="183"/>
      <c r="MS24" s="183"/>
      <c r="MT24" s="183"/>
      <c r="MU24" s="183"/>
      <c r="MV24" s="183"/>
      <c r="MW24" s="183"/>
      <c r="MX24" s="183"/>
      <c r="MY24" s="183"/>
      <c r="MZ24" s="183"/>
      <c r="NA24" s="183"/>
      <c r="NB24" s="183"/>
      <c r="NC24" s="183"/>
      <c r="ND24" s="183"/>
      <c r="NE24" s="183"/>
      <c r="NF24" s="183"/>
      <c r="NG24" s="183"/>
      <c r="NH24" s="183"/>
      <c r="NI24" s="183"/>
      <c r="NJ24" s="183"/>
      <c r="NK24" s="183"/>
      <c r="NL24" s="183"/>
      <c r="NM24" s="183"/>
      <c r="NN24" s="183"/>
      <c r="NO24" s="183"/>
      <c r="NP24" s="183"/>
      <c r="NQ24" s="183"/>
      <c r="NR24" s="183"/>
      <c r="NS24" s="183"/>
      <c r="NT24" s="183"/>
      <c r="NU24" s="183"/>
      <c r="NV24" s="183"/>
      <c r="NW24" s="183"/>
      <c r="NX24" s="183"/>
      <c r="NY24" s="183"/>
      <c r="NZ24" s="183"/>
      <c r="OA24" s="183"/>
      <c r="OB24" s="183"/>
      <c r="OC24" s="183"/>
      <c r="OD24" s="183"/>
      <c r="OE24" s="183"/>
      <c r="OF24" s="183"/>
      <c r="OG24" s="183"/>
      <c r="OH24" s="183"/>
      <c r="OI24" s="183"/>
      <c r="OJ24" s="183"/>
      <c r="OK24" s="183"/>
      <c r="OL24" s="183"/>
      <c r="OM24" s="183"/>
      <c r="ON24" s="183"/>
      <c r="OO24" s="183"/>
      <c r="OP24" s="183"/>
      <c r="OQ24" s="183"/>
      <c r="OR24" s="183"/>
      <c r="OS24" s="183"/>
      <c r="OT24" s="183"/>
      <c r="OU24" s="183"/>
      <c r="OV24" s="183"/>
      <c r="OW24" s="183"/>
      <c r="OX24" s="183"/>
      <c r="OY24" s="183"/>
      <c r="OZ24" s="183"/>
      <c r="PA24" s="183"/>
      <c r="PB24" s="183"/>
      <c r="PC24" s="183"/>
      <c r="PD24" s="183"/>
      <c r="PE24" s="183"/>
      <c r="PF24" s="183"/>
      <c r="PG24" s="183"/>
      <c r="PH24" s="183"/>
      <c r="PI24" s="183"/>
      <c r="PJ24" s="183"/>
      <c r="PK24" s="183"/>
      <c r="PL24" s="183"/>
      <c r="PM24" s="183"/>
      <c r="PN24" s="183"/>
      <c r="PO24" s="183"/>
      <c r="PP24" s="183"/>
      <c r="PQ24" s="183"/>
      <c r="PR24" s="183"/>
      <c r="PS24" s="183"/>
      <c r="PT24" s="183"/>
      <c r="PU24" s="183"/>
      <c r="PV24" s="183"/>
      <c r="PW24" s="183"/>
      <c r="PX24" s="183"/>
      <c r="PY24" s="183"/>
      <c r="PZ24" s="183"/>
      <c r="QA24" s="183"/>
      <c r="QB24" s="183"/>
      <c r="QC24" s="183"/>
      <c r="QD24" s="183"/>
      <c r="QE24" s="183"/>
      <c r="QF24" s="183"/>
      <c r="QG24" s="183"/>
      <c r="QH24" s="183"/>
      <c r="QI24" s="183"/>
      <c r="QJ24" s="183"/>
      <c r="QK24" s="183"/>
      <c r="QL24" s="183"/>
      <c r="QM24" s="183"/>
      <c r="QN24" s="183"/>
      <c r="QO24" s="183"/>
      <c r="QP24" s="183"/>
      <c r="QQ24" s="183"/>
      <c r="QR24" s="183"/>
      <c r="QS24" s="183"/>
      <c r="QT24" s="183"/>
      <c r="QU24" s="183"/>
      <c r="QV24" s="183"/>
      <c r="QW24" s="183"/>
      <c r="QX24" s="183"/>
      <c r="QY24" s="183"/>
      <c r="QZ24" s="183"/>
      <c r="RA24" s="183"/>
      <c r="RB24" s="183"/>
      <c r="RC24" s="183"/>
      <c r="RD24" s="183"/>
      <c r="RE24" s="183"/>
      <c r="RF24" s="183"/>
      <c r="RG24" s="183"/>
      <c r="RH24" s="183"/>
      <c r="RI24" s="183"/>
      <c r="RJ24" s="183"/>
      <c r="RK24" s="183"/>
      <c r="RL24" s="183"/>
      <c r="RM24" s="183"/>
      <c r="RN24" s="183"/>
      <c r="RO24" s="183"/>
      <c r="RP24" s="183"/>
      <c r="RQ24" s="183"/>
      <c r="RR24" s="183"/>
      <c r="RS24" s="183"/>
      <c r="RT24" s="183"/>
      <c r="RU24" s="183"/>
      <c r="RV24" s="183"/>
      <c r="RW24" s="183"/>
      <c r="RX24" s="183"/>
      <c r="RY24" s="183"/>
      <c r="RZ24" s="183"/>
      <c r="SA24" s="183"/>
      <c r="SB24" s="183"/>
      <c r="SC24" s="183"/>
      <c r="SD24" s="183"/>
      <c r="SE24" s="183"/>
      <c r="SF24" s="183"/>
      <c r="SG24" s="183"/>
      <c r="SH24" s="183"/>
      <c r="SI24" s="183"/>
      <c r="SJ24" s="183"/>
      <c r="SK24" s="183"/>
      <c r="SL24" s="183"/>
      <c r="SM24" s="183"/>
      <c r="SN24" s="183"/>
      <c r="SO24" s="183"/>
      <c r="SP24" s="183"/>
      <c r="SQ24" s="183"/>
      <c r="SR24" s="183"/>
      <c r="SS24" s="183"/>
      <c r="ST24" s="183"/>
      <c r="SU24" s="183"/>
      <c r="SV24" s="183"/>
      <c r="SW24" s="183"/>
      <c r="SX24" s="183"/>
      <c r="SY24" s="183"/>
      <c r="SZ24" s="183"/>
      <c r="TA24" s="183"/>
      <c r="TB24" s="183"/>
      <c r="TC24" s="183"/>
      <c r="TD24" s="183"/>
      <c r="TE24" s="183"/>
      <c r="TF24" s="183"/>
      <c r="TG24" s="183"/>
      <c r="TH24" s="183"/>
      <c r="TI24" s="183"/>
      <c r="TJ24" s="183"/>
      <c r="TK24" s="183"/>
      <c r="TL24" s="183"/>
      <c r="TM24" s="183"/>
      <c r="TN24" s="183"/>
      <c r="TO24" s="183"/>
      <c r="TP24" s="183"/>
      <c r="TQ24" s="183"/>
      <c r="TR24" s="183"/>
      <c r="TS24" s="183"/>
      <c r="TT24" s="183"/>
      <c r="TU24" s="183"/>
      <c r="TV24" s="183"/>
      <c r="TW24" s="183"/>
      <c r="TX24" s="183"/>
      <c r="TY24" s="183"/>
      <c r="TZ24" s="183"/>
      <c r="UA24" s="183"/>
      <c r="UB24" s="183"/>
      <c r="UC24" s="183"/>
      <c r="UD24" s="183"/>
      <c r="UE24" s="183"/>
      <c r="UF24" s="183"/>
      <c r="UG24" s="183"/>
      <c r="UH24" s="183"/>
      <c r="UI24" s="183"/>
      <c r="UJ24" s="183"/>
      <c r="UK24" s="183"/>
      <c r="UL24" s="183"/>
      <c r="UM24" s="183"/>
      <c r="UN24" s="183"/>
      <c r="UO24" s="183"/>
      <c r="UP24" s="183"/>
      <c r="UQ24" s="183"/>
      <c r="UR24" s="183"/>
      <c r="US24" s="183"/>
      <c r="UT24" s="183"/>
      <c r="UU24" s="183"/>
      <c r="UV24" s="183"/>
      <c r="UW24" s="183"/>
      <c r="UX24" s="183"/>
      <c r="UY24" s="183"/>
      <c r="UZ24" s="183"/>
      <c r="VA24" s="183"/>
      <c r="VB24" s="183"/>
      <c r="VC24" s="183"/>
      <c r="VD24" s="183"/>
      <c r="VE24" s="183"/>
      <c r="VF24" s="183"/>
      <c r="VG24" s="183"/>
      <c r="VH24" s="183"/>
      <c r="VI24" s="183"/>
      <c r="VJ24" s="183"/>
      <c r="VK24" s="183"/>
      <c r="VL24" s="183"/>
      <c r="VM24" s="183"/>
      <c r="VN24" s="183"/>
      <c r="VO24" s="183"/>
      <c r="VP24" s="183"/>
      <c r="VQ24" s="183"/>
      <c r="VR24" s="183"/>
      <c r="VS24" s="183"/>
      <c r="VT24" s="183"/>
      <c r="VU24" s="183"/>
      <c r="VV24" s="183"/>
      <c r="VW24" s="183"/>
      <c r="VX24" s="183"/>
      <c r="VY24" s="183"/>
      <c r="VZ24" s="183"/>
      <c r="WA24" s="183"/>
      <c r="WB24" s="183"/>
      <c r="WC24" s="183"/>
      <c r="WD24" s="183"/>
      <c r="WE24" s="183"/>
      <c r="WF24" s="183"/>
      <c r="WG24" s="183"/>
      <c r="WH24" s="183"/>
      <c r="WI24" s="183"/>
      <c r="WJ24" s="183"/>
      <c r="WK24" s="183"/>
      <c r="WL24" s="183"/>
      <c r="WM24" s="183"/>
      <c r="WN24" s="183"/>
      <c r="WO24" s="183"/>
      <c r="WP24" s="183"/>
      <c r="WQ24" s="183"/>
      <c r="WR24" s="183"/>
      <c r="WS24" s="183"/>
      <c r="WT24" s="183"/>
      <c r="WU24" s="183"/>
      <c r="WV24" s="183"/>
      <c r="WW24" s="183"/>
      <c r="WX24" s="183"/>
      <c r="WY24" s="183"/>
      <c r="WZ24" s="183"/>
      <c r="XA24" s="183"/>
      <c r="XB24" s="183"/>
      <c r="XC24" s="183"/>
      <c r="XD24" s="183"/>
      <c r="XE24" s="183"/>
      <c r="XF24" s="183"/>
      <c r="XG24" s="183"/>
      <c r="XH24" s="183"/>
      <c r="XI24" s="183"/>
      <c r="XJ24" s="183"/>
      <c r="XK24" s="183"/>
      <c r="XL24" s="183"/>
      <c r="XM24" s="183"/>
      <c r="XN24" s="183"/>
      <c r="XO24" s="183"/>
      <c r="XP24" s="183"/>
      <c r="XQ24" s="183"/>
      <c r="XR24" s="183"/>
      <c r="XS24" s="183"/>
      <c r="XT24" s="183"/>
      <c r="XU24" s="183"/>
      <c r="XV24" s="183"/>
      <c r="XW24" s="183"/>
      <c r="XX24" s="183"/>
      <c r="XY24" s="183"/>
      <c r="XZ24" s="183"/>
      <c r="YA24" s="183"/>
      <c r="YB24" s="183"/>
      <c r="YC24" s="183"/>
      <c r="YD24" s="183"/>
      <c r="YE24" s="183"/>
      <c r="YF24" s="183"/>
      <c r="YG24" s="183"/>
      <c r="YH24" s="183"/>
      <c r="YI24" s="183"/>
      <c r="YJ24" s="183"/>
      <c r="YK24" s="183"/>
      <c r="YL24" s="183"/>
      <c r="YM24" s="183"/>
      <c r="YN24" s="183"/>
      <c r="YO24" s="183"/>
      <c r="YP24" s="183"/>
      <c r="YQ24" s="183"/>
      <c r="YR24" s="183"/>
      <c r="YS24" s="183"/>
      <c r="YT24" s="183"/>
      <c r="YU24" s="183"/>
      <c r="YV24" s="183"/>
      <c r="YW24" s="183"/>
      <c r="YX24" s="183"/>
      <c r="YY24" s="183"/>
      <c r="YZ24" s="183"/>
      <c r="ZA24" s="183"/>
      <c r="ZB24" s="183"/>
      <c r="ZC24" s="183"/>
      <c r="ZD24" s="183"/>
      <c r="ZE24" s="183"/>
      <c r="ZF24" s="183"/>
      <c r="ZG24" s="183"/>
      <c r="ZH24" s="183"/>
      <c r="ZI24" s="183"/>
      <c r="ZJ24" s="183"/>
      <c r="ZK24" s="183"/>
      <c r="ZL24" s="183"/>
      <c r="ZM24" s="183"/>
      <c r="ZN24" s="183"/>
      <c r="ZO24" s="183"/>
      <c r="ZP24" s="183"/>
      <c r="ZQ24" s="183"/>
      <c r="ZR24" s="183"/>
      <c r="ZS24" s="183"/>
      <c r="ZT24" s="183"/>
      <c r="ZU24" s="183"/>
      <c r="ZV24" s="183"/>
      <c r="ZW24" s="183"/>
      <c r="ZX24" s="183"/>
      <c r="ZY24" s="183"/>
      <c r="ZZ24" s="183"/>
      <c r="AAA24" s="183"/>
      <c r="AAB24" s="183"/>
      <c r="AAC24" s="183"/>
      <c r="AAD24" s="183"/>
      <c r="AAE24" s="183"/>
      <c r="AAF24" s="183"/>
      <c r="AAG24" s="183"/>
      <c r="AAH24" s="183"/>
      <c r="AAI24" s="183"/>
      <c r="AAJ24" s="183"/>
      <c r="AAK24" s="183"/>
      <c r="AAL24" s="183"/>
      <c r="AAM24" s="183"/>
      <c r="AAN24" s="183"/>
      <c r="AAO24" s="183"/>
      <c r="AAP24" s="183"/>
      <c r="AAQ24" s="183"/>
      <c r="AAR24" s="183"/>
      <c r="AAS24" s="183"/>
      <c r="AAT24" s="183"/>
      <c r="AAU24" s="183"/>
      <c r="AAV24" s="183"/>
      <c r="AAW24" s="183"/>
      <c r="AAX24" s="183"/>
      <c r="AAY24" s="183"/>
      <c r="AAZ24" s="183"/>
      <c r="ABA24" s="183"/>
      <c r="ABB24" s="183"/>
      <c r="ABC24" s="183"/>
      <c r="ABD24" s="183"/>
      <c r="ABE24" s="183"/>
      <c r="ABF24" s="183"/>
      <c r="ABG24" s="183"/>
      <c r="ABH24" s="183"/>
      <c r="ABI24" s="183"/>
      <c r="ABJ24" s="183"/>
      <c r="ABK24" s="183"/>
      <c r="ABL24" s="183"/>
      <c r="ABM24" s="183"/>
      <c r="ABN24" s="183"/>
      <c r="ABO24" s="183"/>
      <c r="ABP24" s="183"/>
      <c r="ABQ24" s="183"/>
      <c r="ABR24" s="183"/>
      <c r="ABS24" s="183"/>
      <c r="ABT24" s="183"/>
      <c r="ABU24" s="183"/>
      <c r="ABV24" s="183"/>
      <c r="ABW24" s="183"/>
      <c r="ABX24" s="183"/>
      <c r="ABY24" s="183"/>
      <c r="ABZ24" s="183"/>
      <c r="ACA24" s="183"/>
      <c r="ACB24" s="183"/>
      <c r="ACC24" s="183"/>
      <c r="ACD24" s="183"/>
      <c r="ACE24" s="183"/>
      <c r="ACF24" s="183"/>
      <c r="ACG24" s="183"/>
      <c r="ACH24" s="183"/>
      <c r="ACI24" s="183"/>
      <c r="ACJ24" s="183"/>
      <c r="ACK24" s="183"/>
      <c r="ACL24" s="183"/>
      <c r="ACM24" s="183"/>
      <c r="ACN24" s="183"/>
      <c r="ACO24" s="183"/>
      <c r="ACP24" s="183"/>
      <c r="ACQ24" s="183"/>
      <c r="ACR24" s="183"/>
      <c r="ACS24" s="183"/>
      <c r="ACT24" s="183"/>
      <c r="ACU24" s="183"/>
      <c r="ACV24" s="183"/>
      <c r="ACW24" s="183"/>
      <c r="ACX24" s="183"/>
      <c r="ACY24" s="183"/>
      <c r="ACZ24" s="183"/>
      <c r="ADA24" s="183"/>
      <c r="ADB24" s="183"/>
      <c r="ADC24" s="183"/>
      <c r="ADD24" s="183"/>
      <c r="ADE24" s="183"/>
      <c r="ADF24" s="183"/>
      <c r="ADG24" s="183"/>
      <c r="ADH24" s="183"/>
      <c r="ADI24" s="183"/>
      <c r="ADJ24" s="183"/>
      <c r="ADK24" s="183"/>
      <c r="ADL24" s="183"/>
      <c r="ADM24" s="183"/>
      <c r="ADN24" s="183"/>
      <c r="ADO24" s="183"/>
      <c r="ADP24" s="183"/>
      <c r="ADQ24" s="183"/>
      <c r="ADR24" s="183"/>
      <c r="ADS24" s="183"/>
      <c r="ADT24" s="183"/>
      <c r="ADU24" s="183"/>
      <c r="ADV24" s="183"/>
      <c r="ADW24" s="183"/>
      <c r="ADX24" s="183"/>
      <c r="ADY24" s="183"/>
      <c r="ADZ24" s="183"/>
      <c r="AEA24" s="183"/>
      <c r="AEB24" s="183"/>
      <c r="AEC24" s="183"/>
      <c r="AED24" s="183"/>
      <c r="AEE24" s="183"/>
      <c r="AEF24" s="183"/>
      <c r="AEG24" s="183"/>
      <c r="AEH24" s="183"/>
      <c r="AEI24" s="183"/>
      <c r="AEJ24" s="183"/>
      <c r="AEK24" s="183"/>
      <c r="AEL24" s="183"/>
      <c r="AEM24" s="183"/>
      <c r="AEN24" s="183"/>
      <c r="AEO24" s="183"/>
      <c r="AEP24" s="183"/>
      <c r="AEQ24" s="183"/>
      <c r="AER24" s="183"/>
      <c r="AES24" s="183"/>
      <c r="AET24" s="183"/>
      <c r="AEU24" s="183"/>
      <c r="AEV24" s="183"/>
      <c r="AEW24" s="183"/>
      <c r="AEX24" s="183"/>
      <c r="AEY24" s="183"/>
      <c r="AEZ24" s="183"/>
      <c r="AFA24" s="183"/>
      <c r="AFB24" s="183"/>
      <c r="AFC24" s="183"/>
      <c r="AFD24" s="183"/>
      <c r="AFE24" s="183"/>
      <c r="AFF24" s="183"/>
      <c r="AFG24" s="183"/>
      <c r="AFH24" s="183"/>
      <c r="AFI24" s="183"/>
      <c r="AFJ24" s="183"/>
      <c r="AFK24" s="183"/>
      <c r="AFL24" s="183"/>
      <c r="AFM24" s="183"/>
      <c r="AFN24" s="183"/>
      <c r="AFO24" s="183"/>
      <c r="AFP24" s="183"/>
      <c r="AFQ24" s="183"/>
      <c r="AFR24" s="183"/>
      <c r="AFS24" s="183"/>
      <c r="AFT24" s="183"/>
      <c r="AFU24" s="183"/>
      <c r="AFV24" s="183"/>
      <c r="AFW24" s="183"/>
      <c r="AFX24" s="183"/>
      <c r="AFY24" s="183"/>
      <c r="AFZ24" s="183"/>
      <c r="AGA24" s="183"/>
      <c r="AGB24" s="183"/>
      <c r="AGC24" s="183"/>
      <c r="AGD24" s="183"/>
      <c r="AGE24" s="183"/>
      <c r="AGF24" s="183"/>
      <c r="AGG24" s="183"/>
      <c r="AGH24" s="183"/>
      <c r="AGI24" s="183"/>
      <c r="AGJ24" s="183"/>
      <c r="AGK24" s="183"/>
      <c r="AGL24" s="183"/>
      <c r="AGM24" s="183"/>
      <c r="AGN24" s="183"/>
      <c r="AGO24" s="183"/>
      <c r="AGP24" s="183"/>
      <c r="AGQ24" s="183"/>
      <c r="AGR24" s="183"/>
      <c r="AGS24" s="183"/>
      <c r="AGT24" s="183"/>
      <c r="AGU24" s="183"/>
      <c r="AGV24" s="183"/>
      <c r="AGW24" s="183"/>
      <c r="AGX24" s="183"/>
      <c r="AGY24" s="183"/>
      <c r="AGZ24" s="183"/>
      <c r="AHA24" s="183"/>
      <c r="AHB24" s="183"/>
      <c r="AHC24" s="183"/>
      <c r="AHD24" s="183"/>
      <c r="AHE24" s="183"/>
      <c r="AHF24" s="183"/>
      <c r="AHG24" s="183"/>
      <c r="AHH24" s="183"/>
      <c r="AHI24" s="183"/>
      <c r="AHJ24" s="183"/>
      <c r="AHK24" s="183"/>
      <c r="AHL24" s="183"/>
      <c r="AHM24" s="183"/>
      <c r="AHN24" s="183"/>
      <c r="AHO24" s="183"/>
      <c r="AHP24" s="183"/>
      <c r="AHQ24" s="183"/>
      <c r="AHR24" s="183"/>
      <c r="AHS24" s="183"/>
      <c r="AHT24" s="183"/>
      <c r="AHU24" s="183"/>
      <c r="AHV24" s="183"/>
      <c r="AHW24" s="183"/>
      <c r="AHX24" s="183"/>
      <c r="AHY24" s="183"/>
      <c r="AHZ24" s="183"/>
      <c r="AIA24" s="183"/>
      <c r="AIB24" s="183"/>
      <c r="AIC24" s="183"/>
      <c r="AID24" s="183"/>
      <c r="AIE24" s="183"/>
      <c r="AIF24" s="183"/>
      <c r="AIG24" s="183"/>
      <c r="AIH24" s="183"/>
      <c r="AII24" s="183"/>
      <c r="AIJ24" s="183"/>
      <c r="AIK24" s="183"/>
      <c r="AIL24" s="183"/>
      <c r="AIM24" s="183"/>
      <c r="AIN24" s="183"/>
      <c r="AIO24" s="183"/>
      <c r="AIP24" s="183"/>
      <c r="AIQ24" s="183"/>
      <c r="AIR24" s="183"/>
      <c r="AIS24" s="183"/>
      <c r="AIT24" s="183"/>
      <c r="AIU24" s="183"/>
      <c r="AIV24" s="183"/>
      <c r="AIW24" s="183"/>
      <c r="AIX24" s="183"/>
      <c r="AIY24" s="183"/>
      <c r="AIZ24" s="183"/>
      <c r="AJA24" s="183"/>
      <c r="AJB24" s="183"/>
      <c r="AJC24" s="183"/>
      <c r="AJD24" s="183"/>
      <c r="AJE24" s="183"/>
      <c r="AJF24" s="183"/>
      <c r="AJG24" s="183"/>
      <c r="AJH24" s="183"/>
      <c r="AJI24" s="183"/>
      <c r="AJJ24" s="183"/>
      <c r="AJK24" s="183"/>
      <c r="AJL24" s="183"/>
      <c r="AJM24" s="183"/>
      <c r="AJN24" s="183"/>
      <c r="AJO24" s="183"/>
      <c r="AJP24" s="183"/>
      <c r="AJQ24" s="183"/>
      <c r="AJR24" s="183"/>
      <c r="AJS24" s="183"/>
      <c r="AJT24" s="183"/>
      <c r="AJU24" s="183"/>
      <c r="AJV24" s="183"/>
      <c r="AJW24" s="183"/>
      <c r="AJX24" s="183"/>
      <c r="AJY24" s="183"/>
      <c r="AJZ24" s="183"/>
      <c r="AKA24" s="183"/>
      <c r="AKB24" s="183"/>
      <c r="AKC24" s="183"/>
      <c r="AKD24" s="183"/>
      <c r="AKE24" s="183"/>
      <c r="AKF24" s="183"/>
      <c r="AKG24" s="183"/>
      <c r="AKH24" s="183"/>
      <c r="AKI24" s="183"/>
      <c r="AKJ24" s="183"/>
      <c r="AKK24" s="183"/>
      <c r="AKL24" s="183"/>
      <c r="AKM24" s="183"/>
      <c r="AKN24" s="183"/>
      <c r="AKO24" s="183"/>
      <c r="AKP24" s="183"/>
      <c r="AKQ24" s="183"/>
      <c r="AKR24" s="183"/>
      <c r="AKS24" s="183"/>
      <c r="AKT24" s="183"/>
      <c r="AKU24" s="183"/>
      <c r="AKV24" s="183"/>
      <c r="AKW24" s="183"/>
      <c r="AKX24" s="183"/>
      <c r="AKY24" s="183"/>
      <c r="AKZ24" s="183"/>
      <c r="ALA24" s="183"/>
      <c r="ALB24" s="183"/>
      <c r="ALC24" s="183"/>
      <c r="ALD24" s="183"/>
      <c r="ALE24" s="183"/>
      <c r="ALF24" s="183"/>
      <c r="ALG24" s="183"/>
      <c r="ALH24" s="183"/>
      <c r="ALI24" s="183"/>
      <c r="ALJ24" s="183"/>
      <c r="ALK24" s="183"/>
      <c r="ALL24" s="183"/>
      <c r="ALM24" s="183"/>
      <c r="ALN24" s="183"/>
      <c r="ALO24" s="183"/>
      <c r="ALP24" s="183"/>
      <c r="ALQ24" s="183"/>
      <c r="ALR24" s="183"/>
      <c r="ALS24" s="183"/>
      <c r="ALT24" s="183"/>
      <c r="ALU24" s="183"/>
      <c r="ALV24" s="183"/>
      <c r="ALW24" s="183"/>
      <c r="ALX24" s="183"/>
      <c r="ALY24" s="183"/>
      <c r="ALZ24" s="183"/>
      <c r="AMA24" s="183"/>
      <c r="AMB24" s="183"/>
      <c r="AMC24" s="183"/>
      <c r="AMD24" s="183"/>
      <c r="AME24" s="183"/>
      <c r="AMF24" s="183"/>
      <c r="AMG24" s="183"/>
      <c r="AMH24" s="183"/>
      <c r="AMI24" s="183"/>
      <c r="AMJ24" s="183"/>
      <c r="AMK24" s="183"/>
      <c r="AML24" s="183"/>
      <c r="AMM24" s="183"/>
      <c r="AMN24" s="183"/>
      <c r="AMO24" s="183"/>
      <c r="AMP24" s="183"/>
      <c r="AMQ24" s="183"/>
      <c r="AMR24" s="183"/>
      <c r="AMS24" s="183"/>
      <c r="AMT24" s="183"/>
      <c r="AMU24" s="183"/>
      <c r="AMV24" s="183"/>
      <c r="AMW24" s="183"/>
      <c r="AMX24" s="183"/>
      <c r="AMY24" s="183"/>
      <c r="AMZ24" s="183"/>
      <c r="ANA24" s="183"/>
      <c r="ANB24" s="183"/>
      <c r="ANC24" s="183"/>
      <c r="AND24" s="183"/>
      <c r="ANE24" s="183"/>
      <c r="ANF24" s="183"/>
      <c r="ANG24" s="183"/>
      <c r="ANH24" s="183"/>
      <c r="ANI24" s="183"/>
      <c r="ANJ24" s="183"/>
      <c r="ANK24" s="183"/>
      <c r="ANL24" s="183"/>
      <c r="ANM24" s="183"/>
      <c r="ANN24" s="183"/>
      <c r="ANO24" s="183"/>
      <c r="ANP24" s="183"/>
      <c r="ANQ24" s="183"/>
      <c r="ANR24" s="183"/>
      <c r="ANS24" s="183"/>
      <c r="ANT24" s="183"/>
      <c r="ANU24" s="183"/>
      <c r="ANV24" s="183"/>
      <c r="ANW24" s="183"/>
      <c r="ANX24" s="183"/>
      <c r="ANY24" s="183"/>
      <c r="ANZ24" s="183"/>
      <c r="AOA24" s="183"/>
      <c r="AOB24" s="183"/>
      <c r="AOC24" s="183"/>
      <c r="AOD24" s="183"/>
      <c r="AOE24" s="183"/>
      <c r="AOF24" s="183"/>
      <c r="AOG24" s="183"/>
      <c r="AOH24" s="183"/>
      <c r="AOI24" s="183"/>
      <c r="AOJ24" s="183"/>
      <c r="AOK24" s="183"/>
      <c r="AOL24" s="183"/>
      <c r="AOM24" s="183"/>
      <c r="AON24" s="183"/>
      <c r="AOO24" s="183"/>
      <c r="AOP24" s="183"/>
      <c r="AOQ24" s="183"/>
      <c r="AOR24" s="183"/>
      <c r="AOS24" s="183"/>
      <c r="AOT24" s="183"/>
      <c r="AOU24" s="183"/>
      <c r="AOV24" s="183"/>
      <c r="AOW24" s="183"/>
      <c r="AOX24" s="183"/>
      <c r="AOY24" s="183"/>
      <c r="AOZ24" s="183"/>
      <c r="APA24" s="183"/>
      <c r="APB24" s="183"/>
      <c r="APC24" s="183"/>
      <c r="APD24" s="183"/>
      <c r="APE24" s="183"/>
      <c r="APF24" s="183"/>
      <c r="APG24" s="183"/>
      <c r="APH24" s="183"/>
      <c r="API24" s="183"/>
      <c r="APJ24" s="183"/>
      <c r="APK24" s="183"/>
      <c r="APL24" s="183"/>
      <c r="APM24" s="183"/>
      <c r="APN24" s="183"/>
      <c r="APO24" s="183"/>
      <c r="APP24" s="183"/>
      <c r="APQ24" s="183"/>
      <c r="APR24" s="183"/>
      <c r="APS24" s="183"/>
      <c r="APT24" s="183"/>
      <c r="APU24" s="183"/>
      <c r="APV24" s="183"/>
      <c r="APW24" s="183"/>
      <c r="APX24" s="183"/>
      <c r="APY24" s="183"/>
      <c r="APZ24" s="183"/>
      <c r="AQA24" s="183"/>
      <c r="AQB24" s="183"/>
      <c r="AQC24" s="183"/>
      <c r="AQD24" s="183"/>
      <c r="AQE24" s="183"/>
      <c r="AQF24" s="183"/>
      <c r="AQG24" s="183"/>
      <c r="AQH24" s="183"/>
      <c r="AQI24" s="183"/>
      <c r="AQJ24" s="183"/>
      <c r="AQK24" s="183"/>
      <c r="AQL24" s="183"/>
      <c r="AQM24" s="183"/>
      <c r="AQN24" s="183"/>
      <c r="AQO24" s="183"/>
      <c r="AQP24" s="183"/>
      <c r="AQQ24" s="183"/>
      <c r="AQR24" s="183"/>
      <c r="AQS24" s="183"/>
      <c r="AQT24" s="183"/>
      <c r="AQU24" s="183"/>
      <c r="AQV24" s="183"/>
      <c r="AQW24" s="183"/>
      <c r="AQX24" s="183"/>
      <c r="AQY24" s="183"/>
      <c r="AQZ24" s="183"/>
      <c r="ARA24" s="183"/>
      <c r="ARB24" s="183"/>
      <c r="ARC24" s="183"/>
      <c r="ARD24" s="183"/>
      <c r="ARE24" s="183"/>
      <c r="ARF24" s="183"/>
      <c r="ARG24" s="183"/>
      <c r="ARH24" s="183"/>
      <c r="ARI24" s="183"/>
      <c r="ARJ24" s="183"/>
      <c r="ARK24" s="183"/>
      <c r="ARL24" s="183"/>
      <c r="ARM24" s="183"/>
      <c r="ARN24" s="183"/>
      <c r="ARO24" s="183"/>
      <c r="ARP24" s="183"/>
      <c r="ARQ24" s="183"/>
      <c r="ARR24" s="183"/>
      <c r="ARS24" s="183"/>
      <c r="ART24" s="183"/>
      <c r="ARU24" s="183"/>
      <c r="ARV24" s="183"/>
      <c r="ARW24" s="183"/>
      <c r="ARX24" s="183"/>
      <c r="ARY24" s="183"/>
      <c r="ARZ24" s="183"/>
      <c r="ASA24" s="183"/>
      <c r="ASB24" s="183"/>
      <c r="ASC24" s="183"/>
      <c r="ASD24" s="183"/>
      <c r="ASE24" s="183"/>
      <c r="ASF24" s="183"/>
      <c r="ASG24" s="183"/>
      <c r="ASH24" s="183"/>
      <c r="ASI24" s="183"/>
      <c r="ASJ24" s="183"/>
      <c r="ASK24" s="183"/>
      <c r="ASL24" s="183"/>
      <c r="ASM24" s="183"/>
      <c r="ASN24" s="183"/>
      <c r="ASO24" s="183"/>
      <c r="ASP24" s="183"/>
      <c r="ASQ24" s="183"/>
      <c r="ASR24" s="183"/>
      <c r="ASS24" s="183"/>
      <c r="AST24" s="183"/>
      <c r="ASU24" s="183"/>
      <c r="ASV24" s="183"/>
      <c r="ASW24" s="183"/>
      <c r="ASX24" s="183"/>
      <c r="ASY24" s="183"/>
      <c r="ASZ24" s="183"/>
      <c r="ATA24" s="183"/>
      <c r="ATB24" s="183"/>
      <c r="ATC24" s="183"/>
      <c r="ATD24" s="183"/>
      <c r="ATE24" s="183"/>
      <c r="ATF24" s="183"/>
      <c r="ATG24" s="183"/>
      <c r="ATH24" s="183"/>
      <c r="ATI24" s="183"/>
      <c r="ATJ24" s="183"/>
      <c r="ATK24" s="183"/>
      <c r="ATL24" s="183"/>
      <c r="ATM24" s="183"/>
      <c r="ATN24" s="183"/>
      <c r="ATO24" s="183"/>
      <c r="ATP24" s="183"/>
      <c r="ATQ24" s="183"/>
      <c r="ATR24" s="183"/>
      <c r="ATS24" s="183"/>
      <c r="ATT24" s="183"/>
      <c r="ATU24" s="183"/>
      <c r="ATV24" s="183"/>
      <c r="ATW24" s="183"/>
      <c r="ATX24" s="183"/>
      <c r="ATY24" s="183"/>
      <c r="ATZ24" s="183"/>
      <c r="AUA24" s="183"/>
      <c r="AUB24" s="183"/>
      <c r="AUC24" s="183"/>
      <c r="AUD24" s="183"/>
      <c r="AUE24" s="183"/>
      <c r="AUF24" s="183"/>
      <c r="AUG24" s="183"/>
      <c r="AUH24" s="183"/>
      <c r="AUI24" s="183"/>
      <c r="AUJ24" s="183"/>
      <c r="AUK24" s="183"/>
      <c r="AUL24" s="183"/>
      <c r="AUM24" s="183"/>
      <c r="AUN24" s="183"/>
      <c r="AUO24" s="183"/>
      <c r="AUP24" s="183"/>
      <c r="AUQ24" s="183"/>
      <c r="AUR24" s="183"/>
      <c r="AUS24" s="183"/>
      <c r="AUT24" s="183"/>
      <c r="AUU24" s="183"/>
      <c r="AUV24" s="183"/>
      <c r="AUW24" s="183"/>
      <c r="AUX24" s="183"/>
      <c r="AUY24" s="183"/>
      <c r="AUZ24" s="183"/>
      <c r="AVA24" s="183"/>
      <c r="AVB24" s="183"/>
      <c r="AVC24" s="183"/>
      <c r="AVD24" s="183"/>
      <c r="AVE24" s="183"/>
      <c r="AVF24" s="183"/>
      <c r="AVG24" s="183"/>
      <c r="AVH24" s="183"/>
      <c r="AVI24" s="183"/>
      <c r="AVJ24" s="183"/>
      <c r="AVK24" s="183"/>
      <c r="AVL24" s="183"/>
      <c r="AVM24" s="183"/>
      <c r="AVN24" s="183"/>
      <c r="AVO24" s="183"/>
      <c r="AVP24" s="183"/>
      <c r="AVQ24" s="183"/>
      <c r="AVR24" s="183"/>
      <c r="AVS24" s="183"/>
      <c r="AVT24" s="183"/>
      <c r="AVU24" s="183"/>
      <c r="AVV24" s="183"/>
      <c r="AVW24" s="183"/>
      <c r="AVX24" s="183"/>
      <c r="AVY24" s="183"/>
      <c r="AVZ24" s="183"/>
      <c r="AWA24" s="183"/>
      <c r="AWB24" s="183"/>
      <c r="AWC24" s="183"/>
      <c r="AWD24" s="183"/>
      <c r="AWE24" s="183"/>
      <c r="AWF24" s="183"/>
      <c r="AWG24" s="183"/>
      <c r="AWH24" s="183"/>
      <c r="AWI24" s="183"/>
      <c r="AWJ24" s="183"/>
      <c r="AWK24" s="183"/>
      <c r="AWL24" s="183"/>
      <c r="AWM24" s="183"/>
      <c r="AWN24" s="183"/>
      <c r="AWO24" s="183"/>
      <c r="AWP24" s="183"/>
      <c r="AWQ24" s="183"/>
      <c r="AWR24" s="183"/>
      <c r="AWS24" s="183"/>
      <c r="AWT24" s="183"/>
      <c r="AWU24" s="183"/>
      <c r="AWV24" s="183"/>
      <c r="AWW24" s="183"/>
      <c r="AWX24" s="183"/>
      <c r="AWY24" s="183"/>
      <c r="AWZ24" s="183"/>
      <c r="AXA24" s="183"/>
      <c r="AXB24" s="183"/>
      <c r="AXC24" s="183"/>
      <c r="AXD24" s="183"/>
      <c r="AXE24" s="183"/>
      <c r="AXF24" s="183"/>
      <c r="AXG24" s="183"/>
      <c r="AXH24" s="183"/>
      <c r="AXI24" s="183"/>
      <c r="AXJ24" s="183"/>
      <c r="AXK24" s="183"/>
      <c r="AXL24" s="183"/>
      <c r="AXM24" s="183"/>
      <c r="AXN24" s="183"/>
      <c r="AXO24" s="183"/>
      <c r="AXP24" s="183"/>
      <c r="AXQ24" s="183"/>
      <c r="AXR24" s="183"/>
      <c r="AXS24" s="183"/>
      <c r="AXT24" s="183"/>
      <c r="AXU24" s="183"/>
      <c r="AXV24" s="183"/>
      <c r="AXW24" s="183"/>
      <c r="AXX24" s="183"/>
      <c r="AXY24" s="183"/>
      <c r="AXZ24" s="183"/>
      <c r="AYA24" s="183"/>
      <c r="AYB24" s="183"/>
      <c r="AYC24" s="183"/>
      <c r="AYD24" s="183"/>
      <c r="AYE24" s="183"/>
      <c r="AYF24" s="183"/>
      <c r="AYG24" s="183"/>
      <c r="AYH24" s="183"/>
      <c r="AYI24" s="183"/>
      <c r="AYJ24" s="183"/>
      <c r="AYK24" s="183"/>
      <c r="AYL24" s="183"/>
      <c r="AYM24" s="183"/>
      <c r="AYN24" s="183"/>
      <c r="AYO24" s="183"/>
      <c r="AYP24" s="183"/>
      <c r="AYQ24" s="183"/>
      <c r="AYR24" s="183"/>
      <c r="AYS24" s="183"/>
      <c r="AYT24" s="183"/>
      <c r="AYU24" s="183"/>
      <c r="AYV24" s="183"/>
      <c r="AYW24" s="183"/>
      <c r="AYX24" s="183"/>
      <c r="AYY24" s="183"/>
      <c r="AYZ24" s="183"/>
      <c r="AZA24" s="183"/>
      <c r="AZB24" s="183"/>
      <c r="AZC24" s="183"/>
      <c r="AZD24" s="183"/>
      <c r="AZE24" s="183"/>
      <c r="AZF24" s="183"/>
      <c r="AZG24" s="183"/>
      <c r="AZH24" s="183"/>
      <c r="AZI24" s="183"/>
      <c r="AZJ24" s="183"/>
      <c r="AZK24" s="183"/>
      <c r="AZL24" s="183"/>
      <c r="AZM24" s="183"/>
      <c r="AZN24" s="183"/>
      <c r="AZO24" s="183"/>
      <c r="AZP24" s="183"/>
      <c r="AZQ24" s="183"/>
      <c r="AZR24" s="183"/>
      <c r="AZS24" s="183"/>
      <c r="AZT24" s="183"/>
      <c r="AZU24" s="183"/>
      <c r="AZV24" s="183"/>
      <c r="AZW24" s="183"/>
      <c r="AZX24" s="183"/>
      <c r="AZY24" s="183"/>
      <c r="AZZ24" s="183"/>
      <c r="BAA24" s="183"/>
      <c r="BAB24" s="183"/>
      <c r="BAC24" s="183"/>
      <c r="BAD24" s="183"/>
      <c r="BAE24" s="183"/>
      <c r="BAF24" s="183"/>
      <c r="BAG24" s="183"/>
      <c r="BAH24" s="183"/>
      <c r="BAI24" s="183"/>
      <c r="BAJ24" s="183"/>
      <c r="BAK24" s="183"/>
      <c r="BAL24" s="183"/>
      <c r="BAM24" s="183"/>
      <c r="BAN24" s="183"/>
      <c r="BAO24" s="183"/>
      <c r="BAP24" s="183"/>
      <c r="BAQ24" s="183"/>
      <c r="BAR24" s="183"/>
      <c r="BAS24" s="183"/>
      <c r="BAT24" s="183"/>
      <c r="BAU24" s="183"/>
      <c r="BAV24" s="183"/>
      <c r="BAW24" s="183"/>
      <c r="BAX24" s="183"/>
      <c r="BAY24" s="183"/>
      <c r="BAZ24" s="183"/>
      <c r="BBA24" s="183"/>
      <c r="BBB24" s="183"/>
      <c r="BBC24" s="183"/>
      <c r="BBD24" s="183"/>
      <c r="BBE24" s="183"/>
      <c r="BBF24" s="183"/>
      <c r="BBG24" s="183"/>
      <c r="BBH24" s="183"/>
      <c r="BBI24" s="183"/>
      <c r="BBJ24" s="183"/>
      <c r="BBK24" s="183"/>
      <c r="BBL24" s="183"/>
      <c r="BBM24" s="183"/>
      <c r="BBN24" s="183"/>
      <c r="BBO24" s="183"/>
      <c r="BBP24" s="183"/>
      <c r="BBQ24" s="183"/>
      <c r="BBR24" s="183"/>
      <c r="BBS24" s="183"/>
      <c r="BBT24" s="183"/>
      <c r="BBU24" s="183"/>
      <c r="BBV24" s="183"/>
      <c r="BBW24" s="183"/>
      <c r="BBX24" s="183"/>
      <c r="BBY24" s="183"/>
      <c r="BBZ24" s="183"/>
      <c r="BCA24" s="183"/>
      <c r="BCB24" s="183"/>
      <c r="BCC24" s="183"/>
      <c r="BCD24" s="183"/>
      <c r="BCE24" s="183"/>
      <c r="BCF24" s="183"/>
      <c r="BCG24" s="183"/>
      <c r="BCH24" s="183"/>
      <c r="BCI24" s="183"/>
      <c r="BCJ24" s="183"/>
      <c r="BCK24" s="183"/>
      <c r="BCL24" s="183"/>
      <c r="BCM24" s="183"/>
      <c r="BCN24" s="183"/>
      <c r="BCO24" s="183"/>
      <c r="BCP24" s="183"/>
      <c r="BCQ24" s="183"/>
      <c r="BCR24" s="183"/>
      <c r="BCS24" s="183"/>
      <c r="BCT24" s="183"/>
      <c r="BCU24" s="183"/>
      <c r="BCV24" s="183"/>
      <c r="BCW24" s="183"/>
      <c r="BCX24" s="183"/>
      <c r="BCY24" s="183"/>
      <c r="BCZ24" s="183"/>
      <c r="BDA24" s="183"/>
      <c r="BDB24" s="183"/>
      <c r="BDC24" s="183"/>
      <c r="BDD24" s="183"/>
      <c r="BDE24" s="183"/>
      <c r="BDF24" s="183"/>
      <c r="BDG24" s="183"/>
      <c r="BDH24" s="183"/>
      <c r="BDI24" s="183"/>
      <c r="BDJ24" s="183"/>
      <c r="BDK24" s="183"/>
      <c r="BDL24" s="183"/>
      <c r="BDM24" s="183"/>
      <c r="BDN24" s="183"/>
      <c r="BDO24" s="183"/>
      <c r="BDP24" s="183"/>
      <c r="BDQ24" s="183"/>
      <c r="BDR24" s="183"/>
      <c r="BDS24" s="183"/>
      <c r="BDT24" s="183"/>
      <c r="BDU24" s="183"/>
      <c r="BDV24" s="183"/>
      <c r="BDW24" s="183"/>
      <c r="BDX24" s="183"/>
      <c r="BDY24" s="183"/>
      <c r="BDZ24" s="183"/>
      <c r="BEA24" s="183"/>
      <c r="BEB24" s="183"/>
      <c r="BEC24" s="183"/>
      <c r="BED24" s="183"/>
      <c r="BEE24" s="183"/>
      <c r="BEF24" s="183"/>
      <c r="BEG24" s="183"/>
      <c r="BEH24" s="183"/>
      <c r="BEI24" s="183"/>
      <c r="BEJ24" s="183"/>
      <c r="BEK24" s="183"/>
      <c r="BEL24" s="183"/>
      <c r="BEM24" s="183"/>
      <c r="BEN24" s="183"/>
      <c r="BEO24" s="183"/>
      <c r="BEP24" s="183"/>
      <c r="BEQ24" s="183"/>
      <c r="BER24" s="183"/>
      <c r="BES24" s="183"/>
      <c r="BET24" s="183"/>
      <c r="BEU24" s="183"/>
      <c r="BEV24" s="183"/>
      <c r="BEW24" s="183"/>
      <c r="BEX24" s="183"/>
      <c r="BEY24" s="183"/>
      <c r="BEZ24" s="183"/>
      <c r="BFA24" s="183"/>
      <c r="BFB24" s="183"/>
      <c r="BFC24" s="183"/>
      <c r="BFD24" s="183"/>
      <c r="BFE24" s="183"/>
      <c r="BFF24" s="183"/>
      <c r="BFG24" s="183"/>
      <c r="BFH24" s="183"/>
      <c r="BFI24" s="183"/>
      <c r="BFJ24" s="183"/>
      <c r="BFK24" s="183"/>
      <c r="BFL24" s="183"/>
      <c r="BFM24" s="183"/>
      <c r="BFN24" s="183"/>
      <c r="BFO24" s="183"/>
      <c r="BFP24" s="183"/>
      <c r="BFQ24" s="183"/>
      <c r="BFR24" s="183"/>
      <c r="BFS24" s="183"/>
      <c r="BFT24" s="183"/>
      <c r="BFU24" s="183"/>
      <c r="BFV24" s="183"/>
      <c r="BFW24" s="183"/>
      <c r="BFX24" s="183"/>
      <c r="BFY24" s="183"/>
      <c r="BFZ24" s="183"/>
      <c r="BGA24" s="183"/>
      <c r="BGB24" s="183"/>
      <c r="BGC24" s="183"/>
      <c r="BGD24" s="183"/>
      <c r="BGE24" s="183"/>
      <c r="BGF24" s="183"/>
      <c r="BGG24" s="183"/>
      <c r="BGH24" s="183"/>
      <c r="BGI24" s="183"/>
      <c r="BGJ24" s="183"/>
      <c r="BGK24" s="183"/>
      <c r="BGL24" s="183"/>
      <c r="BGM24" s="183"/>
      <c r="BGN24" s="183"/>
      <c r="BGO24" s="183"/>
      <c r="BGP24" s="183"/>
      <c r="BGQ24" s="183"/>
      <c r="BGR24" s="183"/>
      <c r="BGS24" s="183"/>
      <c r="BGT24" s="183"/>
      <c r="BGU24" s="183"/>
      <c r="BGV24" s="183"/>
      <c r="BGW24" s="183"/>
      <c r="BGX24" s="183"/>
      <c r="BGY24" s="183"/>
      <c r="BGZ24" s="183"/>
      <c r="BHA24" s="183"/>
      <c r="BHB24" s="183"/>
      <c r="BHC24" s="183"/>
      <c r="BHD24" s="183"/>
      <c r="BHE24" s="183"/>
      <c r="BHF24" s="183"/>
      <c r="BHG24" s="183"/>
      <c r="BHH24" s="183"/>
      <c r="BHI24" s="183"/>
      <c r="BHJ24" s="183"/>
      <c r="BHK24" s="183"/>
      <c r="BHL24" s="183"/>
      <c r="BHM24" s="183"/>
      <c r="BHN24" s="183"/>
      <c r="BHO24" s="183"/>
      <c r="BHP24" s="183"/>
      <c r="BHQ24" s="183"/>
      <c r="BHR24" s="183"/>
      <c r="BHS24" s="183"/>
      <c r="BHT24" s="183"/>
      <c r="BHU24" s="183"/>
      <c r="BHV24" s="183"/>
      <c r="BHW24" s="183"/>
      <c r="BHX24" s="183"/>
      <c r="BHY24" s="183"/>
      <c r="BHZ24" s="183"/>
      <c r="BIA24" s="183"/>
      <c r="BIB24" s="183"/>
      <c r="BIC24" s="183"/>
      <c r="BID24" s="183"/>
      <c r="BIE24" s="183"/>
      <c r="BIF24" s="183"/>
      <c r="BIG24" s="183"/>
      <c r="BIH24" s="183"/>
      <c r="BII24" s="183"/>
      <c r="BIJ24" s="183"/>
      <c r="BIK24" s="183"/>
      <c r="BIL24" s="183"/>
      <c r="BIM24" s="183"/>
      <c r="BIN24" s="183"/>
      <c r="BIO24" s="183"/>
      <c r="BIP24" s="183"/>
      <c r="BIQ24" s="183"/>
      <c r="BIR24" s="183"/>
      <c r="BIS24" s="183"/>
      <c r="BIT24" s="183"/>
      <c r="BIU24" s="183"/>
      <c r="BIV24" s="183"/>
      <c r="BIW24" s="183"/>
      <c r="BIX24" s="183"/>
      <c r="BIY24" s="183"/>
      <c r="BIZ24" s="183"/>
      <c r="BJA24" s="183"/>
      <c r="BJB24" s="183"/>
      <c r="BJC24" s="183"/>
      <c r="BJD24" s="183"/>
      <c r="BJE24" s="183"/>
      <c r="BJF24" s="183"/>
      <c r="BJG24" s="183"/>
      <c r="BJH24" s="183"/>
      <c r="BJI24" s="183"/>
      <c r="BJJ24" s="183"/>
      <c r="BJK24" s="183"/>
      <c r="BJL24" s="183"/>
      <c r="BJM24" s="183"/>
      <c r="BJN24" s="183"/>
      <c r="BJO24" s="183"/>
      <c r="BJP24" s="183"/>
      <c r="BJQ24" s="183"/>
      <c r="BJR24" s="183"/>
      <c r="BJS24" s="183"/>
      <c r="BJT24" s="183"/>
      <c r="BJU24" s="183"/>
      <c r="BJV24" s="183"/>
      <c r="BJW24" s="183"/>
      <c r="BJX24" s="183"/>
      <c r="BJY24" s="183"/>
      <c r="BJZ24" s="183"/>
      <c r="BKA24" s="183"/>
      <c r="BKB24" s="183"/>
      <c r="BKC24" s="183"/>
      <c r="BKD24" s="183"/>
      <c r="BKE24" s="183"/>
      <c r="BKF24" s="183"/>
      <c r="BKG24" s="183"/>
      <c r="BKH24" s="183"/>
      <c r="BKI24" s="183"/>
      <c r="BKJ24" s="183"/>
      <c r="BKK24" s="183"/>
      <c r="BKL24" s="183"/>
      <c r="BKM24" s="183"/>
      <c r="BKN24" s="183"/>
      <c r="BKO24" s="183"/>
      <c r="BKP24" s="183"/>
      <c r="BKQ24" s="183"/>
      <c r="BKR24" s="183"/>
      <c r="BKS24" s="183"/>
      <c r="BKT24" s="183"/>
      <c r="BKU24" s="183"/>
      <c r="BKV24" s="183"/>
      <c r="BKW24" s="183"/>
      <c r="BKX24" s="183"/>
      <c r="BKY24" s="183"/>
      <c r="BKZ24" s="183"/>
      <c r="BLA24" s="183"/>
      <c r="BLB24" s="183"/>
      <c r="BLC24" s="183"/>
      <c r="BLD24" s="183"/>
      <c r="BLE24" s="183"/>
      <c r="BLF24" s="183"/>
      <c r="BLG24" s="183"/>
      <c r="BLH24" s="183"/>
      <c r="BLI24" s="183"/>
      <c r="BLJ24" s="183"/>
      <c r="BLK24" s="183"/>
      <c r="BLL24" s="183"/>
      <c r="BLM24" s="183"/>
      <c r="BLN24" s="183"/>
      <c r="BLO24" s="183"/>
      <c r="BLP24" s="183"/>
      <c r="BLQ24" s="183"/>
      <c r="BLR24" s="183"/>
      <c r="BLS24" s="183"/>
      <c r="BLT24" s="183"/>
      <c r="BLU24" s="183"/>
      <c r="BLV24" s="183"/>
      <c r="BLW24" s="183"/>
      <c r="BLX24" s="183"/>
      <c r="BLY24" s="183"/>
      <c r="BLZ24" s="183"/>
      <c r="BMA24" s="183"/>
      <c r="BMB24" s="183"/>
      <c r="BMC24" s="183"/>
      <c r="BMD24" s="183"/>
      <c r="BME24" s="183"/>
      <c r="BMF24" s="183"/>
      <c r="BMG24" s="183"/>
      <c r="BMH24" s="183"/>
      <c r="BMI24" s="183"/>
      <c r="BMJ24" s="183"/>
      <c r="BMK24" s="183"/>
      <c r="BML24" s="183"/>
      <c r="BMM24" s="183"/>
      <c r="BMN24" s="183"/>
      <c r="BMO24" s="183"/>
      <c r="BMP24" s="183"/>
      <c r="BMQ24" s="183"/>
      <c r="BMR24" s="183"/>
      <c r="BMS24" s="183"/>
      <c r="BMT24" s="183"/>
      <c r="BMU24" s="183"/>
      <c r="BMV24" s="183"/>
      <c r="BMW24" s="183"/>
      <c r="BMX24" s="183"/>
      <c r="BMY24" s="183"/>
      <c r="BMZ24" s="183"/>
      <c r="BNA24" s="183"/>
      <c r="BNB24" s="183"/>
      <c r="BNC24" s="183"/>
      <c r="BND24" s="183"/>
      <c r="BNE24" s="183"/>
      <c r="BNF24" s="183"/>
      <c r="BNG24" s="183"/>
      <c r="BNH24" s="183"/>
      <c r="BNI24" s="183"/>
      <c r="BNJ24" s="183"/>
      <c r="BNK24" s="183"/>
      <c r="BNL24" s="183"/>
      <c r="BNM24" s="183"/>
      <c r="BNN24" s="183"/>
      <c r="BNO24" s="183"/>
      <c r="BNP24" s="183"/>
      <c r="BNQ24" s="183"/>
      <c r="BNR24" s="183"/>
      <c r="BNS24" s="183"/>
      <c r="BNT24" s="183"/>
      <c r="BNU24" s="183"/>
      <c r="BNV24" s="183"/>
      <c r="BNW24" s="183"/>
      <c r="BNX24" s="183"/>
      <c r="BNY24" s="183"/>
      <c r="BNZ24" s="183"/>
      <c r="BOA24" s="183"/>
      <c r="BOB24" s="183"/>
      <c r="BOC24" s="183"/>
      <c r="BOD24" s="183"/>
      <c r="BOE24" s="183"/>
      <c r="BOF24" s="183"/>
      <c r="BOG24" s="183"/>
      <c r="BOH24" s="183"/>
      <c r="BOI24" s="183"/>
      <c r="BOJ24" s="183"/>
      <c r="BOK24" s="183"/>
      <c r="BOL24" s="183"/>
      <c r="BOM24" s="183"/>
      <c r="BON24" s="183"/>
      <c r="BOO24" s="183"/>
      <c r="BOP24" s="183"/>
      <c r="BOQ24" s="183"/>
      <c r="BOR24" s="183"/>
      <c r="BOS24" s="183"/>
      <c r="BOT24" s="183"/>
      <c r="BOU24" s="183"/>
      <c r="BOV24" s="183"/>
      <c r="BOW24" s="183"/>
      <c r="BOX24" s="183"/>
      <c r="BOY24" s="183"/>
      <c r="BOZ24" s="183"/>
      <c r="BPA24" s="183"/>
      <c r="BPB24" s="183"/>
      <c r="BPC24" s="183"/>
      <c r="BPD24" s="183"/>
      <c r="BPE24" s="183"/>
      <c r="BPF24" s="183"/>
      <c r="BPG24" s="183"/>
      <c r="BPH24" s="183"/>
      <c r="BPI24" s="183"/>
      <c r="BPJ24" s="183"/>
      <c r="BPK24" s="183"/>
      <c r="BPL24" s="183"/>
      <c r="BPM24" s="183"/>
      <c r="BPN24" s="183"/>
      <c r="BPO24" s="183"/>
      <c r="BPP24" s="183"/>
      <c r="BPQ24" s="183"/>
      <c r="BPR24" s="183"/>
      <c r="BPS24" s="183"/>
      <c r="BPT24" s="183"/>
      <c r="BPU24" s="183"/>
      <c r="BPV24" s="183"/>
      <c r="BPW24" s="183"/>
      <c r="BPX24" s="183"/>
      <c r="BPY24" s="183"/>
      <c r="BPZ24" s="183"/>
      <c r="BQA24" s="183"/>
      <c r="BQB24" s="183"/>
      <c r="BQC24" s="183"/>
      <c r="BQD24" s="183"/>
      <c r="BQE24" s="183"/>
      <c r="BQF24" s="183"/>
      <c r="BQG24" s="183"/>
      <c r="BQH24" s="183"/>
      <c r="BQI24" s="183"/>
      <c r="BQJ24" s="183"/>
      <c r="BQK24" s="183"/>
      <c r="BQL24" s="183"/>
      <c r="BQM24" s="183"/>
      <c r="BQN24" s="183"/>
      <c r="BQO24" s="183"/>
      <c r="BQP24" s="183"/>
      <c r="BQQ24" s="183"/>
      <c r="BQR24" s="183"/>
      <c r="BQS24" s="183"/>
      <c r="BQT24" s="183"/>
      <c r="BQU24" s="183"/>
      <c r="BQV24" s="183"/>
      <c r="BQW24" s="183"/>
      <c r="BQX24" s="183"/>
      <c r="BQY24" s="183"/>
      <c r="BQZ24" s="183"/>
      <c r="BRA24" s="183"/>
      <c r="BRB24" s="183"/>
      <c r="BRC24" s="183"/>
      <c r="BRD24" s="183"/>
      <c r="BRE24" s="183"/>
      <c r="BRF24" s="183"/>
      <c r="BRG24" s="183"/>
      <c r="BRH24" s="183"/>
      <c r="BRI24" s="183"/>
      <c r="BRJ24" s="183"/>
      <c r="BRK24" s="183"/>
      <c r="BRL24" s="183"/>
      <c r="BRM24" s="183"/>
      <c r="BRN24" s="183"/>
      <c r="BRO24" s="183"/>
      <c r="BRP24" s="183"/>
      <c r="BRQ24" s="183"/>
      <c r="BRR24" s="183"/>
      <c r="BRS24" s="183"/>
      <c r="BRT24" s="183"/>
      <c r="BRU24" s="183"/>
      <c r="BRV24" s="183"/>
      <c r="BRW24" s="183"/>
      <c r="BRX24" s="183"/>
      <c r="BRY24" s="183"/>
      <c r="BRZ24" s="183"/>
      <c r="BSA24" s="183"/>
      <c r="BSB24" s="183"/>
      <c r="BSC24" s="183"/>
      <c r="BSD24" s="183"/>
      <c r="BSE24" s="183"/>
      <c r="BSF24" s="183"/>
      <c r="BSG24" s="183"/>
      <c r="BSH24" s="183"/>
      <c r="BSI24" s="183"/>
      <c r="BSJ24" s="183"/>
      <c r="BSK24" s="183"/>
      <c r="BSL24" s="183"/>
      <c r="BSM24" s="183"/>
      <c r="BSN24" s="183"/>
      <c r="BSO24" s="183"/>
      <c r="BSP24" s="183"/>
      <c r="BSQ24" s="183"/>
      <c r="BSR24" s="183"/>
      <c r="BSS24" s="183"/>
      <c r="BST24" s="183"/>
      <c r="BSU24" s="183"/>
      <c r="BSV24" s="183"/>
      <c r="BSW24" s="183"/>
      <c r="BSX24" s="183"/>
      <c r="BSY24" s="183"/>
      <c r="BSZ24" s="183"/>
      <c r="BTA24" s="183"/>
      <c r="BTB24" s="183"/>
      <c r="BTC24" s="183"/>
      <c r="BTD24" s="183"/>
      <c r="BTE24" s="183"/>
      <c r="BTF24" s="183"/>
      <c r="BTG24" s="183"/>
      <c r="BTH24" s="183"/>
      <c r="BTI24" s="183"/>
      <c r="BTJ24" s="183"/>
      <c r="BTK24" s="183"/>
      <c r="BTL24" s="183"/>
      <c r="BTM24" s="183"/>
      <c r="BTN24" s="183"/>
      <c r="BTO24" s="183"/>
      <c r="BTP24" s="183"/>
      <c r="BTQ24" s="183"/>
      <c r="BTR24" s="183"/>
      <c r="BTS24" s="183"/>
      <c r="BTT24" s="183"/>
      <c r="BTU24" s="183"/>
      <c r="BTV24" s="183"/>
      <c r="BTW24" s="183"/>
      <c r="BTX24" s="183"/>
      <c r="BTY24" s="183"/>
      <c r="BTZ24" s="183"/>
      <c r="BUA24" s="183"/>
      <c r="BUB24" s="183"/>
      <c r="BUC24" s="183"/>
      <c r="BUD24" s="183"/>
      <c r="BUE24" s="183"/>
      <c r="BUF24" s="183"/>
      <c r="BUG24" s="183"/>
      <c r="BUH24" s="183"/>
      <c r="BUI24" s="183"/>
      <c r="BUJ24" s="183"/>
      <c r="BUK24" s="183"/>
      <c r="BUL24" s="183"/>
      <c r="BUM24" s="183"/>
      <c r="BUN24" s="183"/>
      <c r="BUO24" s="183"/>
      <c r="BUP24" s="183"/>
      <c r="BUQ24" s="183"/>
      <c r="BUR24" s="183"/>
      <c r="BUS24" s="183"/>
      <c r="BUT24" s="183"/>
      <c r="BUU24" s="183"/>
      <c r="BUV24" s="183"/>
      <c r="BUW24" s="183"/>
      <c r="BUX24" s="183"/>
      <c r="BUY24" s="183"/>
      <c r="BUZ24" s="183"/>
      <c r="BVA24" s="183"/>
      <c r="BVB24" s="183"/>
      <c r="BVC24" s="183"/>
      <c r="BVD24" s="183"/>
      <c r="BVE24" s="183"/>
      <c r="BVF24" s="183"/>
      <c r="BVG24" s="183"/>
      <c r="BVH24" s="183"/>
      <c r="BVI24" s="183"/>
      <c r="BVJ24" s="183"/>
      <c r="BVK24" s="183"/>
      <c r="BVL24" s="183"/>
      <c r="BVM24" s="183"/>
      <c r="BVN24" s="183"/>
      <c r="BVO24" s="183"/>
      <c r="BVP24" s="183"/>
      <c r="BVQ24" s="183"/>
      <c r="BVR24" s="183"/>
      <c r="BVS24" s="183"/>
      <c r="BVT24" s="183"/>
      <c r="BVU24" s="183"/>
      <c r="BVV24" s="183"/>
      <c r="BVW24" s="183"/>
      <c r="BVX24" s="183"/>
      <c r="BVY24" s="183"/>
      <c r="BVZ24" s="183"/>
      <c r="BWA24" s="183"/>
      <c r="BWB24" s="183"/>
      <c r="BWC24" s="183"/>
      <c r="BWD24" s="183"/>
      <c r="BWE24" s="183"/>
      <c r="BWF24" s="183"/>
      <c r="BWG24" s="183"/>
      <c r="BWH24" s="183"/>
      <c r="BWI24" s="183"/>
      <c r="BWJ24" s="183"/>
      <c r="BWK24" s="183"/>
      <c r="BWL24" s="183"/>
      <c r="BWM24" s="183"/>
      <c r="BWN24" s="183"/>
      <c r="BWO24" s="183"/>
      <c r="BWP24" s="183"/>
      <c r="BWQ24" s="183"/>
      <c r="BWR24" s="183"/>
      <c r="BWS24" s="183"/>
      <c r="BWT24" s="183"/>
      <c r="BWU24" s="183"/>
      <c r="BWV24" s="183"/>
      <c r="BWW24" s="183"/>
      <c r="BWX24" s="183"/>
      <c r="BWY24" s="183"/>
      <c r="BWZ24" s="183"/>
      <c r="BXA24" s="183"/>
      <c r="BXB24" s="183"/>
      <c r="BXC24" s="183"/>
      <c r="BXD24" s="183"/>
      <c r="BXE24" s="183"/>
      <c r="BXF24" s="183"/>
      <c r="BXG24" s="183"/>
      <c r="BXH24" s="183"/>
      <c r="BXI24" s="183"/>
      <c r="BXJ24" s="183"/>
      <c r="BXK24" s="183"/>
      <c r="BXL24" s="183"/>
      <c r="BXM24" s="183"/>
      <c r="BXN24" s="183"/>
      <c r="BXO24" s="183"/>
      <c r="BXP24" s="183"/>
      <c r="BXQ24" s="183"/>
      <c r="BXR24" s="183"/>
      <c r="BXS24" s="183"/>
      <c r="BXT24" s="183"/>
      <c r="BXU24" s="183"/>
      <c r="BXV24" s="183"/>
      <c r="BXW24" s="183"/>
      <c r="BXX24" s="183"/>
      <c r="BXY24" s="183"/>
      <c r="BXZ24" s="183"/>
      <c r="BYA24" s="183"/>
      <c r="BYB24" s="183"/>
      <c r="BYC24" s="183"/>
      <c r="BYD24" s="183"/>
      <c r="BYE24" s="183"/>
      <c r="BYF24" s="183"/>
      <c r="BYG24" s="183"/>
      <c r="BYH24" s="183"/>
      <c r="BYI24" s="183"/>
      <c r="BYJ24" s="183"/>
      <c r="BYK24" s="183"/>
      <c r="BYL24" s="183"/>
      <c r="BYM24" s="183"/>
      <c r="BYN24" s="183"/>
      <c r="BYO24" s="183"/>
      <c r="BYP24" s="183"/>
      <c r="BYQ24" s="183"/>
      <c r="BYR24" s="183"/>
      <c r="BYS24" s="183"/>
      <c r="BYT24" s="183"/>
      <c r="BYU24" s="183"/>
      <c r="BYV24" s="183"/>
      <c r="BYW24" s="183"/>
      <c r="BYX24" s="183"/>
      <c r="BYY24" s="183"/>
      <c r="BYZ24" s="183"/>
      <c r="BZA24" s="183"/>
      <c r="BZB24" s="183"/>
      <c r="BZC24" s="183"/>
      <c r="BZD24" s="183"/>
      <c r="BZE24" s="183"/>
      <c r="BZF24" s="183"/>
      <c r="BZG24" s="183"/>
      <c r="BZH24" s="183"/>
      <c r="BZI24" s="183"/>
      <c r="BZJ24" s="183"/>
      <c r="BZK24" s="183"/>
      <c r="BZL24" s="183"/>
      <c r="BZM24" s="183"/>
      <c r="BZN24" s="183"/>
      <c r="BZO24" s="183"/>
      <c r="BZP24" s="183"/>
      <c r="BZQ24" s="183"/>
      <c r="BZR24" s="183"/>
      <c r="BZS24" s="183"/>
      <c r="BZT24" s="183"/>
      <c r="BZU24" s="183"/>
      <c r="BZV24" s="183"/>
      <c r="BZW24" s="183"/>
      <c r="BZX24" s="183"/>
      <c r="BZY24" s="183"/>
      <c r="BZZ24" s="183"/>
      <c r="CAA24" s="183"/>
      <c r="CAB24" s="183"/>
      <c r="CAC24" s="183"/>
      <c r="CAD24" s="183"/>
      <c r="CAE24" s="183"/>
      <c r="CAF24" s="183"/>
      <c r="CAG24" s="183"/>
      <c r="CAH24" s="183"/>
      <c r="CAI24" s="183"/>
      <c r="CAJ24" s="183"/>
      <c r="CAK24" s="183"/>
      <c r="CAL24" s="183"/>
      <c r="CAM24" s="183"/>
      <c r="CAN24" s="183"/>
      <c r="CAO24" s="183"/>
      <c r="CAP24" s="183"/>
      <c r="CAQ24" s="183"/>
      <c r="CAR24" s="183"/>
      <c r="CAS24" s="183"/>
      <c r="CAT24" s="183"/>
      <c r="CAU24" s="183"/>
      <c r="CAV24" s="183"/>
      <c r="CAW24" s="183"/>
      <c r="CAX24" s="183"/>
      <c r="CAY24" s="183"/>
      <c r="CAZ24" s="183"/>
      <c r="CBA24" s="183"/>
      <c r="CBB24" s="183"/>
      <c r="CBC24" s="183"/>
      <c r="CBD24" s="183"/>
      <c r="CBE24" s="183"/>
      <c r="CBF24" s="183"/>
      <c r="CBG24" s="183"/>
      <c r="CBH24" s="183"/>
      <c r="CBI24" s="183"/>
      <c r="CBJ24" s="183"/>
      <c r="CBK24" s="183"/>
      <c r="CBL24" s="183"/>
      <c r="CBM24" s="183"/>
      <c r="CBN24" s="183"/>
      <c r="CBO24" s="183"/>
      <c r="CBP24" s="183"/>
      <c r="CBQ24" s="183"/>
      <c r="CBR24" s="183"/>
      <c r="CBS24" s="183"/>
      <c r="CBT24" s="183"/>
      <c r="CBU24" s="183"/>
      <c r="CBV24" s="183"/>
      <c r="CBW24" s="183"/>
      <c r="CBX24" s="183"/>
      <c r="CBY24" s="183"/>
      <c r="CBZ24" s="183"/>
      <c r="CCA24" s="183"/>
      <c r="CCB24" s="183"/>
      <c r="CCC24" s="183"/>
      <c r="CCD24" s="183"/>
      <c r="CCE24" s="183"/>
      <c r="CCF24" s="183"/>
      <c r="CCG24" s="183"/>
      <c r="CCH24" s="183"/>
      <c r="CCI24" s="183"/>
      <c r="CCJ24" s="183"/>
      <c r="CCK24" s="183"/>
      <c r="CCL24" s="183"/>
      <c r="CCM24" s="183"/>
      <c r="CCN24" s="183"/>
      <c r="CCO24" s="183"/>
      <c r="CCP24" s="183"/>
      <c r="CCQ24" s="183"/>
      <c r="CCR24" s="183"/>
      <c r="CCS24" s="183"/>
      <c r="CCT24" s="183"/>
      <c r="CCU24" s="183"/>
      <c r="CCV24" s="183"/>
      <c r="CCW24" s="183"/>
      <c r="CCX24" s="183"/>
      <c r="CCY24" s="183"/>
      <c r="CCZ24" s="183"/>
      <c r="CDA24" s="183"/>
      <c r="CDB24" s="183"/>
      <c r="CDC24" s="183"/>
      <c r="CDD24" s="183"/>
      <c r="CDE24" s="183"/>
      <c r="CDF24" s="183"/>
      <c r="CDG24" s="183"/>
      <c r="CDH24" s="183"/>
      <c r="CDI24" s="183"/>
      <c r="CDJ24" s="183"/>
      <c r="CDK24" s="183"/>
      <c r="CDL24" s="183"/>
      <c r="CDM24" s="183"/>
      <c r="CDN24" s="183"/>
      <c r="CDO24" s="183"/>
      <c r="CDP24" s="183"/>
      <c r="CDQ24" s="183"/>
      <c r="CDR24" s="183"/>
      <c r="CDS24" s="183"/>
      <c r="CDT24" s="183"/>
      <c r="CDU24" s="183"/>
      <c r="CDV24" s="183"/>
      <c r="CDW24" s="183"/>
      <c r="CDX24" s="183"/>
      <c r="CDY24" s="183"/>
      <c r="CDZ24" s="183"/>
      <c r="CEA24" s="183"/>
      <c r="CEB24" s="183"/>
      <c r="CEC24" s="183"/>
      <c r="CED24" s="183"/>
      <c r="CEE24" s="183"/>
      <c r="CEF24" s="183"/>
      <c r="CEG24" s="183"/>
      <c r="CEH24" s="183"/>
      <c r="CEI24" s="183"/>
      <c r="CEJ24" s="183"/>
      <c r="CEK24" s="183"/>
      <c r="CEL24" s="183"/>
      <c r="CEM24" s="183"/>
      <c r="CEN24" s="183"/>
      <c r="CEO24" s="183"/>
      <c r="CEP24" s="183"/>
      <c r="CEQ24" s="183"/>
      <c r="CER24" s="183"/>
      <c r="CES24" s="183"/>
      <c r="CET24" s="183"/>
      <c r="CEU24" s="183"/>
      <c r="CEV24" s="183"/>
      <c r="CEW24" s="183"/>
      <c r="CEX24" s="183"/>
      <c r="CEY24" s="183"/>
      <c r="CEZ24" s="183"/>
      <c r="CFA24" s="183"/>
      <c r="CFB24" s="183"/>
      <c r="CFC24" s="183"/>
      <c r="CFD24" s="183"/>
      <c r="CFE24" s="183"/>
      <c r="CFF24" s="183"/>
      <c r="CFG24" s="183"/>
      <c r="CFH24" s="183"/>
      <c r="CFI24" s="183"/>
      <c r="CFJ24" s="183"/>
      <c r="CFK24" s="183"/>
      <c r="CFL24" s="183"/>
      <c r="CFM24" s="183"/>
      <c r="CFN24" s="183"/>
      <c r="CFO24" s="183"/>
      <c r="CFP24" s="183"/>
      <c r="CFQ24" s="183"/>
      <c r="CFR24" s="183"/>
      <c r="CFS24" s="183"/>
      <c r="CFT24" s="183"/>
      <c r="CFU24" s="183"/>
      <c r="CFV24" s="183"/>
      <c r="CFW24" s="183"/>
      <c r="CFX24" s="183"/>
      <c r="CFY24" s="183"/>
      <c r="CFZ24" s="183"/>
      <c r="CGA24" s="183"/>
      <c r="CGB24" s="183"/>
      <c r="CGC24" s="183"/>
      <c r="CGD24" s="183"/>
      <c r="CGE24" s="183"/>
      <c r="CGF24" s="183"/>
      <c r="CGG24" s="183"/>
      <c r="CGH24" s="183"/>
      <c r="CGI24" s="183"/>
      <c r="CGJ24" s="183"/>
      <c r="CGK24" s="183"/>
      <c r="CGL24" s="183"/>
      <c r="CGM24" s="183"/>
      <c r="CGN24" s="183"/>
      <c r="CGO24" s="183"/>
      <c r="CGP24" s="183"/>
      <c r="CGQ24" s="183"/>
      <c r="CGR24" s="183"/>
      <c r="CGS24" s="183"/>
      <c r="CGT24" s="183"/>
      <c r="CGU24" s="183"/>
      <c r="CGV24" s="183"/>
      <c r="CGW24" s="183"/>
      <c r="CGX24" s="183"/>
      <c r="CGY24" s="183"/>
      <c r="CGZ24" s="183"/>
      <c r="CHA24" s="183"/>
      <c r="CHB24" s="183"/>
      <c r="CHC24" s="183"/>
      <c r="CHD24" s="183"/>
      <c r="CHE24" s="183"/>
      <c r="CHF24" s="183"/>
      <c r="CHG24" s="183"/>
      <c r="CHH24" s="183"/>
      <c r="CHI24" s="183"/>
      <c r="CHJ24" s="183"/>
      <c r="CHK24" s="183"/>
      <c r="CHL24" s="183"/>
      <c r="CHM24" s="183"/>
      <c r="CHN24" s="183"/>
      <c r="CHO24" s="183"/>
      <c r="CHP24" s="183"/>
      <c r="CHQ24" s="183"/>
      <c r="CHR24" s="183"/>
      <c r="CHS24" s="183"/>
      <c r="CHT24" s="183"/>
      <c r="CHU24" s="183"/>
      <c r="CHV24" s="183"/>
      <c r="CHW24" s="183"/>
      <c r="CHX24" s="183"/>
      <c r="CHY24" s="183"/>
      <c r="CHZ24" s="183"/>
      <c r="CIA24" s="183"/>
      <c r="CIB24" s="183"/>
      <c r="CIC24" s="183"/>
      <c r="CID24" s="183"/>
      <c r="CIE24" s="183"/>
      <c r="CIF24" s="183"/>
      <c r="CIG24" s="183"/>
      <c r="CIH24" s="183"/>
      <c r="CII24" s="183"/>
      <c r="CIJ24" s="183"/>
      <c r="CIK24" s="183"/>
      <c r="CIL24" s="183"/>
      <c r="CIM24" s="183"/>
      <c r="CIN24" s="183"/>
      <c r="CIO24" s="183"/>
      <c r="CIP24" s="183"/>
      <c r="CIQ24" s="183"/>
      <c r="CIR24" s="183"/>
      <c r="CIS24" s="183"/>
      <c r="CIT24" s="183"/>
      <c r="CIU24" s="183"/>
      <c r="CIV24" s="183"/>
      <c r="CIW24" s="183"/>
      <c r="CIX24" s="183"/>
      <c r="CIY24" s="183"/>
      <c r="CIZ24" s="183"/>
      <c r="CJA24" s="183"/>
      <c r="CJB24" s="183"/>
      <c r="CJC24" s="183"/>
      <c r="CJD24" s="183"/>
      <c r="CJE24" s="183"/>
      <c r="CJF24" s="183"/>
      <c r="CJG24" s="183"/>
      <c r="CJH24" s="183"/>
      <c r="CJI24" s="183"/>
      <c r="CJJ24" s="183"/>
      <c r="CJK24" s="183"/>
      <c r="CJL24" s="183"/>
      <c r="CJM24" s="183"/>
      <c r="CJN24" s="183"/>
      <c r="CJO24" s="183"/>
      <c r="CJP24" s="183"/>
      <c r="CJQ24" s="183"/>
      <c r="CJR24" s="183"/>
      <c r="CJS24" s="183"/>
      <c r="CJT24" s="183"/>
      <c r="CJU24" s="183"/>
      <c r="CJV24" s="183"/>
      <c r="CJW24" s="183"/>
      <c r="CJX24" s="183"/>
      <c r="CJY24" s="183"/>
    </row>
    <row r="25" spans="1:2313" x14ac:dyDescent="0.25">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3"/>
      <c r="CP25" s="183"/>
      <c r="CQ25" s="183"/>
      <c r="CR25" s="183"/>
      <c r="CS25" s="183"/>
      <c r="CT25" s="183"/>
      <c r="CU25" s="183"/>
      <c r="CV25" s="183"/>
      <c r="CW25" s="183"/>
      <c r="CX25" s="183"/>
      <c r="CY25" s="183"/>
      <c r="CZ25" s="183"/>
      <c r="DA25" s="183"/>
      <c r="DB25" s="183"/>
      <c r="DC25" s="183"/>
      <c r="DD25" s="183"/>
      <c r="DE25" s="183"/>
      <c r="DF25" s="183"/>
      <c r="DG25" s="183"/>
      <c r="DH25" s="183"/>
      <c r="DI25" s="183"/>
      <c r="DJ25" s="183"/>
      <c r="DK25" s="183"/>
      <c r="DL25" s="183"/>
      <c r="DM25" s="183"/>
      <c r="DN25" s="183"/>
      <c r="DO25" s="183"/>
      <c r="DP25" s="183"/>
      <c r="DQ25" s="183"/>
      <c r="DR25" s="183"/>
      <c r="DS25" s="183"/>
      <c r="DT25" s="183"/>
      <c r="DU25" s="183"/>
      <c r="DV25" s="183"/>
      <c r="DW25" s="183"/>
      <c r="DX25" s="183"/>
      <c r="DY25" s="183"/>
      <c r="DZ25" s="183"/>
      <c r="EA25" s="183"/>
      <c r="EB25" s="183"/>
      <c r="EC25" s="183"/>
      <c r="ED25" s="183"/>
      <c r="EE25" s="183"/>
      <c r="EF25" s="183"/>
      <c r="EG25" s="183"/>
      <c r="EH25" s="183"/>
      <c r="EI25" s="183"/>
      <c r="EJ25" s="183"/>
      <c r="EK25" s="183"/>
      <c r="EL25" s="183"/>
      <c r="EM25" s="183"/>
      <c r="EN25" s="183"/>
      <c r="EO25" s="183"/>
      <c r="EP25" s="183"/>
      <c r="EQ25" s="183"/>
      <c r="ER25" s="183"/>
      <c r="ES25" s="183"/>
      <c r="ET25" s="183"/>
      <c r="EU25" s="183"/>
      <c r="EV25" s="183"/>
      <c r="EW25" s="183"/>
      <c r="EX25" s="183"/>
      <c r="EY25" s="183"/>
      <c r="EZ25" s="183"/>
      <c r="FA25" s="183"/>
      <c r="FB25" s="183"/>
      <c r="FC25" s="183"/>
      <c r="FD25" s="183"/>
      <c r="FE25" s="183"/>
      <c r="FF25" s="183"/>
      <c r="FG25" s="183"/>
      <c r="FH25" s="183"/>
      <c r="FI25" s="183"/>
      <c r="FJ25" s="183"/>
      <c r="FK25" s="183"/>
      <c r="FL25" s="183"/>
      <c r="FM25" s="183"/>
      <c r="FN25" s="183"/>
      <c r="FO25" s="183"/>
      <c r="FP25" s="183"/>
      <c r="FQ25" s="183"/>
      <c r="FR25" s="183"/>
      <c r="FS25" s="183"/>
      <c r="FT25" s="183"/>
      <c r="FU25" s="183"/>
      <c r="FV25" s="183"/>
      <c r="FW25" s="183"/>
      <c r="FX25" s="183"/>
      <c r="FY25" s="183"/>
      <c r="FZ25" s="183"/>
      <c r="GA25" s="183"/>
      <c r="GB25" s="183"/>
      <c r="GC25" s="183"/>
      <c r="GD25" s="183"/>
      <c r="GE25" s="183"/>
      <c r="GF25" s="183"/>
      <c r="GG25" s="183"/>
      <c r="GH25" s="183"/>
      <c r="GI25" s="183"/>
      <c r="GJ25" s="183"/>
      <c r="GK25" s="183"/>
      <c r="GL25" s="183"/>
      <c r="GM25" s="183"/>
      <c r="GN25" s="183"/>
      <c r="GO25" s="183"/>
      <c r="GP25" s="183"/>
      <c r="GQ25" s="183"/>
      <c r="GR25" s="183"/>
      <c r="GS25" s="183"/>
      <c r="GT25" s="183"/>
      <c r="GU25" s="183"/>
      <c r="GV25" s="183"/>
      <c r="GW25" s="183"/>
      <c r="GX25" s="183"/>
      <c r="GY25" s="183"/>
      <c r="GZ25" s="183"/>
      <c r="HA25" s="183"/>
      <c r="HB25" s="183"/>
      <c r="HC25" s="183"/>
      <c r="HD25" s="183"/>
      <c r="HE25" s="183"/>
      <c r="HF25" s="183"/>
      <c r="HG25" s="183"/>
      <c r="HH25" s="183"/>
      <c r="HI25" s="183"/>
      <c r="HJ25" s="183"/>
      <c r="HK25" s="183"/>
      <c r="HL25" s="183"/>
      <c r="HM25" s="183"/>
      <c r="HN25" s="183"/>
      <c r="HO25" s="183"/>
      <c r="HP25" s="183"/>
      <c r="HQ25" s="183"/>
      <c r="HR25" s="183"/>
      <c r="HS25" s="183"/>
      <c r="HT25" s="183"/>
      <c r="HU25" s="183"/>
      <c r="HV25" s="183"/>
      <c r="HW25" s="183"/>
      <c r="HX25" s="183"/>
      <c r="HY25" s="183"/>
      <c r="HZ25" s="183"/>
      <c r="IA25" s="183"/>
      <c r="IB25" s="183"/>
      <c r="IC25" s="183"/>
      <c r="ID25" s="183"/>
      <c r="IE25" s="183"/>
      <c r="IF25" s="183"/>
      <c r="IG25" s="183"/>
      <c r="IH25" s="183"/>
      <c r="II25" s="183"/>
      <c r="IJ25" s="183"/>
      <c r="IK25" s="183"/>
      <c r="IL25" s="183"/>
      <c r="IM25" s="183"/>
      <c r="IN25" s="183"/>
      <c r="IO25" s="183"/>
      <c r="IP25" s="183"/>
      <c r="IQ25" s="183"/>
      <c r="IR25" s="183"/>
      <c r="IS25" s="183"/>
      <c r="IT25" s="183"/>
      <c r="IU25" s="183"/>
      <c r="IV25" s="183"/>
      <c r="IW25" s="183"/>
      <c r="IX25" s="183"/>
      <c r="IY25" s="183"/>
      <c r="IZ25" s="183"/>
      <c r="JA25" s="183"/>
      <c r="JB25" s="183"/>
      <c r="JC25" s="183"/>
      <c r="JD25" s="183"/>
      <c r="JE25" s="183"/>
      <c r="JF25" s="183"/>
      <c r="JG25" s="183"/>
      <c r="JH25" s="183"/>
      <c r="JI25" s="183"/>
      <c r="JJ25" s="183"/>
      <c r="JK25" s="183"/>
      <c r="JL25" s="183"/>
      <c r="JM25" s="183"/>
      <c r="JN25" s="183"/>
      <c r="JO25" s="183"/>
      <c r="JP25" s="183"/>
      <c r="JQ25" s="183"/>
      <c r="JR25" s="183"/>
      <c r="JS25" s="183"/>
      <c r="JT25" s="183"/>
      <c r="JU25" s="183"/>
      <c r="JV25" s="183"/>
      <c r="JW25" s="183"/>
      <c r="JX25" s="183"/>
      <c r="JY25" s="183"/>
      <c r="JZ25" s="183"/>
      <c r="KA25" s="183"/>
      <c r="KB25" s="183"/>
      <c r="KC25" s="183"/>
      <c r="KD25" s="183"/>
      <c r="KE25" s="183"/>
      <c r="KF25" s="183"/>
      <c r="KG25" s="183"/>
      <c r="KH25" s="183"/>
      <c r="KI25" s="183"/>
      <c r="KJ25" s="183"/>
      <c r="KK25" s="183"/>
      <c r="KL25" s="183"/>
      <c r="KM25" s="183"/>
      <c r="KN25" s="183"/>
      <c r="KO25" s="183"/>
      <c r="KP25" s="183"/>
      <c r="KQ25" s="183"/>
      <c r="KR25" s="183"/>
      <c r="KS25" s="183"/>
      <c r="KT25" s="183"/>
      <c r="KU25" s="183"/>
      <c r="KV25" s="183"/>
      <c r="KW25" s="183"/>
      <c r="KX25" s="183"/>
      <c r="KY25" s="183"/>
      <c r="KZ25" s="183"/>
      <c r="LA25" s="183"/>
      <c r="LB25" s="183"/>
      <c r="LC25" s="183"/>
      <c r="LD25" s="183"/>
      <c r="LE25" s="183"/>
      <c r="LF25" s="183"/>
      <c r="LG25" s="183"/>
      <c r="LH25" s="183"/>
      <c r="LI25" s="183"/>
      <c r="LJ25" s="183"/>
      <c r="LK25" s="183"/>
      <c r="LL25" s="183"/>
      <c r="LM25" s="183"/>
      <c r="LN25" s="183"/>
      <c r="LO25" s="183"/>
      <c r="LP25" s="183"/>
      <c r="LQ25" s="183"/>
      <c r="LR25" s="183"/>
      <c r="LS25" s="183"/>
      <c r="LT25" s="183"/>
      <c r="LU25" s="183"/>
      <c r="LV25" s="183"/>
      <c r="LW25" s="183"/>
      <c r="LX25" s="183"/>
      <c r="LY25" s="183"/>
      <c r="LZ25" s="183"/>
      <c r="MA25" s="183"/>
      <c r="MB25" s="183"/>
      <c r="MC25" s="183"/>
      <c r="MD25" s="183"/>
      <c r="ME25" s="183"/>
      <c r="MF25" s="183"/>
      <c r="MG25" s="183"/>
      <c r="MH25" s="183"/>
      <c r="MI25" s="183"/>
      <c r="MJ25" s="183"/>
      <c r="MK25" s="183"/>
      <c r="ML25" s="183"/>
      <c r="MM25" s="183"/>
      <c r="MN25" s="183"/>
      <c r="MO25" s="183"/>
      <c r="MP25" s="183"/>
      <c r="MQ25" s="183"/>
      <c r="MR25" s="183"/>
      <c r="MS25" s="183"/>
      <c r="MT25" s="183"/>
      <c r="MU25" s="183"/>
      <c r="MV25" s="183"/>
      <c r="MW25" s="183"/>
      <c r="MX25" s="183"/>
      <c r="MY25" s="183"/>
      <c r="MZ25" s="183"/>
      <c r="NA25" s="183"/>
      <c r="NB25" s="183"/>
      <c r="NC25" s="183"/>
      <c r="ND25" s="183"/>
      <c r="NE25" s="183"/>
      <c r="NF25" s="183"/>
      <c r="NG25" s="183"/>
      <c r="NH25" s="183"/>
      <c r="NI25" s="183"/>
      <c r="NJ25" s="183"/>
      <c r="NK25" s="183"/>
      <c r="NL25" s="183"/>
      <c r="NM25" s="183"/>
      <c r="NN25" s="183"/>
      <c r="NO25" s="183"/>
      <c r="NP25" s="183"/>
      <c r="NQ25" s="183"/>
      <c r="NR25" s="183"/>
      <c r="NS25" s="183"/>
      <c r="NT25" s="183"/>
      <c r="NU25" s="183"/>
      <c r="NV25" s="183"/>
      <c r="NW25" s="183"/>
      <c r="NX25" s="183"/>
      <c r="NY25" s="183"/>
      <c r="NZ25" s="183"/>
      <c r="OA25" s="183"/>
      <c r="OB25" s="183"/>
      <c r="OC25" s="183"/>
      <c r="OD25" s="183"/>
      <c r="OE25" s="183"/>
      <c r="OF25" s="183"/>
      <c r="OG25" s="183"/>
      <c r="OH25" s="183"/>
      <c r="OI25" s="183"/>
      <c r="OJ25" s="183"/>
      <c r="OK25" s="183"/>
      <c r="OL25" s="183"/>
      <c r="OM25" s="183"/>
      <c r="ON25" s="183"/>
      <c r="OO25" s="183"/>
      <c r="OP25" s="183"/>
      <c r="OQ25" s="183"/>
      <c r="OR25" s="183"/>
      <c r="OS25" s="183"/>
      <c r="OT25" s="183"/>
      <c r="OU25" s="183"/>
      <c r="OV25" s="183"/>
      <c r="OW25" s="183"/>
      <c r="OX25" s="183"/>
      <c r="OY25" s="183"/>
      <c r="OZ25" s="183"/>
      <c r="PA25" s="183"/>
      <c r="PB25" s="183"/>
      <c r="PC25" s="183"/>
      <c r="PD25" s="183"/>
      <c r="PE25" s="183"/>
      <c r="PF25" s="183"/>
      <c r="PG25" s="183"/>
      <c r="PH25" s="183"/>
      <c r="PI25" s="183"/>
      <c r="PJ25" s="183"/>
      <c r="PK25" s="183"/>
      <c r="PL25" s="183"/>
      <c r="PM25" s="183"/>
      <c r="PN25" s="183"/>
      <c r="PO25" s="183"/>
      <c r="PP25" s="183"/>
      <c r="PQ25" s="183"/>
      <c r="PR25" s="183"/>
      <c r="PS25" s="183"/>
      <c r="PT25" s="183"/>
      <c r="PU25" s="183"/>
      <c r="PV25" s="183"/>
      <c r="PW25" s="183"/>
      <c r="PX25" s="183"/>
      <c r="PY25" s="183"/>
      <c r="PZ25" s="183"/>
      <c r="QA25" s="183"/>
      <c r="QB25" s="183"/>
      <c r="QC25" s="183"/>
      <c r="QD25" s="183"/>
      <c r="QE25" s="183"/>
      <c r="QF25" s="183"/>
      <c r="QG25" s="183"/>
      <c r="QH25" s="183"/>
      <c r="QI25" s="183"/>
      <c r="QJ25" s="183"/>
      <c r="QK25" s="183"/>
      <c r="QL25" s="183"/>
      <c r="QM25" s="183"/>
      <c r="QN25" s="183"/>
      <c r="QO25" s="183"/>
      <c r="QP25" s="183"/>
      <c r="QQ25" s="183"/>
      <c r="QR25" s="183"/>
      <c r="QS25" s="183"/>
      <c r="QT25" s="183"/>
      <c r="QU25" s="183"/>
      <c r="QV25" s="183"/>
      <c r="QW25" s="183"/>
      <c r="QX25" s="183"/>
      <c r="QY25" s="183"/>
      <c r="QZ25" s="183"/>
      <c r="RA25" s="183"/>
      <c r="RB25" s="183"/>
      <c r="RC25" s="183"/>
      <c r="RD25" s="183"/>
      <c r="RE25" s="183"/>
      <c r="RF25" s="183"/>
      <c r="RG25" s="183"/>
      <c r="RH25" s="183"/>
      <c r="RI25" s="183"/>
      <c r="RJ25" s="183"/>
      <c r="RK25" s="183"/>
      <c r="RL25" s="183"/>
      <c r="RM25" s="183"/>
      <c r="RN25" s="183"/>
      <c r="RO25" s="183"/>
      <c r="RP25" s="183"/>
      <c r="RQ25" s="183"/>
      <c r="RR25" s="183"/>
      <c r="RS25" s="183"/>
      <c r="RT25" s="183"/>
      <c r="RU25" s="183"/>
      <c r="RV25" s="183"/>
      <c r="RW25" s="183"/>
      <c r="RX25" s="183"/>
      <c r="RY25" s="183"/>
      <c r="RZ25" s="183"/>
      <c r="SA25" s="183"/>
      <c r="SB25" s="183"/>
      <c r="SC25" s="183"/>
      <c r="SD25" s="183"/>
      <c r="SE25" s="183"/>
      <c r="SF25" s="183"/>
      <c r="SG25" s="183"/>
      <c r="SH25" s="183"/>
      <c r="SI25" s="183"/>
      <c r="SJ25" s="183"/>
      <c r="SK25" s="183"/>
      <c r="SL25" s="183"/>
      <c r="SM25" s="183"/>
      <c r="SN25" s="183"/>
      <c r="SO25" s="183"/>
      <c r="SP25" s="183"/>
      <c r="SQ25" s="183"/>
      <c r="SR25" s="183"/>
      <c r="SS25" s="183"/>
      <c r="ST25" s="183"/>
      <c r="SU25" s="183"/>
      <c r="SV25" s="183"/>
      <c r="SW25" s="183"/>
      <c r="SX25" s="183"/>
      <c r="SY25" s="183"/>
      <c r="SZ25" s="183"/>
      <c r="TA25" s="183"/>
      <c r="TB25" s="183"/>
      <c r="TC25" s="183"/>
      <c r="TD25" s="183"/>
      <c r="TE25" s="183"/>
      <c r="TF25" s="183"/>
      <c r="TG25" s="183"/>
      <c r="TH25" s="183"/>
      <c r="TI25" s="183"/>
      <c r="TJ25" s="183"/>
      <c r="TK25" s="183"/>
      <c r="TL25" s="183"/>
      <c r="TM25" s="183"/>
      <c r="TN25" s="183"/>
      <c r="TO25" s="183"/>
      <c r="TP25" s="183"/>
      <c r="TQ25" s="183"/>
      <c r="TR25" s="183"/>
      <c r="TS25" s="183"/>
      <c r="TT25" s="183"/>
      <c r="TU25" s="183"/>
      <c r="TV25" s="183"/>
      <c r="TW25" s="183"/>
      <c r="TX25" s="183"/>
      <c r="TY25" s="183"/>
      <c r="TZ25" s="183"/>
      <c r="UA25" s="183"/>
      <c r="UB25" s="183"/>
      <c r="UC25" s="183"/>
      <c r="UD25" s="183"/>
      <c r="UE25" s="183"/>
      <c r="UF25" s="183"/>
      <c r="UG25" s="183"/>
      <c r="UH25" s="183"/>
      <c r="UI25" s="183"/>
      <c r="UJ25" s="183"/>
      <c r="UK25" s="183"/>
      <c r="UL25" s="183"/>
      <c r="UM25" s="183"/>
      <c r="UN25" s="183"/>
      <c r="UO25" s="183"/>
      <c r="UP25" s="183"/>
      <c r="UQ25" s="183"/>
      <c r="UR25" s="183"/>
      <c r="US25" s="183"/>
      <c r="UT25" s="183"/>
      <c r="UU25" s="183"/>
      <c r="UV25" s="183"/>
      <c r="UW25" s="183"/>
      <c r="UX25" s="183"/>
      <c r="UY25" s="183"/>
      <c r="UZ25" s="183"/>
      <c r="VA25" s="183"/>
      <c r="VB25" s="183"/>
      <c r="VC25" s="183"/>
      <c r="VD25" s="183"/>
      <c r="VE25" s="183"/>
      <c r="VF25" s="183"/>
      <c r="VG25" s="183"/>
      <c r="VH25" s="183"/>
      <c r="VI25" s="183"/>
      <c r="VJ25" s="183"/>
      <c r="VK25" s="183"/>
      <c r="VL25" s="183"/>
      <c r="VM25" s="183"/>
      <c r="VN25" s="183"/>
      <c r="VO25" s="183"/>
      <c r="VP25" s="183"/>
      <c r="VQ25" s="183"/>
      <c r="VR25" s="183"/>
      <c r="VS25" s="183"/>
      <c r="VT25" s="183"/>
      <c r="VU25" s="183"/>
      <c r="VV25" s="183"/>
      <c r="VW25" s="183"/>
      <c r="VX25" s="183"/>
      <c r="VY25" s="183"/>
      <c r="VZ25" s="183"/>
      <c r="WA25" s="183"/>
      <c r="WB25" s="183"/>
      <c r="WC25" s="183"/>
      <c r="WD25" s="183"/>
      <c r="WE25" s="183"/>
      <c r="WF25" s="183"/>
      <c r="WG25" s="183"/>
      <c r="WH25" s="183"/>
      <c r="WI25" s="183"/>
      <c r="WJ25" s="183"/>
      <c r="WK25" s="183"/>
      <c r="WL25" s="183"/>
      <c r="WM25" s="183"/>
      <c r="WN25" s="183"/>
      <c r="WO25" s="183"/>
      <c r="WP25" s="183"/>
      <c r="WQ25" s="183"/>
      <c r="WR25" s="183"/>
      <c r="WS25" s="183"/>
      <c r="WT25" s="183"/>
      <c r="WU25" s="183"/>
      <c r="WV25" s="183"/>
      <c r="WW25" s="183"/>
      <c r="WX25" s="183"/>
      <c r="WY25" s="183"/>
      <c r="WZ25" s="183"/>
      <c r="XA25" s="183"/>
      <c r="XB25" s="183"/>
      <c r="XC25" s="183"/>
      <c r="XD25" s="183"/>
      <c r="XE25" s="183"/>
      <c r="XF25" s="183"/>
      <c r="XG25" s="183"/>
      <c r="XH25" s="183"/>
      <c r="XI25" s="183"/>
      <c r="XJ25" s="183"/>
      <c r="XK25" s="183"/>
      <c r="XL25" s="183"/>
      <c r="XM25" s="183"/>
      <c r="XN25" s="183"/>
      <c r="XO25" s="183"/>
      <c r="XP25" s="183"/>
      <c r="XQ25" s="183"/>
      <c r="XR25" s="183"/>
      <c r="XS25" s="183"/>
      <c r="XT25" s="183"/>
      <c r="XU25" s="183"/>
      <c r="XV25" s="183"/>
      <c r="XW25" s="183"/>
      <c r="XX25" s="183"/>
      <c r="XY25" s="183"/>
      <c r="XZ25" s="183"/>
      <c r="YA25" s="183"/>
      <c r="YB25" s="183"/>
      <c r="YC25" s="183"/>
      <c r="YD25" s="183"/>
      <c r="YE25" s="183"/>
      <c r="YF25" s="183"/>
      <c r="YG25" s="183"/>
      <c r="YH25" s="183"/>
      <c r="YI25" s="183"/>
      <c r="YJ25" s="183"/>
      <c r="YK25" s="183"/>
      <c r="YL25" s="183"/>
      <c r="YM25" s="183"/>
      <c r="YN25" s="183"/>
      <c r="YO25" s="183"/>
      <c r="YP25" s="183"/>
      <c r="YQ25" s="183"/>
      <c r="YR25" s="183"/>
      <c r="YS25" s="183"/>
      <c r="YT25" s="183"/>
      <c r="YU25" s="183"/>
      <c r="YV25" s="183"/>
      <c r="YW25" s="183"/>
      <c r="YX25" s="183"/>
      <c r="YY25" s="183"/>
      <c r="YZ25" s="183"/>
      <c r="ZA25" s="183"/>
      <c r="ZB25" s="183"/>
      <c r="ZC25" s="183"/>
      <c r="ZD25" s="183"/>
      <c r="ZE25" s="183"/>
      <c r="ZF25" s="183"/>
      <c r="ZG25" s="183"/>
      <c r="ZH25" s="183"/>
      <c r="ZI25" s="183"/>
      <c r="ZJ25" s="183"/>
      <c r="ZK25" s="183"/>
      <c r="ZL25" s="183"/>
      <c r="ZM25" s="183"/>
      <c r="ZN25" s="183"/>
      <c r="ZO25" s="183"/>
      <c r="ZP25" s="183"/>
      <c r="ZQ25" s="183"/>
      <c r="ZR25" s="183"/>
      <c r="ZS25" s="183"/>
      <c r="ZT25" s="183"/>
      <c r="ZU25" s="183"/>
      <c r="ZV25" s="183"/>
      <c r="ZW25" s="183"/>
      <c r="ZX25" s="183"/>
      <c r="ZY25" s="183"/>
      <c r="ZZ25" s="183"/>
      <c r="AAA25" s="183"/>
      <c r="AAB25" s="183"/>
      <c r="AAC25" s="183"/>
      <c r="AAD25" s="183"/>
      <c r="AAE25" s="183"/>
      <c r="AAF25" s="183"/>
      <c r="AAG25" s="183"/>
      <c r="AAH25" s="183"/>
      <c r="AAI25" s="183"/>
      <c r="AAJ25" s="183"/>
      <c r="AAK25" s="183"/>
      <c r="AAL25" s="183"/>
      <c r="AAM25" s="183"/>
      <c r="AAN25" s="183"/>
      <c r="AAO25" s="183"/>
      <c r="AAP25" s="183"/>
      <c r="AAQ25" s="183"/>
      <c r="AAR25" s="183"/>
      <c r="AAS25" s="183"/>
      <c r="AAT25" s="183"/>
      <c r="AAU25" s="183"/>
      <c r="AAV25" s="183"/>
      <c r="AAW25" s="183"/>
      <c r="AAX25" s="183"/>
      <c r="AAY25" s="183"/>
      <c r="AAZ25" s="183"/>
      <c r="ABA25" s="183"/>
      <c r="ABB25" s="183"/>
      <c r="ABC25" s="183"/>
      <c r="ABD25" s="183"/>
      <c r="ABE25" s="183"/>
      <c r="ABF25" s="183"/>
      <c r="ABG25" s="183"/>
      <c r="ABH25" s="183"/>
      <c r="ABI25" s="183"/>
      <c r="ABJ25" s="183"/>
      <c r="ABK25" s="183"/>
      <c r="ABL25" s="183"/>
      <c r="ABM25" s="183"/>
      <c r="ABN25" s="183"/>
      <c r="ABO25" s="183"/>
      <c r="ABP25" s="183"/>
      <c r="ABQ25" s="183"/>
      <c r="ABR25" s="183"/>
      <c r="ABS25" s="183"/>
      <c r="ABT25" s="183"/>
      <c r="ABU25" s="183"/>
      <c r="ABV25" s="183"/>
      <c r="ABW25" s="183"/>
      <c r="ABX25" s="183"/>
      <c r="ABY25" s="183"/>
      <c r="ABZ25" s="183"/>
      <c r="ACA25" s="183"/>
      <c r="ACB25" s="183"/>
      <c r="ACC25" s="183"/>
      <c r="ACD25" s="183"/>
      <c r="ACE25" s="183"/>
      <c r="ACF25" s="183"/>
      <c r="ACG25" s="183"/>
      <c r="ACH25" s="183"/>
      <c r="ACI25" s="183"/>
      <c r="ACJ25" s="183"/>
      <c r="ACK25" s="183"/>
      <c r="ACL25" s="183"/>
      <c r="ACM25" s="183"/>
      <c r="ACN25" s="183"/>
      <c r="ACO25" s="183"/>
      <c r="ACP25" s="183"/>
      <c r="ACQ25" s="183"/>
      <c r="ACR25" s="183"/>
      <c r="ACS25" s="183"/>
      <c r="ACT25" s="183"/>
      <c r="ACU25" s="183"/>
      <c r="ACV25" s="183"/>
      <c r="ACW25" s="183"/>
      <c r="ACX25" s="183"/>
      <c r="ACY25" s="183"/>
      <c r="ACZ25" s="183"/>
      <c r="ADA25" s="183"/>
      <c r="ADB25" s="183"/>
      <c r="ADC25" s="183"/>
      <c r="ADD25" s="183"/>
      <c r="ADE25" s="183"/>
      <c r="ADF25" s="183"/>
      <c r="ADG25" s="183"/>
      <c r="ADH25" s="183"/>
      <c r="ADI25" s="183"/>
      <c r="ADJ25" s="183"/>
      <c r="ADK25" s="183"/>
      <c r="ADL25" s="183"/>
      <c r="ADM25" s="183"/>
      <c r="ADN25" s="183"/>
      <c r="ADO25" s="183"/>
      <c r="ADP25" s="183"/>
      <c r="ADQ25" s="183"/>
      <c r="ADR25" s="183"/>
      <c r="ADS25" s="183"/>
      <c r="ADT25" s="183"/>
      <c r="ADU25" s="183"/>
      <c r="ADV25" s="183"/>
      <c r="ADW25" s="183"/>
      <c r="ADX25" s="183"/>
      <c r="ADY25" s="183"/>
      <c r="ADZ25" s="183"/>
      <c r="AEA25" s="183"/>
      <c r="AEB25" s="183"/>
      <c r="AEC25" s="183"/>
      <c r="AED25" s="183"/>
      <c r="AEE25" s="183"/>
      <c r="AEF25" s="183"/>
      <c r="AEG25" s="183"/>
      <c r="AEH25" s="183"/>
      <c r="AEI25" s="183"/>
      <c r="AEJ25" s="183"/>
      <c r="AEK25" s="183"/>
      <c r="AEL25" s="183"/>
      <c r="AEM25" s="183"/>
      <c r="AEN25" s="183"/>
      <c r="AEO25" s="183"/>
      <c r="AEP25" s="183"/>
      <c r="AEQ25" s="183"/>
      <c r="AER25" s="183"/>
      <c r="AES25" s="183"/>
      <c r="AET25" s="183"/>
      <c r="AEU25" s="183"/>
      <c r="AEV25" s="183"/>
      <c r="AEW25" s="183"/>
      <c r="AEX25" s="183"/>
      <c r="AEY25" s="183"/>
      <c r="AEZ25" s="183"/>
      <c r="AFA25" s="183"/>
      <c r="AFB25" s="183"/>
      <c r="AFC25" s="183"/>
      <c r="AFD25" s="183"/>
      <c r="AFE25" s="183"/>
      <c r="AFF25" s="183"/>
      <c r="AFG25" s="183"/>
      <c r="AFH25" s="183"/>
      <c r="AFI25" s="183"/>
      <c r="AFJ25" s="183"/>
      <c r="AFK25" s="183"/>
      <c r="AFL25" s="183"/>
      <c r="AFM25" s="183"/>
      <c r="AFN25" s="183"/>
      <c r="AFO25" s="183"/>
      <c r="AFP25" s="183"/>
      <c r="AFQ25" s="183"/>
      <c r="AFR25" s="183"/>
      <c r="AFS25" s="183"/>
      <c r="AFT25" s="183"/>
      <c r="AFU25" s="183"/>
      <c r="AFV25" s="183"/>
      <c r="AFW25" s="183"/>
      <c r="AFX25" s="183"/>
      <c r="AFY25" s="183"/>
      <c r="AFZ25" s="183"/>
      <c r="AGA25" s="183"/>
      <c r="AGB25" s="183"/>
      <c r="AGC25" s="183"/>
      <c r="AGD25" s="183"/>
      <c r="AGE25" s="183"/>
      <c r="AGF25" s="183"/>
      <c r="AGG25" s="183"/>
      <c r="AGH25" s="183"/>
      <c r="AGI25" s="183"/>
      <c r="AGJ25" s="183"/>
      <c r="AGK25" s="183"/>
      <c r="AGL25" s="183"/>
      <c r="AGM25" s="183"/>
      <c r="AGN25" s="183"/>
      <c r="AGO25" s="183"/>
      <c r="AGP25" s="183"/>
      <c r="AGQ25" s="183"/>
      <c r="AGR25" s="183"/>
      <c r="AGS25" s="183"/>
      <c r="AGT25" s="183"/>
      <c r="AGU25" s="183"/>
      <c r="AGV25" s="183"/>
      <c r="AGW25" s="183"/>
      <c r="AGX25" s="183"/>
      <c r="AGY25" s="183"/>
      <c r="AGZ25" s="183"/>
      <c r="AHA25" s="183"/>
      <c r="AHB25" s="183"/>
      <c r="AHC25" s="183"/>
      <c r="AHD25" s="183"/>
      <c r="AHE25" s="183"/>
      <c r="AHF25" s="183"/>
      <c r="AHG25" s="183"/>
      <c r="AHH25" s="183"/>
      <c r="AHI25" s="183"/>
      <c r="AHJ25" s="183"/>
      <c r="AHK25" s="183"/>
      <c r="AHL25" s="183"/>
      <c r="AHM25" s="183"/>
      <c r="AHN25" s="183"/>
      <c r="AHO25" s="183"/>
      <c r="AHP25" s="183"/>
      <c r="AHQ25" s="183"/>
      <c r="AHR25" s="183"/>
      <c r="AHS25" s="183"/>
      <c r="AHT25" s="183"/>
      <c r="AHU25" s="183"/>
      <c r="AHV25" s="183"/>
      <c r="AHW25" s="183"/>
      <c r="AHX25" s="183"/>
      <c r="AHY25" s="183"/>
      <c r="AHZ25" s="183"/>
      <c r="AIA25" s="183"/>
      <c r="AIB25" s="183"/>
      <c r="AIC25" s="183"/>
      <c r="AID25" s="183"/>
      <c r="AIE25" s="183"/>
      <c r="AIF25" s="183"/>
      <c r="AIG25" s="183"/>
      <c r="AIH25" s="183"/>
      <c r="AII25" s="183"/>
      <c r="AIJ25" s="183"/>
      <c r="AIK25" s="183"/>
      <c r="AIL25" s="183"/>
      <c r="AIM25" s="183"/>
      <c r="AIN25" s="183"/>
      <c r="AIO25" s="183"/>
      <c r="AIP25" s="183"/>
      <c r="AIQ25" s="183"/>
      <c r="AIR25" s="183"/>
      <c r="AIS25" s="183"/>
      <c r="AIT25" s="183"/>
      <c r="AIU25" s="183"/>
      <c r="AIV25" s="183"/>
      <c r="AIW25" s="183"/>
      <c r="AIX25" s="183"/>
      <c r="AIY25" s="183"/>
      <c r="AIZ25" s="183"/>
      <c r="AJA25" s="183"/>
      <c r="AJB25" s="183"/>
      <c r="AJC25" s="183"/>
      <c r="AJD25" s="183"/>
      <c r="AJE25" s="183"/>
      <c r="AJF25" s="183"/>
      <c r="AJG25" s="183"/>
      <c r="AJH25" s="183"/>
      <c r="AJI25" s="183"/>
      <c r="AJJ25" s="183"/>
      <c r="AJK25" s="183"/>
      <c r="AJL25" s="183"/>
      <c r="AJM25" s="183"/>
      <c r="AJN25" s="183"/>
      <c r="AJO25" s="183"/>
      <c r="AJP25" s="183"/>
      <c r="AJQ25" s="183"/>
      <c r="AJR25" s="183"/>
      <c r="AJS25" s="183"/>
      <c r="AJT25" s="183"/>
      <c r="AJU25" s="183"/>
      <c r="AJV25" s="183"/>
      <c r="AJW25" s="183"/>
      <c r="AJX25" s="183"/>
      <c r="AJY25" s="183"/>
      <c r="AJZ25" s="183"/>
      <c r="AKA25" s="183"/>
      <c r="AKB25" s="183"/>
      <c r="AKC25" s="183"/>
      <c r="AKD25" s="183"/>
      <c r="AKE25" s="183"/>
      <c r="AKF25" s="183"/>
      <c r="AKG25" s="183"/>
      <c r="AKH25" s="183"/>
      <c r="AKI25" s="183"/>
      <c r="AKJ25" s="183"/>
      <c r="AKK25" s="183"/>
      <c r="AKL25" s="183"/>
      <c r="AKM25" s="183"/>
      <c r="AKN25" s="183"/>
      <c r="AKO25" s="183"/>
      <c r="AKP25" s="183"/>
      <c r="AKQ25" s="183"/>
      <c r="AKR25" s="183"/>
      <c r="AKS25" s="183"/>
      <c r="AKT25" s="183"/>
      <c r="AKU25" s="183"/>
      <c r="AKV25" s="183"/>
      <c r="AKW25" s="183"/>
      <c r="AKX25" s="183"/>
      <c r="AKY25" s="183"/>
      <c r="AKZ25" s="183"/>
      <c r="ALA25" s="183"/>
      <c r="ALB25" s="183"/>
      <c r="ALC25" s="183"/>
      <c r="ALD25" s="183"/>
      <c r="ALE25" s="183"/>
      <c r="ALF25" s="183"/>
      <c r="ALG25" s="183"/>
      <c r="ALH25" s="183"/>
      <c r="ALI25" s="183"/>
      <c r="ALJ25" s="183"/>
      <c r="ALK25" s="183"/>
      <c r="ALL25" s="183"/>
      <c r="ALM25" s="183"/>
      <c r="ALN25" s="183"/>
      <c r="ALO25" s="183"/>
      <c r="ALP25" s="183"/>
      <c r="ALQ25" s="183"/>
      <c r="ALR25" s="183"/>
      <c r="ALS25" s="183"/>
      <c r="ALT25" s="183"/>
      <c r="ALU25" s="183"/>
      <c r="ALV25" s="183"/>
      <c r="ALW25" s="183"/>
      <c r="ALX25" s="183"/>
      <c r="ALY25" s="183"/>
      <c r="ALZ25" s="183"/>
      <c r="AMA25" s="183"/>
      <c r="AMB25" s="183"/>
      <c r="AMC25" s="183"/>
      <c r="AMD25" s="183"/>
      <c r="AME25" s="183"/>
      <c r="AMF25" s="183"/>
      <c r="AMG25" s="183"/>
      <c r="AMH25" s="183"/>
      <c r="AMI25" s="183"/>
      <c r="AMJ25" s="183"/>
      <c r="AMK25" s="183"/>
      <c r="AML25" s="183"/>
      <c r="AMM25" s="183"/>
      <c r="AMN25" s="183"/>
      <c r="AMO25" s="183"/>
      <c r="AMP25" s="183"/>
      <c r="AMQ25" s="183"/>
      <c r="AMR25" s="183"/>
      <c r="AMS25" s="183"/>
      <c r="AMT25" s="183"/>
      <c r="AMU25" s="183"/>
      <c r="AMV25" s="183"/>
      <c r="AMW25" s="183"/>
      <c r="AMX25" s="183"/>
      <c r="AMY25" s="183"/>
      <c r="AMZ25" s="183"/>
      <c r="ANA25" s="183"/>
      <c r="ANB25" s="183"/>
      <c r="ANC25" s="183"/>
      <c r="AND25" s="183"/>
      <c r="ANE25" s="183"/>
      <c r="ANF25" s="183"/>
      <c r="ANG25" s="183"/>
      <c r="ANH25" s="183"/>
      <c r="ANI25" s="183"/>
      <c r="ANJ25" s="183"/>
      <c r="ANK25" s="183"/>
      <c r="ANL25" s="183"/>
      <c r="ANM25" s="183"/>
      <c r="ANN25" s="183"/>
      <c r="ANO25" s="183"/>
      <c r="ANP25" s="183"/>
      <c r="ANQ25" s="183"/>
      <c r="ANR25" s="183"/>
      <c r="ANS25" s="183"/>
      <c r="ANT25" s="183"/>
      <c r="ANU25" s="183"/>
      <c r="ANV25" s="183"/>
      <c r="ANW25" s="183"/>
      <c r="ANX25" s="183"/>
      <c r="ANY25" s="183"/>
      <c r="ANZ25" s="183"/>
      <c r="AOA25" s="183"/>
      <c r="AOB25" s="183"/>
      <c r="AOC25" s="183"/>
      <c r="AOD25" s="183"/>
      <c r="AOE25" s="183"/>
      <c r="AOF25" s="183"/>
      <c r="AOG25" s="183"/>
      <c r="AOH25" s="183"/>
      <c r="AOI25" s="183"/>
      <c r="AOJ25" s="183"/>
      <c r="AOK25" s="183"/>
      <c r="AOL25" s="183"/>
      <c r="AOM25" s="183"/>
      <c r="AON25" s="183"/>
      <c r="AOO25" s="183"/>
      <c r="AOP25" s="183"/>
      <c r="AOQ25" s="183"/>
      <c r="AOR25" s="183"/>
      <c r="AOS25" s="183"/>
      <c r="AOT25" s="183"/>
      <c r="AOU25" s="183"/>
      <c r="AOV25" s="183"/>
      <c r="AOW25" s="183"/>
      <c r="AOX25" s="183"/>
      <c r="AOY25" s="183"/>
      <c r="AOZ25" s="183"/>
      <c r="APA25" s="183"/>
      <c r="APB25" s="183"/>
      <c r="APC25" s="183"/>
      <c r="APD25" s="183"/>
      <c r="APE25" s="183"/>
      <c r="APF25" s="183"/>
      <c r="APG25" s="183"/>
      <c r="APH25" s="183"/>
      <c r="API25" s="183"/>
      <c r="APJ25" s="183"/>
      <c r="APK25" s="183"/>
      <c r="APL25" s="183"/>
      <c r="APM25" s="183"/>
      <c r="APN25" s="183"/>
      <c r="APO25" s="183"/>
      <c r="APP25" s="183"/>
      <c r="APQ25" s="183"/>
      <c r="APR25" s="183"/>
      <c r="APS25" s="183"/>
      <c r="APT25" s="183"/>
      <c r="APU25" s="183"/>
      <c r="APV25" s="183"/>
      <c r="APW25" s="183"/>
      <c r="APX25" s="183"/>
      <c r="APY25" s="183"/>
      <c r="APZ25" s="183"/>
      <c r="AQA25" s="183"/>
      <c r="AQB25" s="183"/>
      <c r="AQC25" s="183"/>
      <c r="AQD25" s="183"/>
      <c r="AQE25" s="183"/>
      <c r="AQF25" s="183"/>
      <c r="AQG25" s="183"/>
      <c r="AQH25" s="183"/>
      <c r="AQI25" s="183"/>
      <c r="AQJ25" s="183"/>
      <c r="AQK25" s="183"/>
      <c r="AQL25" s="183"/>
      <c r="AQM25" s="183"/>
      <c r="AQN25" s="183"/>
      <c r="AQO25" s="183"/>
      <c r="AQP25" s="183"/>
      <c r="AQQ25" s="183"/>
      <c r="AQR25" s="183"/>
      <c r="AQS25" s="183"/>
      <c r="AQT25" s="183"/>
      <c r="AQU25" s="183"/>
      <c r="AQV25" s="183"/>
      <c r="AQW25" s="183"/>
      <c r="AQX25" s="183"/>
      <c r="AQY25" s="183"/>
      <c r="AQZ25" s="183"/>
      <c r="ARA25" s="183"/>
      <c r="ARB25" s="183"/>
      <c r="ARC25" s="183"/>
      <c r="ARD25" s="183"/>
      <c r="ARE25" s="183"/>
      <c r="ARF25" s="183"/>
      <c r="ARG25" s="183"/>
      <c r="ARH25" s="183"/>
      <c r="ARI25" s="183"/>
      <c r="ARJ25" s="183"/>
      <c r="ARK25" s="183"/>
      <c r="ARL25" s="183"/>
      <c r="ARM25" s="183"/>
      <c r="ARN25" s="183"/>
      <c r="ARO25" s="183"/>
      <c r="ARP25" s="183"/>
      <c r="ARQ25" s="183"/>
      <c r="ARR25" s="183"/>
      <c r="ARS25" s="183"/>
      <c r="ART25" s="183"/>
      <c r="ARU25" s="183"/>
      <c r="ARV25" s="183"/>
      <c r="ARW25" s="183"/>
      <c r="ARX25" s="183"/>
      <c r="ARY25" s="183"/>
      <c r="ARZ25" s="183"/>
      <c r="ASA25" s="183"/>
      <c r="ASB25" s="183"/>
      <c r="ASC25" s="183"/>
      <c r="ASD25" s="183"/>
      <c r="ASE25" s="183"/>
      <c r="ASF25" s="183"/>
      <c r="ASG25" s="183"/>
      <c r="ASH25" s="183"/>
      <c r="ASI25" s="183"/>
      <c r="ASJ25" s="183"/>
      <c r="ASK25" s="183"/>
      <c r="ASL25" s="183"/>
      <c r="ASM25" s="183"/>
      <c r="ASN25" s="183"/>
      <c r="ASO25" s="183"/>
      <c r="ASP25" s="183"/>
      <c r="ASQ25" s="183"/>
      <c r="ASR25" s="183"/>
      <c r="ASS25" s="183"/>
      <c r="AST25" s="183"/>
      <c r="ASU25" s="183"/>
      <c r="ASV25" s="183"/>
      <c r="ASW25" s="183"/>
      <c r="ASX25" s="183"/>
      <c r="ASY25" s="183"/>
      <c r="ASZ25" s="183"/>
      <c r="ATA25" s="183"/>
      <c r="ATB25" s="183"/>
      <c r="ATC25" s="183"/>
      <c r="ATD25" s="183"/>
      <c r="ATE25" s="183"/>
      <c r="ATF25" s="183"/>
      <c r="ATG25" s="183"/>
      <c r="ATH25" s="183"/>
      <c r="ATI25" s="183"/>
      <c r="ATJ25" s="183"/>
      <c r="ATK25" s="183"/>
      <c r="ATL25" s="183"/>
      <c r="ATM25" s="183"/>
      <c r="ATN25" s="183"/>
      <c r="ATO25" s="183"/>
      <c r="ATP25" s="183"/>
      <c r="ATQ25" s="183"/>
      <c r="ATR25" s="183"/>
      <c r="ATS25" s="183"/>
      <c r="ATT25" s="183"/>
      <c r="ATU25" s="183"/>
      <c r="ATV25" s="183"/>
      <c r="ATW25" s="183"/>
      <c r="ATX25" s="183"/>
      <c r="ATY25" s="183"/>
      <c r="ATZ25" s="183"/>
      <c r="AUA25" s="183"/>
      <c r="AUB25" s="183"/>
      <c r="AUC25" s="183"/>
      <c r="AUD25" s="183"/>
      <c r="AUE25" s="183"/>
      <c r="AUF25" s="183"/>
      <c r="AUG25" s="183"/>
      <c r="AUH25" s="183"/>
      <c r="AUI25" s="183"/>
      <c r="AUJ25" s="183"/>
      <c r="AUK25" s="183"/>
      <c r="AUL25" s="183"/>
      <c r="AUM25" s="183"/>
      <c r="AUN25" s="183"/>
      <c r="AUO25" s="183"/>
      <c r="AUP25" s="183"/>
      <c r="AUQ25" s="183"/>
      <c r="AUR25" s="183"/>
      <c r="AUS25" s="183"/>
      <c r="AUT25" s="183"/>
      <c r="AUU25" s="183"/>
      <c r="AUV25" s="183"/>
      <c r="AUW25" s="183"/>
      <c r="AUX25" s="183"/>
      <c r="AUY25" s="183"/>
      <c r="AUZ25" s="183"/>
      <c r="AVA25" s="183"/>
      <c r="AVB25" s="183"/>
      <c r="AVC25" s="183"/>
      <c r="AVD25" s="183"/>
      <c r="AVE25" s="183"/>
      <c r="AVF25" s="183"/>
      <c r="AVG25" s="183"/>
      <c r="AVH25" s="183"/>
      <c r="AVI25" s="183"/>
      <c r="AVJ25" s="183"/>
      <c r="AVK25" s="183"/>
      <c r="AVL25" s="183"/>
      <c r="AVM25" s="183"/>
      <c r="AVN25" s="183"/>
      <c r="AVO25" s="183"/>
      <c r="AVP25" s="183"/>
      <c r="AVQ25" s="183"/>
      <c r="AVR25" s="183"/>
      <c r="AVS25" s="183"/>
      <c r="AVT25" s="183"/>
      <c r="AVU25" s="183"/>
      <c r="AVV25" s="183"/>
      <c r="AVW25" s="183"/>
      <c r="AVX25" s="183"/>
      <c r="AVY25" s="183"/>
      <c r="AVZ25" s="183"/>
      <c r="AWA25" s="183"/>
      <c r="AWB25" s="183"/>
      <c r="AWC25" s="183"/>
      <c r="AWD25" s="183"/>
      <c r="AWE25" s="183"/>
      <c r="AWF25" s="183"/>
      <c r="AWG25" s="183"/>
      <c r="AWH25" s="183"/>
      <c r="AWI25" s="183"/>
      <c r="AWJ25" s="183"/>
      <c r="AWK25" s="183"/>
      <c r="AWL25" s="183"/>
      <c r="AWM25" s="183"/>
      <c r="AWN25" s="183"/>
      <c r="AWO25" s="183"/>
      <c r="AWP25" s="183"/>
      <c r="AWQ25" s="183"/>
      <c r="AWR25" s="183"/>
      <c r="AWS25" s="183"/>
      <c r="AWT25" s="183"/>
      <c r="AWU25" s="183"/>
      <c r="AWV25" s="183"/>
      <c r="AWW25" s="183"/>
      <c r="AWX25" s="183"/>
      <c r="AWY25" s="183"/>
      <c r="AWZ25" s="183"/>
      <c r="AXA25" s="183"/>
      <c r="AXB25" s="183"/>
      <c r="AXC25" s="183"/>
      <c r="AXD25" s="183"/>
      <c r="AXE25" s="183"/>
      <c r="AXF25" s="183"/>
      <c r="AXG25" s="183"/>
      <c r="AXH25" s="183"/>
      <c r="AXI25" s="183"/>
      <c r="AXJ25" s="183"/>
      <c r="AXK25" s="183"/>
      <c r="AXL25" s="183"/>
      <c r="AXM25" s="183"/>
      <c r="AXN25" s="183"/>
      <c r="AXO25" s="183"/>
      <c r="AXP25" s="183"/>
      <c r="AXQ25" s="183"/>
      <c r="AXR25" s="183"/>
      <c r="AXS25" s="183"/>
      <c r="AXT25" s="183"/>
      <c r="AXU25" s="183"/>
      <c r="AXV25" s="183"/>
      <c r="AXW25" s="183"/>
      <c r="AXX25" s="183"/>
      <c r="AXY25" s="183"/>
      <c r="AXZ25" s="183"/>
      <c r="AYA25" s="183"/>
      <c r="AYB25" s="183"/>
      <c r="AYC25" s="183"/>
      <c r="AYD25" s="183"/>
      <c r="AYE25" s="183"/>
      <c r="AYF25" s="183"/>
      <c r="AYG25" s="183"/>
      <c r="AYH25" s="183"/>
      <c r="AYI25" s="183"/>
      <c r="AYJ25" s="183"/>
      <c r="AYK25" s="183"/>
      <c r="AYL25" s="183"/>
      <c r="AYM25" s="183"/>
      <c r="AYN25" s="183"/>
      <c r="AYO25" s="183"/>
      <c r="AYP25" s="183"/>
      <c r="AYQ25" s="183"/>
      <c r="AYR25" s="183"/>
      <c r="AYS25" s="183"/>
      <c r="AYT25" s="183"/>
      <c r="AYU25" s="183"/>
      <c r="AYV25" s="183"/>
      <c r="AYW25" s="183"/>
      <c r="AYX25" s="183"/>
      <c r="AYY25" s="183"/>
      <c r="AYZ25" s="183"/>
      <c r="AZA25" s="183"/>
      <c r="AZB25" s="183"/>
      <c r="AZC25" s="183"/>
      <c r="AZD25" s="183"/>
      <c r="AZE25" s="183"/>
      <c r="AZF25" s="183"/>
      <c r="AZG25" s="183"/>
      <c r="AZH25" s="183"/>
      <c r="AZI25" s="183"/>
      <c r="AZJ25" s="183"/>
      <c r="AZK25" s="183"/>
      <c r="AZL25" s="183"/>
      <c r="AZM25" s="183"/>
      <c r="AZN25" s="183"/>
      <c r="AZO25" s="183"/>
      <c r="AZP25" s="183"/>
      <c r="AZQ25" s="183"/>
      <c r="AZR25" s="183"/>
      <c r="AZS25" s="183"/>
      <c r="AZT25" s="183"/>
      <c r="AZU25" s="183"/>
      <c r="AZV25" s="183"/>
      <c r="AZW25" s="183"/>
      <c r="AZX25" s="183"/>
      <c r="AZY25" s="183"/>
      <c r="AZZ25" s="183"/>
      <c r="BAA25" s="183"/>
      <c r="BAB25" s="183"/>
      <c r="BAC25" s="183"/>
      <c r="BAD25" s="183"/>
      <c r="BAE25" s="183"/>
      <c r="BAF25" s="183"/>
      <c r="BAG25" s="183"/>
      <c r="BAH25" s="183"/>
      <c r="BAI25" s="183"/>
      <c r="BAJ25" s="183"/>
      <c r="BAK25" s="183"/>
      <c r="BAL25" s="183"/>
      <c r="BAM25" s="183"/>
      <c r="BAN25" s="183"/>
      <c r="BAO25" s="183"/>
      <c r="BAP25" s="183"/>
      <c r="BAQ25" s="183"/>
      <c r="BAR25" s="183"/>
      <c r="BAS25" s="183"/>
      <c r="BAT25" s="183"/>
      <c r="BAU25" s="183"/>
      <c r="BAV25" s="183"/>
      <c r="BAW25" s="183"/>
      <c r="BAX25" s="183"/>
      <c r="BAY25" s="183"/>
      <c r="BAZ25" s="183"/>
      <c r="BBA25" s="183"/>
      <c r="BBB25" s="183"/>
      <c r="BBC25" s="183"/>
      <c r="BBD25" s="183"/>
      <c r="BBE25" s="183"/>
      <c r="BBF25" s="183"/>
      <c r="BBG25" s="183"/>
      <c r="BBH25" s="183"/>
      <c r="BBI25" s="183"/>
      <c r="BBJ25" s="183"/>
      <c r="BBK25" s="183"/>
      <c r="BBL25" s="183"/>
      <c r="BBM25" s="183"/>
      <c r="BBN25" s="183"/>
      <c r="BBO25" s="183"/>
      <c r="BBP25" s="183"/>
      <c r="BBQ25" s="183"/>
      <c r="BBR25" s="183"/>
      <c r="BBS25" s="183"/>
      <c r="BBT25" s="183"/>
      <c r="BBU25" s="183"/>
      <c r="BBV25" s="183"/>
      <c r="BBW25" s="183"/>
      <c r="BBX25" s="183"/>
      <c r="BBY25" s="183"/>
      <c r="BBZ25" s="183"/>
      <c r="BCA25" s="183"/>
      <c r="BCB25" s="183"/>
      <c r="BCC25" s="183"/>
      <c r="BCD25" s="183"/>
      <c r="BCE25" s="183"/>
      <c r="BCF25" s="183"/>
      <c r="BCG25" s="183"/>
      <c r="BCH25" s="183"/>
      <c r="BCI25" s="183"/>
      <c r="BCJ25" s="183"/>
      <c r="BCK25" s="183"/>
      <c r="BCL25" s="183"/>
      <c r="BCM25" s="183"/>
      <c r="BCN25" s="183"/>
      <c r="BCO25" s="183"/>
      <c r="BCP25" s="183"/>
      <c r="BCQ25" s="183"/>
      <c r="BCR25" s="183"/>
      <c r="BCS25" s="183"/>
      <c r="BCT25" s="183"/>
      <c r="BCU25" s="183"/>
      <c r="BCV25" s="183"/>
      <c r="BCW25" s="183"/>
      <c r="BCX25" s="183"/>
      <c r="BCY25" s="183"/>
      <c r="BCZ25" s="183"/>
      <c r="BDA25" s="183"/>
      <c r="BDB25" s="183"/>
      <c r="BDC25" s="183"/>
      <c r="BDD25" s="183"/>
      <c r="BDE25" s="183"/>
      <c r="BDF25" s="183"/>
      <c r="BDG25" s="183"/>
      <c r="BDH25" s="183"/>
      <c r="BDI25" s="183"/>
      <c r="BDJ25" s="183"/>
      <c r="BDK25" s="183"/>
      <c r="BDL25" s="183"/>
      <c r="BDM25" s="183"/>
      <c r="BDN25" s="183"/>
      <c r="BDO25" s="183"/>
      <c r="BDP25" s="183"/>
      <c r="BDQ25" s="183"/>
      <c r="BDR25" s="183"/>
      <c r="BDS25" s="183"/>
      <c r="BDT25" s="183"/>
      <c r="BDU25" s="183"/>
      <c r="BDV25" s="183"/>
      <c r="BDW25" s="183"/>
      <c r="BDX25" s="183"/>
      <c r="BDY25" s="183"/>
      <c r="BDZ25" s="183"/>
      <c r="BEA25" s="183"/>
      <c r="BEB25" s="183"/>
      <c r="BEC25" s="183"/>
      <c r="BED25" s="183"/>
      <c r="BEE25" s="183"/>
      <c r="BEF25" s="183"/>
      <c r="BEG25" s="183"/>
      <c r="BEH25" s="183"/>
      <c r="BEI25" s="183"/>
      <c r="BEJ25" s="183"/>
      <c r="BEK25" s="183"/>
      <c r="BEL25" s="183"/>
      <c r="BEM25" s="183"/>
      <c r="BEN25" s="183"/>
      <c r="BEO25" s="183"/>
      <c r="BEP25" s="183"/>
      <c r="BEQ25" s="183"/>
      <c r="BER25" s="183"/>
      <c r="BES25" s="183"/>
      <c r="BET25" s="183"/>
      <c r="BEU25" s="183"/>
      <c r="BEV25" s="183"/>
      <c r="BEW25" s="183"/>
      <c r="BEX25" s="183"/>
      <c r="BEY25" s="183"/>
      <c r="BEZ25" s="183"/>
      <c r="BFA25" s="183"/>
      <c r="BFB25" s="183"/>
      <c r="BFC25" s="183"/>
      <c r="BFD25" s="183"/>
      <c r="BFE25" s="183"/>
      <c r="BFF25" s="183"/>
      <c r="BFG25" s="183"/>
      <c r="BFH25" s="183"/>
      <c r="BFI25" s="183"/>
      <c r="BFJ25" s="183"/>
      <c r="BFK25" s="183"/>
      <c r="BFL25" s="183"/>
      <c r="BFM25" s="183"/>
      <c r="BFN25" s="183"/>
      <c r="BFO25" s="183"/>
      <c r="BFP25" s="183"/>
      <c r="BFQ25" s="183"/>
      <c r="BFR25" s="183"/>
      <c r="BFS25" s="183"/>
      <c r="BFT25" s="183"/>
      <c r="BFU25" s="183"/>
      <c r="BFV25" s="183"/>
      <c r="BFW25" s="183"/>
      <c r="BFX25" s="183"/>
      <c r="BFY25" s="183"/>
      <c r="BFZ25" s="183"/>
      <c r="BGA25" s="183"/>
      <c r="BGB25" s="183"/>
      <c r="BGC25" s="183"/>
      <c r="BGD25" s="183"/>
      <c r="BGE25" s="183"/>
      <c r="BGF25" s="183"/>
      <c r="BGG25" s="183"/>
      <c r="BGH25" s="183"/>
      <c r="BGI25" s="183"/>
      <c r="BGJ25" s="183"/>
      <c r="BGK25" s="183"/>
      <c r="BGL25" s="183"/>
      <c r="BGM25" s="183"/>
      <c r="BGN25" s="183"/>
      <c r="BGO25" s="183"/>
      <c r="BGP25" s="183"/>
      <c r="BGQ25" s="183"/>
      <c r="BGR25" s="183"/>
      <c r="BGS25" s="183"/>
      <c r="BGT25" s="183"/>
      <c r="BGU25" s="183"/>
      <c r="BGV25" s="183"/>
      <c r="BGW25" s="183"/>
      <c r="BGX25" s="183"/>
      <c r="BGY25" s="183"/>
      <c r="BGZ25" s="183"/>
      <c r="BHA25" s="183"/>
      <c r="BHB25" s="183"/>
      <c r="BHC25" s="183"/>
      <c r="BHD25" s="183"/>
      <c r="BHE25" s="183"/>
      <c r="BHF25" s="183"/>
      <c r="BHG25" s="183"/>
      <c r="BHH25" s="183"/>
      <c r="BHI25" s="183"/>
      <c r="BHJ25" s="183"/>
      <c r="BHK25" s="183"/>
      <c r="BHL25" s="183"/>
      <c r="BHM25" s="183"/>
      <c r="BHN25" s="183"/>
      <c r="BHO25" s="183"/>
      <c r="BHP25" s="183"/>
      <c r="BHQ25" s="183"/>
      <c r="BHR25" s="183"/>
      <c r="BHS25" s="183"/>
      <c r="BHT25" s="183"/>
      <c r="BHU25" s="183"/>
      <c r="BHV25" s="183"/>
      <c r="BHW25" s="183"/>
      <c r="BHX25" s="183"/>
      <c r="BHY25" s="183"/>
      <c r="BHZ25" s="183"/>
      <c r="BIA25" s="183"/>
      <c r="BIB25" s="183"/>
      <c r="BIC25" s="183"/>
      <c r="BID25" s="183"/>
      <c r="BIE25" s="183"/>
      <c r="BIF25" s="183"/>
      <c r="BIG25" s="183"/>
      <c r="BIH25" s="183"/>
      <c r="BII25" s="183"/>
      <c r="BIJ25" s="183"/>
      <c r="BIK25" s="183"/>
      <c r="BIL25" s="183"/>
      <c r="BIM25" s="183"/>
      <c r="BIN25" s="183"/>
      <c r="BIO25" s="183"/>
      <c r="BIP25" s="183"/>
      <c r="BIQ25" s="183"/>
      <c r="BIR25" s="183"/>
      <c r="BIS25" s="183"/>
      <c r="BIT25" s="183"/>
      <c r="BIU25" s="183"/>
      <c r="BIV25" s="183"/>
      <c r="BIW25" s="183"/>
      <c r="BIX25" s="183"/>
      <c r="BIY25" s="183"/>
      <c r="BIZ25" s="183"/>
      <c r="BJA25" s="183"/>
      <c r="BJB25" s="183"/>
      <c r="BJC25" s="183"/>
      <c r="BJD25" s="183"/>
      <c r="BJE25" s="183"/>
      <c r="BJF25" s="183"/>
      <c r="BJG25" s="183"/>
      <c r="BJH25" s="183"/>
      <c r="BJI25" s="183"/>
      <c r="BJJ25" s="183"/>
      <c r="BJK25" s="183"/>
      <c r="BJL25" s="183"/>
      <c r="BJM25" s="183"/>
      <c r="BJN25" s="183"/>
      <c r="BJO25" s="183"/>
      <c r="BJP25" s="183"/>
      <c r="BJQ25" s="183"/>
      <c r="BJR25" s="183"/>
      <c r="BJS25" s="183"/>
      <c r="BJT25" s="183"/>
      <c r="BJU25" s="183"/>
      <c r="BJV25" s="183"/>
      <c r="BJW25" s="183"/>
      <c r="BJX25" s="183"/>
      <c r="BJY25" s="183"/>
      <c r="BJZ25" s="183"/>
      <c r="BKA25" s="183"/>
      <c r="BKB25" s="183"/>
      <c r="BKC25" s="183"/>
      <c r="BKD25" s="183"/>
      <c r="BKE25" s="183"/>
      <c r="BKF25" s="183"/>
      <c r="BKG25" s="183"/>
      <c r="BKH25" s="183"/>
      <c r="BKI25" s="183"/>
      <c r="BKJ25" s="183"/>
      <c r="BKK25" s="183"/>
      <c r="BKL25" s="183"/>
      <c r="BKM25" s="183"/>
      <c r="BKN25" s="183"/>
      <c r="BKO25" s="183"/>
      <c r="BKP25" s="183"/>
      <c r="BKQ25" s="183"/>
      <c r="BKR25" s="183"/>
      <c r="BKS25" s="183"/>
      <c r="BKT25" s="183"/>
      <c r="BKU25" s="183"/>
      <c r="BKV25" s="183"/>
      <c r="BKW25" s="183"/>
      <c r="BKX25" s="183"/>
      <c r="BKY25" s="183"/>
      <c r="BKZ25" s="183"/>
      <c r="BLA25" s="183"/>
      <c r="BLB25" s="183"/>
      <c r="BLC25" s="183"/>
      <c r="BLD25" s="183"/>
      <c r="BLE25" s="183"/>
      <c r="BLF25" s="183"/>
      <c r="BLG25" s="183"/>
      <c r="BLH25" s="183"/>
      <c r="BLI25" s="183"/>
      <c r="BLJ25" s="183"/>
      <c r="BLK25" s="183"/>
      <c r="BLL25" s="183"/>
      <c r="BLM25" s="183"/>
      <c r="BLN25" s="183"/>
      <c r="BLO25" s="183"/>
      <c r="BLP25" s="183"/>
      <c r="BLQ25" s="183"/>
      <c r="BLR25" s="183"/>
      <c r="BLS25" s="183"/>
      <c r="BLT25" s="183"/>
      <c r="BLU25" s="183"/>
      <c r="BLV25" s="183"/>
      <c r="BLW25" s="183"/>
      <c r="BLX25" s="183"/>
      <c r="BLY25" s="183"/>
      <c r="BLZ25" s="183"/>
      <c r="BMA25" s="183"/>
      <c r="BMB25" s="183"/>
      <c r="BMC25" s="183"/>
      <c r="BMD25" s="183"/>
      <c r="BME25" s="183"/>
      <c r="BMF25" s="183"/>
      <c r="BMG25" s="183"/>
      <c r="BMH25" s="183"/>
      <c r="BMI25" s="183"/>
      <c r="BMJ25" s="183"/>
      <c r="BMK25" s="183"/>
      <c r="BML25" s="183"/>
      <c r="BMM25" s="183"/>
      <c r="BMN25" s="183"/>
      <c r="BMO25" s="183"/>
      <c r="BMP25" s="183"/>
      <c r="BMQ25" s="183"/>
      <c r="BMR25" s="183"/>
      <c r="BMS25" s="183"/>
      <c r="BMT25" s="183"/>
      <c r="BMU25" s="183"/>
      <c r="BMV25" s="183"/>
      <c r="BMW25" s="183"/>
      <c r="BMX25" s="183"/>
      <c r="BMY25" s="183"/>
      <c r="BMZ25" s="183"/>
      <c r="BNA25" s="183"/>
      <c r="BNB25" s="183"/>
      <c r="BNC25" s="183"/>
      <c r="BND25" s="183"/>
      <c r="BNE25" s="183"/>
      <c r="BNF25" s="183"/>
      <c r="BNG25" s="183"/>
      <c r="BNH25" s="183"/>
      <c r="BNI25" s="183"/>
      <c r="BNJ25" s="183"/>
      <c r="BNK25" s="183"/>
      <c r="BNL25" s="183"/>
      <c r="BNM25" s="183"/>
      <c r="BNN25" s="183"/>
      <c r="BNO25" s="183"/>
      <c r="BNP25" s="183"/>
      <c r="BNQ25" s="183"/>
      <c r="BNR25" s="183"/>
      <c r="BNS25" s="183"/>
      <c r="BNT25" s="183"/>
      <c r="BNU25" s="183"/>
      <c r="BNV25" s="183"/>
      <c r="BNW25" s="183"/>
      <c r="BNX25" s="183"/>
      <c r="BNY25" s="183"/>
      <c r="BNZ25" s="183"/>
      <c r="BOA25" s="183"/>
      <c r="BOB25" s="183"/>
      <c r="BOC25" s="183"/>
      <c r="BOD25" s="183"/>
      <c r="BOE25" s="183"/>
      <c r="BOF25" s="183"/>
      <c r="BOG25" s="183"/>
      <c r="BOH25" s="183"/>
      <c r="BOI25" s="183"/>
      <c r="BOJ25" s="183"/>
      <c r="BOK25" s="183"/>
      <c r="BOL25" s="183"/>
      <c r="BOM25" s="183"/>
      <c r="BON25" s="183"/>
      <c r="BOO25" s="183"/>
      <c r="BOP25" s="183"/>
      <c r="BOQ25" s="183"/>
      <c r="BOR25" s="183"/>
      <c r="BOS25" s="183"/>
      <c r="BOT25" s="183"/>
      <c r="BOU25" s="183"/>
      <c r="BOV25" s="183"/>
      <c r="BOW25" s="183"/>
      <c r="BOX25" s="183"/>
      <c r="BOY25" s="183"/>
      <c r="BOZ25" s="183"/>
      <c r="BPA25" s="183"/>
      <c r="BPB25" s="183"/>
      <c r="BPC25" s="183"/>
      <c r="BPD25" s="183"/>
      <c r="BPE25" s="183"/>
      <c r="BPF25" s="183"/>
      <c r="BPG25" s="183"/>
      <c r="BPH25" s="183"/>
      <c r="BPI25" s="183"/>
      <c r="BPJ25" s="183"/>
      <c r="BPK25" s="183"/>
      <c r="BPL25" s="183"/>
      <c r="BPM25" s="183"/>
      <c r="BPN25" s="183"/>
      <c r="BPO25" s="183"/>
      <c r="BPP25" s="183"/>
      <c r="BPQ25" s="183"/>
      <c r="BPR25" s="183"/>
      <c r="BPS25" s="183"/>
      <c r="BPT25" s="183"/>
      <c r="BPU25" s="183"/>
      <c r="BPV25" s="183"/>
      <c r="BPW25" s="183"/>
      <c r="BPX25" s="183"/>
      <c r="BPY25" s="183"/>
      <c r="BPZ25" s="183"/>
      <c r="BQA25" s="183"/>
      <c r="BQB25" s="183"/>
      <c r="BQC25" s="183"/>
      <c r="BQD25" s="183"/>
      <c r="BQE25" s="183"/>
      <c r="BQF25" s="183"/>
      <c r="BQG25" s="183"/>
      <c r="BQH25" s="183"/>
      <c r="BQI25" s="183"/>
      <c r="BQJ25" s="183"/>
      <c r="BQK25" s="183"/>
      <c r="BQL25" s="183"/>
      <c r="BQM25" s="183"/>
      <c r="BQN25" s="183"/>
      <c r="BQO25" s="183"/>
      <c r="BQP25" s="183"/>
      <c r="BQQ25" s="183"/>
      <c r="BQR25" s="183"/>
      <c r="BQS25" s="183"/>
      <c r="BQT25" s="183"/>
      <c r="BQU25" s="183"/>
      <c r="BQV25" s="183"/>
      <c r="BQW25" s="183"/>
      <c r="BQX25" s="183"/>
      <c r="BQY25" s="183"/>
      <c r="BQZ25" s="183"/>
      <c r="BRA25" s="183"/>
      <c r="BRB25" s="183"/>
      <c r="BRC25" s="183"/>
      <c r="BRD25" s="183"/>
      <c r="BRE25" s="183"/>
      <c r="BRF25" s="183"/>
      <c r="BRG25" s="183"/>
      <c r="BRH25" s="183"/>
      <c r="BRI25" s="183"/>
      <c r="BRJ25" s="183"/>
      <c r="BRK25" s="183"/>
      <c r="BRL25" s="183"/>
      <c r="BRM25" s="183"/>
      <c r="BRN25" s="183"/>
      <c r="BRO25" s="183"/>
      <c r="BRP25" s="183"/>
      <c r="BRQ25" s="183"/>
      <c r="BRR25" s="183"/>
      <c r="BRS25" s="183"/>
      <c r="BRT25" s="183"/>
      <c r="BRU25" s="183"/>
      <c r="BRV25" s="183"/>
      <c r="BRW25" s="183"/>
      <c r="BRX25" s="183"/>
      <c r="BRY25" s="183"/>
      <c r="BRZ25" s="183"/>
      <c r="BSA25" s="183"/>
      <c r="BSB25" s="183"/>
      <c r="BSC25" s="183"/>
      <c r="BSD25" s="183"/>
      <c r="BSE25" s="183"/>
      <c r="BSF25" s="183"/>
      <c r="BSG25" s="183"/>
      <c r="BSH25" s="183"/>
      <c r="BSI25" s="183"/>
      <c r="BSJ25" s="183"/>
      <c r="BSK25" s="183"/>
      <c r="BSL25" s="183"/>
      <c r="BSM25" s="183"/>
      <c r="BSN25" s="183"/>
      <c r="BSO25" s="183"/>
      <c r="BSP25" s="183"/>
      <c r="BSQ25" s="183"/>
      <c r="BSR25" s="183"/>
      <c r="BSS25" s="183"/>
      <c r="BST25" s="183"/>
      <c r="BSU25" s="183"/>
      <c r="BSV25" s="183"/>
      <c r="BSW25" s="183"/>
      <c r="BSX25" s="183"/>
      <c r="BSY25" s="183"/>
      <c r="BSZ25" s="183"/>
      <c r="BTA25" s="183"/>
      <c r="BTB25" s="183"/>
      <c r="BTC25" s="183"/>
      <c r="BTD25" s="183"/>
      <c r="BTE25" s="183"/>
      <c r="BTF25" s="183"/>
      <c r="BTG25" s="183"/>
      <c r="BTH25" s="183"/>
      <c r="BTI25" s="183"/>
      <c r="BTJ25" s="183"/>
      <c r="BTK25" s="183"/>
      <c r="BTL25" s="183"/>
      <c r="BTM25" s="183"/>
      <c r="BTN25" s="183"/>
      <c r="BTO25" s="183"/>
      <c r="BTP25" s="183"/>
      <c r="BTQ25" s="183"/>
      <c r="BTR25" s="183"/>
      <c r="BTS25" s="183"/>
      <c r="BTT25" s="183"/>
      <c r="BTU25" s="183"/>
      <c r="BTV25" s="183"/>
      <c r="BTW25" s="183"/>
      <c r="BTX25" s="183"/>
      <c r="BTY25" s="183"/>
      <c r="BTZ25" s="183"/>
      <c r="BUA25" s="183"/>
      <c r="BUB25" s="183"/>
      <c r="BUC25" s="183"/>
      <c r="BUD25" s="183"/>
      <c r="BUE25" s="183"/>
      <c r="BUF25" s="183"/>
      <c r="BUG25" s="183"/>
      <c r="BUH25" s="183"/>
      <c r="BUI25" s="183"/>
      <c r="BUJ25" s="183"/>
      <c r="BUK25" s="183"/>
      <c r="BUL25" s="183"/>
      <c r="BUM25" s="183"/>
      <c r="BUN25" s="183"/>
      <c r="BUO25" s="183"/>
      <c r="BUP25" s="183"/>
      <c r="BUQ25" s="183"/>
      <c r="BUR25" s="183"/>
      <c r="BUS25" s="183"/>
      <c r="BUT25" s="183"/>
      <c r="BUU25" s="183"/>
      <c r="BUV25" s="183"/>
      <c r="BUW25" s="183"/>
      <c r="BUX25" s="183"/>
      <c r="BUY25" s="183"/>
      <c r="BUZ25" s="183"/>
      <c r="BVA25" s="183"/>
      <c r="BVB25" s="183"/>
      <c r="BVC25" s="183"/>
      <c r="BVD25" s="183"/>
      <c r="BVE25" s="183"/>
      <c r="BVF25" s="183"/>
      <c r="BVG25" s="183"/>
      <c r="BVH25" s="183"/>
      <c r="BVI25" s="183"/>
      <c r="BVJ25" s="183"/>
      <c r="BVK25" s="183"/>
      <c r="BVL25" s="183"/>
      <c r="BVM25" s="183"/>
      <c r="BVN25" s="183"/>
      <c r="BVO25" s="183"/>
      <c r="BVP25" s="183"/>
      <c r="BVQ25" s="183"/>
      <c r="BVR25" s="183"/>
      <c r="BVS25" s="183"/>
      <c r="BVT25" s="183"/>
      <c r="BVU25" s="183"/>
      <c r="BVV25" s="183"/>
      <c r="BVW25" s="183"/>
      <c r="BVX25" s="183"/>
      <c r="BVY25" s="183"/>
      <c r="BVZ25" s="183"/>
      <c r="BWA25" s="183"/>
      <c r="BWB25" s="183"/>
      <c r="BWC25" s="183"/>
      <c r="BWD25" s="183"/>
      <c r="BWE25" s="183"/>
      <c r="BWF25" s="183"/>
      <c r="BWG25" s="183"/>
      <c r="BWH25" s="183"/>
      <c r="BWI25" s="183"/>
      <c r="BWJ25" s="183"/>
      <c r="BWK25" s="183"/>
      <c r="BWL25" s="183"/>
      <c r="BWM25" s="183"/>
      <c r="BWN25" s="183"/>
      <c r="BWO25" s="183"/>
      <c r="BWP25" s="183"/>
      <c r="BWQ25" s="183"/>
      <c r="BWR25" s="183"/>
      <c r="BWS25" s="183"/>
      <c r="BWT25" s="183"/>
      <c r="BWU25" s="183"/>
      <c r="BWV25" s="183"/>
      <c r="BWW25" s="183"/>
      <c r="BWX25" s="183"/>
      <c r="BWY25" s="183"/>
      <c r="BWZ25" s="183"/>
      <c r="BXA25" s="183"/>
      <c r="BXB25" s="183"/>
      <c r="BXC25" s="183"/>
      <c r="BXD25" s="183"/>
      <c r="BXE25" s="183"/>
      <c r="BXF25" s="183"/>
      <c r="BXG25" s="183"/>
      <c r="BXH25" s="183"/>
      <c r="BXI25" s="183"/>
      <c r="BXJ25" s="183"/>
      <c r="BXK25" s="183"/>
      <c r="BXL25" s="183"/>
      <c r="BXM25" s="183"/>
      <c r="BXN25" s="183"/>
      <c r="BXO25" s="183"/>
      <c r="BXP25" s="183"/>
      <c r="BXQ25" s="183"/>
      <c r="BXR25" s="183"/>
      <c r="BXS25" s="183"/>
      <c r="BXT25" s="183"/>
      <c r="BXU25" s="183"/>
      <c r="BXV25" s="183"/>
      <c r="BXW25" s="183"/>
      <c r="BXX25" s="183"/>
      <c r="BXY25" s="183"/>
      <c r="BXZ25" s="183"/>
      <c r="BYA25" s="183"/>
      <c r="BYB25" s="183"/>
      <c r="BYC25" s="183"/>
      <c r="BYD25" s="183"/>
      <c r="BYE25" s="183"/>
      <c r="BYF25" s="183"/>
      <c r="BYG25" s="183"/>
      <c r="BYH25" s="183"/>
      <c r="BYI25" s="183"/>
      <c r="BYJ25" s="183"/>
      <c r="BYK25" s="183"/>
      <c r="BYL25" s="183"/>
      <c r="BYM25" s="183"/>
      <c r="BYN25" s="183"/>
      <c r="BYO25" s="183"/>
      <c r="BYP25" s="183"/>
      <c r="BYQ25" s="183"/>
      <c r="BYR25" s="183"/>
      <c r="BYS25" s="183"/>
      <c r="BYT25" s="183"/>
      <c r="BYU25" s="183"/>
      <c r="BYV25" s="183"/>
      <c r="BYW25" s="183"/>
      <c r="BYX25" s="183"/>
      <c r="BYY25" s="183"/>
      <c r="BYZ25" s="183"/>
      <c r="BZA25" s="183"/>
      <c r="BZB25" s="183"/>
      <c r="BZC25" s="183"/>
      <c r="BZD25" s="183"/>
      <c r="BZE25" s="183"/>
      <c r="BZF25" s="183"/>
      <c r="BZG25" s="183"/>
      <c r="BZH25" s="183"/>
      <c r="BZI25" s="183"/>
      <c r="BZJ25" s="183"/>
      <c r="BZK25" s="183"/>
      <c r="BZL25" s="183"/>
      <c r="BZM25" s="183"/>
      <c r="BZN25" s="183"/>
      <c r="BZO25" s="183"/>
      <c r="BZP25" s="183"/>
      <c r="BZQ25" s="183"/>
      <c r="BZR25" s="183"/>
      <c r="BZS25" s="183"/>
      <c r="BZT25" s="183"/>
      <c r="BZU25" s="183"/>
      <c r="BZV25" s="183"/>
      <c r="BZW25" s="183"/>
      <c r="BZX25" s="183"/>
      <c r="BZY25" s="183"/>
      <c r="BZZ25" s="183"/>
      <c r="CAA25" s="183"/>
      <c r="CAB25" s="183"/>
      <c r="CAC25" s="183"/>
      <c r="CAD25" s="183"/>
      <c r="CAE25" s="183"/>
      <c r="CAF25" s="183"/>
      <c r="CAG25" s="183"/>
      <c r="CAH25" s="183"/>
      <c r="CAI25" s="183"/>
      <c r="CAJ25" s="183"/>
      <c r="CAK25" s="183"/>
      <c r="CAL25" s="183"/>
      <c r="CAM25" s="183"/>
      <c r="CAN25" s="183"/>
      <c r="CAO25" s="183"/>
      <c r="CAP25" s="183"/>
      <c r="CAQ25" s="183"/>
      <c r="CAR25" s="183"/>
      <c r="CAS25" s="183"/>
      <c r="CAT25" s="183"/>
      <c r="CAU25" s="183"/>
      <c r="CAV25" s="183"/>
      <c r="CAW25" s="183"/>
      <c r="CAX25" s="183"/>
      <c r="CAY25" s="183"/>
      <c r="CAZ25" s="183"/>
      <c r="CBA25" s="183"/>
      <c r="CBB25" s="183"/>
      <c r="CBC25" s="183"/>
      <c r="CBD25" s="183"/>
      <c r="CBE25" s="183"/>
      <c r="CBF25" s="183"/>
      <c r="CBG25" s="183"/>
      <c r="CBH25" s="183"/>
      <c r="CBI25" s="183"/>
      <c r="CBJ25" s="183"/>
      <c r="CBK25" s="183"/>
      <c r="CBL25" s="183"/>
      <c r="CBM25" s="183"/>
      <c r="CBN25" s="183"/>
      <c r="CBO25" s="183"/>
      <c r="CBP25" s="183"/>
      <c r="CBQ25" s="183"/>
      <c r="CBR25" s="183"/>
      <c r="CBS25" s="183"/>
      <c r="CBT25" s="183"/>
      <c r="CBU25" s="183"/>
      <c r="CBV25" s="183"/>
      <c r="CBW25" s="183"/>
      <c r="CBX25" s="183"/>
      <c r="CBY25" s="183"/>
      <c r="CBZ25" s="183"/>
      <c r="CCA25" s="183"/>
      <c r="CCB25" s="183"/>
      <c r="CCC25" s="183"/>
      <c r="CCD25" s="183"/>
      <c r="CCE25" s="183"/>
      <c r="CCF25" s="183"/>
      <c r="CCG25" s="183"/>
      <c r="CCH25" s="183"/>
      <c r="CCI25" s="183"/>
      <c r="CCJ25" s="183"/>
      <c r="CCK25" s="183"/>
      <c r="CCL25" s="183"/>
      <c r="CCM25" s="183"/>
      <c r="CCN25" s="183"/>
      <c r="CCO25" s="183"/>
      <c r="CCP25" s="183"/>
      <c r="CCQ25" s="183"/>
      <c r="CCR25" s="183"/>
      <c r="CCS25" s="183"/>
      <c r="CCT25" s="183"/>
      <c r="CCU25" s="183"/>
      <c r="CCV25" s="183"/>
      <c r="CCW25" s="183"/>
      <c r="CCX25" s="183"/>
      <c r="CCY25" s="183"/>
      <c r="CCZ25" s="183"/>
      <c r="CDA25" s="183"/>
      <c r="CDB25" s="183"/>
      <c r="CDC25" s="183"/>
      <c r="CDD25" s="183"/>
      <c r="CDE25" s="183"/>
      <c r="CDF25" s="183"/>
      <c r="CDG25" s="183"/>
      <c r="CDH25" s="183"/>
      <c r="CDI25" s="183"/>
      <c r="CDJ25" s="183"/>
      <c r="CDK25" s="183"/>
      <c r="CDL25" s="183"/>
      <c r="CDM25" s="183"/>
      <c r="CDN25" s="183"/>
      <c r="CDO25" s="183"/>
      <c r="CDP25" s="183"/>
      <c r="CDQ25" s="183"/>
      <c r="CDR25" s="183"/>
      <c r="CDS25" s="183"/>
      <c r="CDT25" s="183"/>
      <c r="CDU25" s="183"/>
      <c r="CDV25" s="183"/>
      <c r="CDW25" s="183"/>
      <c r="CDX25" s="183"/>
      <c r="CDY25" s="183"/>
      <c r="CDZ25" s="183"/>
      <c r="CEA25" s="183"/>
      <c r="CEB25" s="183"/>
      <c r="CEC25" s="183"/>
      <c r="CED25" s="183"/>
      <c r="CEE25" s="183"/>
      <c r="CEF25" s="183"/>
      <c r="CEG25" s="183"/>
      <c r="CEH25" s="183"/>
      <c r="CEI25" s="183"/>
      <c r="CEJ25" s="183"/>
      <c r="CEK25" s="183"/>
      <c r="CEL25" s="183"/>
      <c r="CEM25" s="183"/>
      <c r="CEN25" s="183"/>
      <c r="CEO25" s="183"/>
      <c r="CEP25" s="183"/>
      <c r="CEQ25" s="183"/>
      <c r="CER25" s="183"/>
      <c r="CES25" s="183"/>
      <c r="CET25" s="183"/>
      <c r="CEU25" s="183"/>
      <c r="CEV25" s="183"/>
      <c r="CEW25" s="183"/>
      <c r="CEX25" s="183"/>
      <c r="CEY25" s="183"/>
      <c r="CEZ25" s="183"/>
      <c r="CFA25" s="183"/>
      <c r="CFB25" s="183"/>
      <c r="CFC25" s="183"/>
      <c r="CFD25" s="183"/>
      <c r="CFE25" s="183"/>
      <c r="CFF25" s="183"/>
      <c r="CFG25" s="183"/>
      <c r="CFH25" s="183"/>
      <c r="CFI25" s="183"/>
      <c r="CFJ25" s="183"/>
      <c r="CFK25" s="183"/>
      <c r="CFL25" s="183"/>
      <c r="CFM25" s="183"/>
      <c r="CFN25" s="183"/>
      <c r="CFO25" s="183"/>
      <c r="CFP25" s="183"/>
      <c r="CFQ25" s="183"/>
      <c r="CFR25" s="183"/>
      <c r="CFS25" s="183"/>
      <c r="CFT25" s="183"/>
      <c r="CFU25" s="183"/>
      <c r="CFV25" s="183"/>
      <c r="CFW25" s="183"/>
      <c r="CFX25" s="183"/>
      <c r="CFY25" s="183"/>
      <c r="CFZ25" s="183"/>
      <c r="CGA25" s="183"/>
      <c r="CGB25" s="183"/>
      <c r="CGC25" s="183"/>
      <c r="CGD25" s="183"/>
      <c r="CGE25" s="183"/>
      <c r="CGF25" s="183"/>
      <c r="CGG25" s="183"/>
      <c r="CGH25" s="183"/>
      <c r="CGI25" s="183"/>
      <c r="CGJ25" s="183"/>
      <c r="CGK25" s="183"/>
      <c r="CGL25" s="183"/>
      <c r="CGM25" s="183"/>
      <c r="CGN25" s="183"/>
      <c r="CGO25" s="183"/>
      <c r="CGP25" s="183"/>
      <c r="CGQ25" s="183"/>
      <c r="CGR25" s="183"/>
      <c r="CGS25" s="183"/>
      <c r="CGT25" s="183"/>
      <c r="CGU25" s="183"/>
      <c r="CGV25" s="183"/>
      <c r="CGW25" s="183"/>
      <c r="CGX25" s="183"/>
      <c r="CGY25" s="183"/>
      <c r="CGZ25" s="183"/>
      <c r="CHA25" s="183"/>
      <c r="CHB25" s="183"/>
      <c r="CHC25" s="183"/>
      <c r="CHD25" s="183"/>
      <c r="CHE25" s="183"/>
      <c r="CHF25" s="183"/>
      <c r="CHG25" s="183"/>
      <c r="CHH25" s="183"/>
      <c r="CHI25" s="183"/>
      <c r="CHJ25" s="183"/>
      <c r="CHK25" s="183"/>
      <c r="CHL25" s="183"/>
      <c r="CHM25" s="183"/>
      <c r="CHN25" s="183"/>
      <c r="CHO25" s="183"/>
      <c r="CHP25" s="183"/>
      <c r="CHQ25" s="183"/>
      <c r="CHR25" s="183"/>
      <c r="CHS25" s="183"/>
      <c r="CHT25" s="183"/>
      <c r="CHU25" s="183"/>
      <c r="CHV25" s="183"/>
      <c r="CHW25" s="183"/>
      <c r="CHX25" s="183"/>
      <c r="CHY25" s="183"/>
      <c r="CHZ25" s="183"/>
      <c r="CIA25" s="183"/>
      <c r="CIB25" s="183"/>
      <c r="CIC25" s="183"/>
      <c r="CID25" s="183"/>
      <c r="CIE25" s="183"/>
      <c r="CIF25" s="183"/>
      <c r="CIG25" s="183"/>
      <c r="CIH25" s="183"/>
      <c r="CII25" s="183"/>
      <c r="CIJ25" s="183"/>
      <c r="CIK25" s="183"/>
      <c r="CIL25" s="183"/>
      <c r="CIM25" s="183"/>
      <c r="CIN25" s="183"/>
      <c r="CIO25" s="183"/>
      <c r="CIP25" s="183"/>
      <c r="CIQ25" s="183"/>
      <c r="CIR25" s="183"/>
      <c r="CIS25" s="183"/>
      <c r="CIT25" s="183"/>
      <c r="CIU25" s="183"/>
      <c r="CIV25" s="183"/>
      <c r="CIW25" s="183"/>
      <c r="CIX25" s="183"/>
      <c r="CIY25" s="183"/>
      <c r="CIZ25" s="183"/>
      <c r="CJA25" s="183"/>
      <c r="CJB25" s="183"/>
      <c r="CJC25" s="183"/>
      <c r="CJD25" s="183"/>
      <c r="CJE25" s="183"/>
      <c r="CJF25" s="183"/>
      <c r="CJG25" s="183"/>
      <c r="CJH25" s="183"/>
      <c r="CJI25" s="183"/>
      <c r="CJJ25" s="183"/>
      <c r="CJK25" s="183"/>
      <c r="CJL25" s="183"/>
      <c r="CJM25" s="183"/>
      <c r="CJN25" s="183"/>
      <c r="CJO25" s="183"/>
      <c r="CJP25" s="183"/>
      <c r="CJQ25" s="183"/>
      <c r="CJR25" s="183"/>
      <c r="CJS25" s="183"/>
      <c r="CJT25" s="183"/>
      <c r="CJU25" s="183"/>
      <c r="CJV25" s="183"/>
      <c r="CJW25" s="183"/>
      <c r="CJX25" s="183"/>
      <c r="CJY25" s="183"/>
    </row>
    <row r="26" spans="1:2313" x14ac:dyDescent="0.25">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183"/>
      <c r="DL26" s="183"/>
      <c r="DM26" s="183"/>
      <c r="DN26" s="183"/>
      <c r="DO26" s="183"/>
      <c r="DP26" s="183"/>
      <c r="DQ26" s="183"/>
      <c r="DR26" s="183"/>
      <c r="DS26" s="183"/>
      <c r="DT26" s="183"/>
      <c r="DU26" s="183"/>
      <c r="DV26" s="183"/>
      <c r="DW26" s="183"/>
      <c r="DX26" s="183"/>
      <c r="DY26" s="183"/>
      <c r="DZ26" s="183"/>
      <c r="EA26" s="183"/>
      <c r="EB26" s="183"/>
      <c r="EC26" s="183"/>
      <c r="ED26" s="183"/>
      <c r="EE26" s="183"/>
      <c r="EF26" s="183"/>
      <c r="EG26" s="183"/>
      <c r="EH26" s="183"/>
      <c r="EI26" s="183"/>
      <c r="EJ26" s="183"/>
      <c r="EK26" s="183"/>
      <c r="EL26" s="183"/>
      <c r="EM26" s="183"/>
      <c r="EN26" s="183"/>
      <c r="EO26" s="183"/>
      <c r="EP26" s="183"/>
      <c r="EQ26" s="183"/>
      <c r="ER26" s="183"/>
      <c r="ES26" s="183"/>
      <c r="ET26" s="183"/>
      <c r="EU26" s="183"/>
      <c r="EV26" s="183"/>
      <c r="EW26" s="183"/>
      <c r="EX26" s="183"/>
      <c r="EY26" s="183"/>
      <c r="EZ26" s="183"/>
      <c r="FA26" s="183"/>
      <c r="FB26" s="183"/>
      <c r="FC26" s="183"/>
      <c r="FD26" s="183"/>
      <c r="FE26" s="183"/>
      <c r="FF26" s="183"/>
      <c r="FG26" s="183"/>
      <c r="FH26" s="183"/>
      <c r="FI26" s="183"/>
      <c r="FJ26" s="183"/>
      <c r="FK26" s="183"/>
      <c r="FL26" s="183"/>
      <c r="FM26" s="183"/>
      <c r="FN26" s="183"/>
      <c r="FO26" s="183"/>
      <c r="FP26" s="183"/>
      <c r="FQ26" s="183"/>
      <c r="FR26" s="183"/>
      <c r="FS26" s="183"/>
      <c r="FT26" s="183"/>
      <c r="FU26" s="183"/>
      <c r="FV26" s="183"/>
      <c r="FW26" s="183"/>
      <c r="FX26" s="183"/>
      <c r="FY26" s="183"/>
      <c r="FZ26" s="183"/>
      <c r="GA26" s="183"/>
      <c r="GB26" s="183"/>
      <c r="GC26" s="183"/>
      <c r="GD26" s="183"/>
      <c r="GE26" s="183"/>
      <c r="GF26" s="183"/>
      <c r="GG26" s="183"/>
      <c r="GH26" s="183"/>
      <c r="GI26" s="183"/>
      <c r="GJ26" s="183"/>
      <c r="GK26" s="183"/>
      <c r="GL26" s="183"/>
      <c r="GM26" s="183"/>
      <c r="GN26" s="183"/>
      <c r="GO26" s="183"/>
      <c r="GP26" s="183"/>
      <c r="GQ26" s="183"/>
      <c r="GR26" s="183"/>
      <c r="GS26" s="183"/>
      <c r="GT26" s="183"/>
      <c r="GU26" s="183"/>
      <c r="GV26" s="183"/>
      <c r="GW26" s="183"/>
      <c r="GX26" s="183"/>
      <c r="GY26" s="183"/>
      <c r="GZ26" s="183"/>
      <c r="HA26" s="183"/>
      <c r="HB26" s="183"/>
      <c r="HC26" s="183"/>
      <c r="HD26" s="183"/>
      <c r="HE26" s="183"/>
      <c r="HF26" s="183"/>
      <c r="HG26" s="183"/>
      <c r="HH26" s="183"/>
      <c r="HI26" s="183"/>
      <c r="HJ26" s="183"/>
      <c r="HK26" s="183"/>
      <c r="HL26" s="183"/>
      <c r="HM26" s="183"/>
      <c r="HN26" s="183"/>
      <c r="HO26" s="183"/>
      <c r="HP26" s="183"/>
      <c r="HQ26" s="183"/>
      <c r="HR26" s="183"/>
      <c r="HS26" s="183"/>
      <c r="HT26" s="183"/>
      <c r="HU26" s="183"/>
      <c r="HV26" s="183"/>
      <c r="HW26" s="183"/>
      <c r="HX26" s="183"/>
      <c r="HY26" s="183"/>
      <c r="HZ26" s="183"/>
      <c r="IA26" s="183"/>
      <c r="IB26" s="183"/>
      <c r="IC26" s="183"/>
      <c r="ID26" s="183"/>
      <c r="IE26" s="183"/>
      <c r="IF26" s="183"/>
      <c r="IG26" s="183"/>
      <c r="IH26" s="183"/>
      <c r="II26" s="183"/>
      <c r="IJ26" s="183"/>
      <c r="IK26" s="183"/>
      <c r="IL26" s="183"/>
      <c r="IM26" s="183"/>
      <c r="IN26" s="183"/>
      <c r="IO26" s="183"/>
      <c r="IP26" s="183"/>
      <c r="IQ26" s="183"/>
      <c r="IR26" s="183"/>
      <c r="IS26" s="183"/>
      <c r="IT26" s="183"/>
      <c r="IU26" s="183"/>
      <c r="IV26" s="183"/>
      <c r="IW26" s="183"/>
      <c r="IX26" s="183"/>
      <c r="IY26" s="183"/>
      <c r="IZ26" s="183"/>
      <c r="JA26" s="183"/>
      <c r="JB26" s="183"/>
      <c r="JC26" s="183"/>
      <c r="JD26" s="183"/>
      <c r="JE26" s="183"/>
      <c r="JF26" s="183"/>
      <c r="JG26" s="183"/>
      <c r="JH26" s="183"/>
      <c r="JI26" s="183"/>
      <c r="JJ26" s="183"/>
      <c r="JK26" s="183"/>
      <c r="JL26" s="183"/>
      <c r="JM26" s="183"/>
      <c r="JN26" s="183"/>
      <c r="JO26" s="183"/>
      <c r="JP26" s="183"/>
      <c r="JQ26" s="183"/>
      <c r="JR26" s="183"/>
      <c r="JS26" s="183"/>
      <c r="JT26" s="183"/>
      <c r="JU26" s="183"/>
      <c r="JV26" s="183"/>
      <c r="JW26" s="183"/>
      <c r="JX26" s="183"/>
      <c r="JY26" s="183"/>
      <c r="JZ26" s="183"/>
      <c r="KA26" s="183"/>
      <c r="KB26" s="183"/>
      <c r="KC26" s="183"/>
      <c r="KD26" s="183"/>
      <c r="KE26" s="183"/>
      <c r="KF26" s="183"/>
      <c r="KG26" s="183"/>
      <c r="KH26" s="183"/>
      <c r="KI26" s="183"/>
      <c r="KJ26" s="183"/>
      <c r="KK26" s="183"/>
      <c r="KL26" s="183"/>
      <c r="KM26" s="183"/>
      <c r="KN26" s="183"/>
      <c r="KO26" s="183"/>
      <c r="KP26" s="183"/>
      <c r="KQ26" s="183"/>
      <c r="KR26" s="183"/>
      <c r="KS26" s="183"/>
      <c r="KT26" s="183"/>
      <c r="KU26" s="183"/>
      <c r="KV26" s="183"/>
      <c r="KW26" s="183"/>
      <c r="KX26" s="183"/>
      <c r="KY26" s="183"/>
      <c r="KZ26" s="183"/>
      <c r="LA26" s="183"/>
      <c r="LB26" s="183"/>
      <c r="LC26" s="183"/>
      <c r="LD26" s="183"/>
      <c r="LE26" s="183"/>
      <c r="LF26" s="183"/>
      <c r="LG26" s="183"/>
      <c r="LH26" s="183"/>
      <c r="LI26" s="183"/>
      <c r="LJ26" s="183"/>
      <c r="LK26" s="183"/>
      <c r="LL26" s="183"/>
      <c r="LM26" s="183"/>
      <c r="LN26" s="183"/>
      <c r="LO26" s="183"/>
      <c r="LP26" s="183"/>
      <c r="LQ26" s="183"/>
      <c r="LR26" s="183"/>
      <c r="LS26" s="183"/>
      <c r="LT26" s="183"/>
      <c r="LU26" s="183"/>
      <c r="LV26" s="183"/>
      <c r="LW26" s="183"/>
      <c r="LX26" s="183"/>
      <c r="LY26" s="183"/>
      <c r="LZ26" s="183"/>
      <c r="MA26" s="183"/>
      <c r="MB26" s="183"/>
      <c r="MC26" s="183"/>
      <c r="MD26" s="183"/>
      <c r="ME26" s="183"/>
      <c r="MF26" s="183"/>
      <c r="MG26" s="183"/>
      <c r="MH26" s="183"/>
      <c r="MI26" s="183"/>
      <c r="MJ26" s="183"/>
      <c r="MK26" s="183"/>
      <c r="ML26" s="183"/>
      <c r="MM26" s="183"/>
      <c r="MN26" s="183"/>
      <c r="MO26" s="183"/>
      <c r="MP26" s="183"/>
      <c r="MQ26" s="183"/>
      <c r="MR26" s="183"/>
      <c r="MS26" s="183"/>
      <c r="MT26" s="183"/>
      <c r="MU26" s="183"/>
      <c r="MV26" s="183"/>
      <c r="MW26" s="183"/>
      <c r="MX26" s="183"/>
      <c r="MY26" s="183"/>
      <c r="MZ26" s="183"/>
      <c r="NA26" s="183"/>
      <c r="NB26" s="183"/>
      <c r="NC26" s="183"/>
      <c r="ND26" s="183"/>
      <c r="NE26" s="183"/>
      <c r="NF26" s="183"/>
      <c r="NG26" s="183"/>
      <c r="NH26" s="183"/>
      <c r="NI26" s="183"/>
      <c r="NJ26" s="183"/>
      <c r="NK26" s="183"/>
      <c r="NL26" s="183"/>
      <c r="NM26" s="183"/>
      <c r="NN26" s="183"/>
      <c r="NO26" s="183"/>
      <c r="NP26" s="183"/>
      <c r="NQ26" s="183"/>
      <c r="NR26" s="183"/>
      <c r="NS26" s="183"/>
      <c r="NT26" s="183"/>
      <c r="NU26" s="183"/>
      <c r="NV26" s="183"/>
      <c r="NW26" s="183"/>
      <c r="NX26" s="183"/>
      <c r="NY26" s="183"/>
      <c r="NZ26" s="183"/>
      <c r="OA26" s="183"/>
      <c r="OB26" s="183"/>
      <c r="OC26" s="183"/>
      <c r="OD26" s="183"/>
      <c r="OE26" s="183"/>
      <c r="OF26" s="183"/>
      <c r="OG26" s="183"/>
      <c r="OH26" s="183"/>
      <c r="OI26" s="183"/>
      <c r="OJ26" s="183"/>
      <c r="OK26" s="183"/>
      <c r="OL26" s="183"/>
      <c r="OM26" s="183"/>
      <c r="ON26" s="183"/>
      <c r="OO26" s="183"/>
      <c r="OP26" s="183"/>
      <c r="OQ26" s="183"/>
      <c r="OR26" s="183"/>
      <c r="OS26" s="183"/>
      <c r="OT26" s="183"/>
      <c r="OU26" s="183"/>
      <c r="OV26" s="183"/>
      <c r="OW26" s="183"/>
      <c r="OX26" s="183"/>
      <c r="OY26" s="183"/>
      <c r="OZ26" s="183"/>
      <c r="PA26" s="183"/>
      <c r="PB26" s="183"/>
      <c r="PC26" s="183"/>
      <c r="PD26" s="183"/>
      <c r="PE26" s="183"/>
      <c r="PF26" s="183"/>
      <c r="PG26" s="183"/>
      <c r="PH26" s="183"/>
      <c r="PI26" s="183"/>
      <c r="PJ26" s="183"/>
      <c r="PK26" s="183"/>
      <c r="PL26" s="183"/>
      <c r="PM26" s="183"/>
      <c r="PN26" s="183"/>
      <c r="PO26" s="183"/>
      <c r="PP26" s="183"/>
      <c r="PQ26" s="183"/>
      <c r="PR26" s="183"/>
      <c r="PS26" s="183"/>
      <c r="PT26" s="183"/>
      <c r="PU26" s="183"/>
      <c r="PV26" s="183"/>
      <c r="PW26" s="183"/>
      <c r="PX26" s="183"/>
      <c r="PY26" s="183"/>
      <c r="PZ26" s="183"/>
      <c r="QA26" s="183"/>
      <c r="QB26" s="183"/>
      <c r="QC26" s="183"/>
      <c r="QD26" s="183"/>
      <c r="QE26" s="183"/>
      <c r="QF26" s="183"/>
      <c r="QG26" s="183"/>
      <c r="QH26" s="183"/>
      <c r="QI26" s="183"/>
      <c r="QJ26" s="183"/>
      <c r="QK26" s="183"/>
      <c r="QL26" s="183"/>
      <c r="QM26" s="183"/>
      <c r="QN26" s="183"/>
      <c r="QO26" s="183"/>
      <c r="QP26" s="183"/>
      <c r="QQ26" s="183"/>
      <c r="QR26" s="183"/>
      <c r="QS26" s="183"/>
      <c r="QT26" s="183"/>
      <c r="QU26" s="183"/>
      <c r="QV26" s="183"/>
      <c r="QW26" s="183"/>
      <c r="QX26" s="183"/>
      <c r="QY26" s="183"/>
      <c r="QZ26" s="183"/>
      <c r="RA26" s="183"/>
      <c r="RB26" s="183"/>
      <c r="RC26" s="183"/>
      <c r="RD26" s="183"/>
      <c r="RE26" s="183"/>
      <c r="RF26" s="183"/>
      <c r="RG26" s="183"/>
      <c r="RH26" s="183"/>
      <c r="RI26" s="183"/>
      <c r="RJ26" s="183"/>
      <c r="RK26" s="183"/>
      <c r="RL26" s="183"/>
      <c r="RM26" s="183"/>
      <c r="RN26" s="183"/>
      <c r="RO26" s="183"/>
      <c r="RP26" s="183"/>
      <c r="RQ26" s="183"/>
      <c r="RR26" s="183"/>
      <c r="RS26" s="183"/>
      <c r="RT26" s="183"/>
      <c r="RU26" s="183"/>
      <c r="RV26" s="183"/>
      <c r="RW26" s="183"/>
      <c r="RX26" s="183"/>
      <c r="RY26" s="183"/>
      <c r="RZ26" s="183"/>
      <c r="SA26" s="183"/>
      <c r="SB26" s="183"/>
      <c r="SC26" s="183"/>
      <c r="SD26" s="183"/>
      <c r="SE26" s="183"/>
      <c r="SF26" s="183"/>
      <c r="SG26" s="183"/>
      <c r="SH26" s="183"/>
      <c r="SI26" s="183"/>
      <c r="SJ26" s="183"/>
      <c r="SK26" s="183"/>
      <c r="SL26" s="183"/>
      <c r="SM26" s="183"/>
      <c r="SN26" s="183"/>
      <c r="SO26" s="183"/>
      <c r="SP26" s="183"/>
      <c r="SQ26" s="183"/>
      <c r="SR26" s="183"/>
      <c r="SS26" s="183"/>
      <c r="ST26" s="183"/>
      <c r="SU26" s="183"/>
      <c r="SV26" s="183"/>
      <c r="SW26" s="183"/>
      <c r="SX26" s="183"/>
      <c r="SY26" s="183"/>
      <c r="SZ26" s="183"/>
      <c r="TA26" s="183"/>
      <c r="TB26" s="183"/>
      <c r="TC26" s="183"/>
      <c r="TD26" s="183"/>
      <c r="TE26" s="183"/>
      <c r="TF26" s="183"/>
      <c r="TG26" s="183"/>
      <c r="TH26" s="183"/>
      <c r="TI26" s="183"/>
      <c r="TJ26" s="183"/>
      <c r="TK26" s="183"/>
      <c r="TL26" s="183"/>
      <c r="TM26" s="183"/>
      <c r="TN26" s="183"/>
      <c r="TO26" s="183"/>
      <c r="TP26" s="183"/>
      <c r="TQ26" s="183"/>
      <c r="TR26" s="183"/>
      <c r="TS26" s="183"/>
      <c r="TT26" s="183"/>
      <c r="TU26" s="183"/>
      <c r="TV26" s="183"/>
      <c r="TW26" s="183"/>
      <c r="TX26" s="183"/>
      <c r="TY26" s="183"/>
      <c r="TZ26" s="183"/>
      <c r="UA26" s="183"/>
      <c r="UB26" s="183"/>
      <c r="UC26" s="183"/>
      <c r="UD26" s="183"/>
      <c r="UE26" s="183"/>
      <c r="UF26" s="183"/>
      <c r="UG26" s="183"/>
      <c r="UH26" s="183"/>
      <c r="UI26" s="183"/>
      <c r="UJ26" s="183"/>
      <c r="UK26" s="183"/>
      <c r="UL26" s="183"/>
      <c r="UM26" s="183"/>
      <c r="UN26" s="183"/>
      <c r="UO26" s="183"/>
      <c r="UP26" s="183"/>
      <c r="UQ26" s="183"/>
      <c r="UR26" s="183"/>
      <c r="US26" s="183"/>
      <c r="UT26" s="183"/>
      <c r="UU26" s="183"/>
      <c r="UV26" s="183"/>
      <c r="UW26" s="183"/>
      <c r="UX26" s="183"/>
      <c r="UY26" s="183"/>
      <c r="UZ26" s="183"/>
      <c r="VA26" s="183"/>
      <c r="VB26" s="183"/>
      <c r="VC26" s="183"/>
      <c r="VD26" s="183"/>
      <c r="VE26" s="183"/>
      <c r="VF26" s="183"/>
      <c r="VG26" s="183"/>
      <c r="VH26" s="183"/>
      <c r="VI26" s="183"/>
      <c r="VJ26" s="183"/>
      <c r="VK26" s="183"/>
      <c r="VL26" s="183"/>
      <c r="VM26" s="183"/>
      <c r="VN26" s="183"/>
      <c r="VO26" s="183"/>
      <c r="VP26" s="183"/>
      <c r="VQ26" s="183"/>
      <c r="VR26" s="183"/>
      <c r="VS26" s="183"/>
      <c r="VT26" s="183"/>
      <c r="VU26" s="183"/>
      <c r="VV26" s="183"/>
      <c r="VW26" s="183"/>
      <c r="VX26" s="183"/>
      <c r="VY26" s="183"/>
      <c r="VZ26" s="183"/>
      <c r="WA26" s="183"/>
      <c r="WB26" s="183"/>
      <c r="WC26" s="183"/>
      <c r="WD26" s="183"/>
      <c r="WE26" s="183"/>
      <c r="WF26" s="183"/>
      <c r="WG26" s="183"/>
      <c r="WH26" s="183"/>
      <c r="WI26" s="183"/>
      <c r="WJ26" s="183"/>
      <c r="WK26" s="183"/>
      <c r="WL26" s="183"/>
      <c r="WM26" s="183"/>
      <c r="WN26" s="183"/>
      <c r="WO26" s="183"/>
      <c r="WP26" s="183"/>
      <c r="WQ26" s="183"/>
      <c r="WR26" s="183"/>
      <c r="WS26" s="183"/>
      <c r="WT26" s="183"/>
      <c r="WU26" s="183"/>
      <c r="WV26" s="183"/>
      <c r="WW26" s="183"/>
      <c r="WX26" s="183"/>
      <c r="WY26" s="183"/>
      <c r="WZ26" s="183"/>
      <c r="XA26" s="183"/>
      <c r="XB26" s="183"/>
      <c r="XC26" s="183"/>
      <c r="XD26" s="183"/>
      <c r="XE26" s="183"/>
      <c r="XF26" s="183"/>
      <c r="XG26" s="183"/>
      <c r="XH26" s="183"/>
      <c r="XI26" s="183"/>
      <c r="XJ26" s="183"/>
      <c r="XK26" s="183"/>
      <c r="XL26" s="183"/>
      <c r="XM26" s="183"/>
      <c r="XN26" s="183"/>
      <c r="XO26" s="183"/>
      <c r="XP26" s="183"/>
      <c r="XQ26" s="183"/>
      <c r="XR26" s="183"/>
      <c r="XS26" s="183"/>
      <c r="XT26" s="183"/>
      <c r="XU26" s="183"/>
      <c r="XV26" s="183"/>
      <c r="XW26" s="183"/>
      <c r="XX26" s="183"/>
      <c r="XY26" s="183"/>
      <c r="XZ26" s="183"/>
      <c r="YA26" s="183"/>
      <c r="YB26" s="183"/>
      <c r="YC26" s="183"/>
      <c r="YD26" s="183"/>
      <c r="YE26" s="183"/>
      <c r="YF26" s="183"/>
      <c r="YG26" s="183"/>
      <c r="YH26" s="183"/>
      <c r="YI26" s="183"/>
      <c r="YJ26" s="183"/>
      <c r="YK26" s="183"/>
      <c r="YL26" s="183"/>
      <c r="YM26" s="183"/>
      <c r="YN26" s="183"/>
      <c r="YO26" s="183"/>
      <c r="YP26" s="183"/>
      <c r="YQ26" s="183"/>
      <c r="YR26" s="183"/>
      <c r="YS26" s="183"/>
      <c r="YT26" s="183"/>
      <c r="YU26" s="183"/>
      <c r="YV26" s="183"/>
      <c r="YW26" s="183"/>
      <c r="YX26" s="183"/>
      <c r="YY26" s="183"/>
      <c r="YZ26" s="183"/>
      <c r="ZA26" s="183"/>
      <c r="ZB26" s="183"/>
      <c r="ZC26" s="183"/>
      <c r="ZD26" s="183"/>
      <c r="ZE26" s="183"/>
      <c r="ZF26" s="183"/>
      <c r="ZG26" s="183"/>
      <c r="ZH26" s="183"/>
      <c r="ZI26" s="183"/>
      <c r="ZJ26" s="183"/>
      <c r="ZK26" s="183"/>
      <c r="ZL26" s="183"/>
      <c r="ZM26" s="183"/>
      <c r="ZN26" s="183"/>
      <c r="ZO26" s="183"/>
      <c r="ZP26" s="183"/>
      <c r="ZQ26" s="183"/>
      <c r="ZR26" s="183"/>
      <c r="ZS26" s="183"/>
      <c r="ZT26" s="183"/>
      <c r="ZU26" s="183"/>
      <c r="ZV26" s="183"/>
      <c r="ZW26" s="183"/>
      <c r="ZX26" s="183"/>
      <c r="ZY26" s="183"/>
      <c r="ZZ26" s="183"/>
      <c r="AAA26" s="183"/>
      <c r="AAB26" s="183"/>
      <c r="AAC26" s="183"/>
      <c r="AAD26" s="183"/>
      <c r="AAE26" s="183"/>
      <c r="AAF26" s="183"/>
      <c r="AAG26" s="183"/>
      <c r="AAH26" s="183"/>
      <c r="AAI26" s="183"/>
      <c r="AAJ26" s="183"/>
      <c r="AAK26" s="183"/>
      <c r="AAL26" s="183"/>
      <c r="AAM26" s="183"/>
      <c r="AAN26" s="183"/>
      <c r="AAO26" s="183"/>
      <c r="AAP26" s="183"/>
      <c r="AAQ26" s="183"/>
      <c r="AAR26" s="183"/>
      <c r="AAS26" s="183"/>
      <c r="AAT26" s="183"/>
      <c r="AAU26" s="183"/>
      <c r="AAV26" s="183"/>
      <c r="AAW26" s="183"/>
      <c r="AAX26" s="183"/>
      <c r="AAY26" s="183"/>
      <c r="AAZ26" s="183"/>
      <c r="ABA26" s="183"/>
      <c r="ABB26" s="183"/>
      <c r="ABC26" s="183"/>
      <c r="ABD26" s="183"/>
      <c r="ABE26" s="183"/>
      <c r="ABF26" s="183"/>
      <c r="ABG26" s="183"/>
      <c r="ABH26" s="183"/>
      <c r="ABI26" s="183"/>
      <c r="ABJ26" s="183"/>
      <c r="ABK26" s="183"/>
      <c r="ABL26" s="183"/>
      <c r="ABM26" s="183"/>
      <c r="ABN26" s="183"/>
      <c r="ABO26" s="183"/>
      <c r="ABP26" s="183"/>
      <c r="ABQ26" s="183"/>
      <c r="ABR26" s="183"/>
      <c r="ABS26" s="183"/>
      <c r="ABT26" s="183"/>
      <c r="ABU26" s="183"/>
      <c r="ABV26" s="183"/>
      <c r="ABW26" s="183"/>
      <c r="ABX26" s="183"/>
      <c r="ABY26" s="183"/>
      <c r="ABZ26" s="183"/>
      <c r="ACA26" s="183"/>
      <c r="ACB26" s="183"/>
      <c r="ACC26" s="183"/>
      <c r="ACD26" s="183"/>
      <c r="ACE26" s="183"/>
      <c r="ACF26" s="183"/>
      <c r="ACG26" s="183"/>
      <c r="ACH26" s="183"/>
      <c r="ACI26" s="183"/>
      <c r="ACJ26" s="183"/>
      <c r="ACK26" s="183"/>
      <c r="ACL26" s="183"/>
      <c r="ACM26" s="183"/>
      <c r="ACN26" s="183"/>
      <c r="ACO26" s="183"/>
      <c r="ACP26" s="183"/>
      <c r="ACQ26" s="183"/>
      <c r="ACR26" s="183"/>
      <c r="ACS26" s="183"/>
      <c r="ACT26" s="183"/>
      <c r="ACU26" s="183"/>
      <c r="ACV26" s="183"/>
      <c r="ACW26" s="183"/>
      <c r="ACX26" s="183"/>
      <c r="ACY26" s="183"/>
      <c r="ACZ26" s="183"/>
      <c r="ADA26" s="183"/>
      <c r="ADB26" s="183"/>
      <c r="ADC26" s="183"/>
      <c r="ADD26" s="183"/>
      <c r="ADE26" s="183"/>
      <c r="ADF26" s="183"/>
      <c r="ADG26" s="183"/>
      <c r="ADH26" s="183"/>
      <c r="ADI26" s="183"/>
      <c r="ADJ26" s="183"/>
      <c r="ADK26" s="183"/>
      <c r="ADL26" s="183"/>
      <c r="ADM26" s="183"/>
      <c r="ADN26" s="183"/>
      <c r="ADO26" s="183"/>
      <c r="ADP26" s="183"/>
      <c r="ADQ26" s="183"/>
      <c r="ADR26" s="183"/>
      <c r="ADS26" s="183"/>
      <c r="ADT26" s="183"/>
      <c r="ADU26" s="183"/>
      <c r="ADV26" s="183"/>
      <c r="ADW26" s="183"/>
      <c r="ADX26" s="183"/>
      <c r="ADY26" s="183"/>
      <c r="ADZ26" s="183"/>
      <c r="AEA26" s="183"/>
      <c r="AEB26" s="183"/>
      <c r="AEC26" s="183"/>
      <c r="AED26" s="183"/>
      <c r="AEE26" s="183"/>
      <c r="AEF26" s="183"/>
      <c r="AEG26" s="183"/>
      <c r="AEH26" s="183"/>
      <c r="AEI26" s="183"/>
      <c r="AEJ26" s="183"/>
      <c r="AEK26" s="183"/>
      <c r="AEL26" s="183"/>
      <c r="AEM26" s="183"/>
      <c r="AEN26" s="183"/>
      <c r="AEO26" s="183"/>
      <c r="AEP26" s="183"/>
      <c r="AEQ26" s="183"/>
      <c r="AER26" s="183"/>
      <c r="AES26" s="183"/>
      <c r="AET26" s="183"/>
      <c r="AEU26" s="183"/>
      <c r="AEV26" s="183"/>
      <c r="AEW26" s="183"/>
      <c r="AEX26" s="183"/>
      <c r="AEY26" s="183"/>
      <c r="AEZ26" s="183"/>
      <c r="AFA26" s="183"/>
      <c r="AFB26" s="183"/>
      <c r="AFC26" s="183"/>
      <c r="AFD26" s="183"/>
      <c r="AFE26" s="183"/>
      <c r="AFF26" s="183"/>
      <c r="AFG26" s="183"/>
      <c r="AFH26" s="183"/>
      <c r="AFI26" s="183"/>
      <c r="AFJ26" s="183"/>
      <c r="AFK26" s="183"/>
      <c r="AFL26" s="183"/>
      <c r="AFM26" s="183"/>
      <c r="AFN26" s="183"/>
      <c r="AFO26" s="183"/>
      <c r="AFP26" s="183"/>
      <c r="AFQ26" s="183"/>
      <c r="AFR26" s="183"/>
      <c r="AFS26" s="183"/>
      <c r="AFT26" s="183"/>
      <c r="AFU26" s="183"/>
      <c r="AFV26" s="183"/>
      <c r="AFW26" s="183"/>
      <c r="AFX26" s="183"/>
      <c r="AFY26" s="183"/>
      <c r="AFZ26" s="183"/>
      <c r="AGA26" s="183"/>
      <c r="AGB26" s="183"/>
      <c r="AGC26" s="183"/>
      <c r="AGD26" s="183"/>
      <c r="AGE26" s="183"/>
      <c r="AGF26" s="183"/>
      <c r="AGG26" s="183"/>
      <c r="AGH26" s="183"/>
      <c r="AGI26" s="183"/>
      <c r="AGJ26" s="183"/>
      <c r="AGK26" s="183"/>
      <c r="AGL26" s="183"/>
      <c r="AGM26" s="183"/>
      <c r="AGN26" s="183"/>
      <c r="AGO26" s="183"/>
      <c r="AGP26" s="183"/>
      <c r="AGQ26" s="183"/>
      <c r="AGR26" s="183"/>
      <c r="AGS26" s="183"/>
      <c r="AGT26" s="183"/>
      <c r="AGU26" s="183"/>
      <c r="AGV26" s="183"/>
      <c r="AGW26" s="183"/>
      <c r="AGX26" s="183"/>
      <c r="AGY26" s="183"/>
      <c r="AGZ26" s="183"/>
      <c r="AHA26" s="183"/>
      <c r="AHB26" s="183"/>
      <c r="AHC26" s="183"/>
      <c r="AHD26" s="183"/>
      <c r="AHE26" s="183"/>
      <c r="AHF26" s="183"/>
      <c r="AHG26" s="183"/>
      <c r="AHH26" s="183"/>
      <c r="AHI26" s="183"/>
      <c r="AHJ26" s="183"/>
      <c r="AHK26" s="183"/>
      <c r="AHL26" s="183"/>
      <c r="AHM26" s="183"/>
      <c r="AHN26" s="183"/>
      <c r="AHO26" s="183"/>
      <c r="AHP26" s="183"/>
      <c r="AHQ26" s="183"/>
      <c r="AHR26" s="183"/>
      <c r="AHS26" s="183"/>
      <c r="AHT26" s="183"/>
      <c r="AHU26" s="183"/>
      <c r="AHV26" s="183"/>
      <c r="AHW26" s="183"/>
      <c r="AHX26" s="183"/>
      <c r="AHY26" s="183"/>
      <c r="AHZ26" s="183"/>
      <c r="AIA26" s="183"/>
      <c r="AIB26" s="183"/>
      <c r="AIC26" s="183"/>
      <c r="AID26" s="183"/>
      <c r="AIE26" s="183"/>
      <c r="AIF26" s="183"/>
      <c r="AIG26" s="183"/>
      <c r="AIH26" s="183"/>
      <c r="AII26" s="183"/>
      <c r="AIJ26" s="183"/>
      <c r="AIK26" s="183"/>
      <c r="AIL26" s="183"/>
      <c r="AIM26" s="183"/>
      <c r="AIN26" s="183"/>
      <c r="AIO26" s="183"/>
      <c r="AIP26" s="183"/>
      <c r="AIQ26" s="183"/>
      <c r="AIR26" s="183"/>
      <c r="AIS26" s="183"/>
      <c r="AIT26" s="183"/>
      <c r="AIU26" s="183"/>
      <c r="AIV26" s="183"/>
      <c r="AIW26" s="183"/>
      <c r="AIX26" s="183"/>
      <c r="AIY26" s="183"/>
      <c r="AIZ26" s="183"/>
      <c r="AJA26" s="183"/>
      <c r="AJB26" s="183"/>
      <c r="AJC26" s="183"/>
      <c r="AJD26" s="183"/>
      <c r="AJE26" s="183"/>
      <c r="AJF26" s="183"/>
      <c r="AJG26" s="183"/>
      <c r="AJH26" s="183"/>
      <c r="AJI26" s="183"/>
      <c r="AJJ26" s="183"/>
      <c r="AJK26" s="183"/>
      <c r="AJL26" s="183"/>
      <c r="AJM26" s="183"/>
      <c r="AJN26" s="183"/>
      <c r="AJO26" s="183"/>
      <c r="AJP26" s="183"/>
      <c r="AJQ26" s="183"/>
      <c r="AJR26" s="183"/>
      <c r="AJS26" s="183"/>
      <c r="AJT26" s="183"/>
      <c r="AJU26" s="183"/>
      <c r="AJV26" s="183"/>
      <c r="AJW26" s="183"/>
      <c r="AJX26" s="183"/>
      <c r="AJY26" s="183"/>
      <c r="AJZ26" s="183"/>
      <c r="AKA26" s="183"/>
      <c r="AKB26" s="183"/>
      <c r="AKC26" s="183"/>
      <c r="AKD26" s="183"/>
      <c r="AKE26" s="183"/>
      <c r="AKF26" s="183"/>
      <c r="AKG26" s="183"/>
      <c r="AKH26" s="183"/>
      <c r="AKI26" s="183"/>
      <c r="AKJ26" s="183"/>
      <c r="AKK26" s="183"/>
      <c r="AKL26" s="183"/>
      <c r="AKM26" s="183"/>
      <c r="AKN26" s="183"/>
      <c r="AKO26" s="183"/>
      <c r="AKP26" s="183"/>
      <c r="AKQ26" s="183"/>
      <c r="AKR26" s="183"/>
      <c r="AKS26" s="183"/>
      <c r="AKT26" s="183"/>
      <c r="AKU26" s="183"/>
      <c r="AKV26" s="183"/>
      <c r="AKW26" s="183"/>
      <c r="AKX26" s="183"/>
      <c r="AKY26" s="183"/>
      <c r="AKZ26" s="183"/>
      <c r="ALA26" s="183"/>
      <c r="ALB26" s="183"/>
      <c r="ALC26" s="183"/>
      <c r="ALD26" s="183"/>
      <c r="ALE26" s="183"/>
      <c r="ALF26" s="183"/>
      <c r="ALG26" s="183"/>
      <c r="ALH26" s="183"/>
      <c r="ALI26" s="183"/>
      <c r="ALJ26" s="183"/>
      <c r="ALK26" s="183"/>
      <c r="ALL26" s="183"/>
      <c r="ALM26" s="183"/>
      <c r="ALN26" s="183"/>
      <c r="ALO26" s="183"/>
      <c r="ALP26" s="183"/>
      <c r="ALQ26" s="183"/>
      <c r="ALR26" s="183"/>
      <c r="ALS26" s="183"/>
      <c r="ALT26" s="183"/>
      <c r="ALU26" s="183"/>
      <c r="ALV26" s="183"/>
      <c r="ALW26" s="183"/>
      <c r="ALX26" s="183"/>
      <c r="ALY26" s="183"/>
      <c r="ALZ26" s="183"/>
      <c r="AMA26" s="183"/>
      <c r="AMB26" s="183"/>
      <c r="AMC26" s="183"/>
      <c r="AMD26" s="183"/>
      <c r="AME26" s="183"/>
      <c r="AMF26" s="183"/>
      <c r="AMG26" s="183"/>
      <c r="AMH26" s="183"/>
      <c r="AMI26" s="183"/>
      <c r="AMJ26" s="183"/>
      <c r="AMK26" s="183"/>
      <c r="AML26" s="183"/>
      <c r="AMM26" s="183"/>
      <c r="AMN26" s="183"/>
      <c r="AMO26" s="183"/>
      <c r="AMP26" s="183"/>
      <c r="AMQ26" s="183"/>
      <c r="AMR26" s="183"/>
      <c r="AMS26" s="183"/>
      <c r="AMT26" s="183"/>
      <c r="AMU26" s="183"/>
      <c r="AMV26" s="183"/>
      <c r="AMW26" s="183"/>
      <c r="AMX26" s="183"/>
      <c r="AMY26" s="183"/>
      <c r="AMZ26" s="183"/>
      <c r="ANA26" s="183"/>
      <c r="ANB26" s="183"/>
      <c r="ANC26" s="183"/>
      <c r="AND26" s="183"/>
      <c r="ANE26" s="183"/>
      <c r="ANF26" s="183"/>
      <c r="ANG26" s="183"/>
      <c r="ANH26" s="183"/>
      <c r="ANI26" s="183"/>
      <c r="ANJ26" s="183"/>
      <c r="ANK26" s="183"/>
      <c r="ANL26" s="183"/>
      <c r="ANM26" s="183"/>
      <c r="ANN26" s="183"/>
      <c r="ANO26" s="183"/>
      <c r="ANP26" s="183"/>
      <c r="ANQ26" s="183"/>
      <c r="ANR26" s="183"/>
      <c r="ANS26" s="183"/>
      <c r="ANT26" s="183"/>
      <c r="ANU26" s="183"/>
      <c r="ANV26" s="183"/>
      <c r="ANW26" s="183"/>
      <c r="ANX26" s="183"/>
      <c r="ANY26" s="183"/>
      <c r="ANZ26" s="183"/>
      <c r="AOA26" s="183"/>
      <c r="AOB26" s="183"/>
      <c r="AOC26" s="183"/>
      <c r="AOD26" s="183"/>
      <c r="AOE26" s="183"/>
      <c r="AOF26" s="183"/>
      <c r="AOG26" s="183"/>
      <c r="AOH26" s="183"/>
      <c r="AOI26" s="183"/>
      <c r="AOJ26" s="183"/>
      <c r="AOK26" s="183"/>
      <c r="AOL26" s="183"/>
      <c r="AOM26" s="183"/>
      <c r="AON26" s="183"/>
      <c r="AOO26" s="183"/>
      <c r="AOP26" s="183"/>
      <c r="AOQ26" s="183"/>
      <c r="AOR26" s="183"/>
      <c r="AOS26" s="183"/>
      <c r="AOT26" s="183"/>
      <c r="AOU26" s="183"/>
      <c r="AOV26" s="183"/>
      <c r="AOW26" s="183"/>
      <c r="AOX26" s="183"/>
      <c r="AOY26" s="183"/>
      <c r="AOZ26" s="183"/>
      <c r="APA26" s="183"/>
      <c r="APB26" s="183"/>
      <c r="APC26" s="183"/>
      <c r="APD26" s="183"/>
      <c r="APE26" s="183"/>
      <c r="APF26" s="183"/>
      <c r="APG26" s="183"/>
      <c r="APH26" s="183"/>
      <c r="API26" s="183"/>
      <c r="APJ26" s="183"/>
      <c r="APK26" s="183"/>
      <c r="APL26" s="183"/>
      <c r="APM26" s="183"/>
      <c r="APN26" s="183"/>
      <c r="APO26" s="183"/>
      <c r="APP26" s="183"/>
      <c r="APQ26" s="183"/>
      <c r="APR26" s="183"/>
      <c r="APS26" s="183"/>
      <c r="APT26" s="183"/>
      <c r="APU26" s="183"/>
      <c r="APV26" s="183"/>
      <c r="APW26" s="183"/>
      <c r="APX26" s="183"/>
      <c r="APY26" s="183"/>
      <c r="APZ26" s="183"/>
      <c r="AQA26" s="183"/>
      <c r="AQB26" s="183"/>
      <c r="AQC26" s="183"/>
      <c r="AQD26" s="183"/>
      <c r="AQE26" s="183"/>
      <c r="AQF26" s="183"/>
      <c r="AQG26" s="183"/>
      <c r="AQH26" s="183"/>
      <c r="AQI26" s="183"/>
      <c r="AQJ26" s="183"/>
      <c r="AQK26" s="183"/>
      <c r="AQL26" s="183"/>
      <c r="AQM26" s="183"/>
      <c r="AQN26" s="183"/>
      <c r="AQO26" s="183"/>
      <c r="AQP26" s="183"/>
      <c r="AQQ26" s="183"/>
      <c r="AQR26" s="183"/>
      <c r="AQS26" s="183"/>
      <c r="AQT26" s="183"/>
      <c r="AQU26" s="183"/>
      <c r="AQV26" s="183"/>
      <c r="AQW26" s="183"/>
      <c r="AQX26" s="183"/>
      <c r="AQY26" s="183"/>
      <c r="AQZ26" s="183"/>
      <c r="ARA26" s="183"/>
      <c r="ARB26" s="183"/>
      <c r="ARC26" s="183"/>
      <c r="ARD26" s="183"/>
      <c r="ARE26" s="183"/>
      <c r="ARF26" s="183"/>
      <c r="ARG26" s="183"/>
      <c r="ARH26" s="183"/>
      <c r="ARI26" s="183"/>
      <c r="ARJ26" s="183"/>
      <c r="ARK26" s="183"/>
      <c r="ARL26" s="183"/>
      <c r="ARM26" s="183"/>
      <c r="ARN26" s="183"/>
      <c r="ARO26" s="183"/>
      <c r="ARP26" s="183"/>
      <c r="ARQ26" s="183"/>
      <c r="ARR26" s="183"/>
      <c r="ARS26" s="183"/>
      <c r="ART26" s="183"/>
      <c r="ARU26" s="183"/>
      <c r="ARV26" s="183"/>
      <c r="ARW26" s="183"/>
      <c r="ARX26" s="183"/>
      <c r="ARY26" s="183"/>
      <c r="ARZ26" s="183"/>
      <c r="ASA26" s="183"/>
      <c r="ASB26" s="183"/>
      <c r="ASC26" s="183"/>
      <c r="ASD26" s="183"/>
      <c r="ASE26" s="183"/>
      <c r="ASF26" s="183"/>
      <c r="ASG26" s="183"/>
      <c r="ASH26" s="183"/>
      <c r="ASI26" s="183"/>
      <c r="ASJ26" s="183"/>
      <c r="ASK26" s="183"/>
      <c r="ASL26" s="183"/>
      <c r="ASM26" s="183"/>
      <c r="ASN26" s="183"/>
      <c r="ASO26" s="183"/>
      <c r="ASP26" s="183"/>
      <c r="ASQ26" s="183"/>
      <c r="ASR26" s="183"/>
      <c r="ASS26" s="183"/>
      <c r="AST26" s="183"/>
      <c r="ASU26" s="183"/>
      <c r="ASV26" s="183"/>
      <c r="ASW26" s="183"/>
      <c r="ASX26" s="183"/>
      <c r="ASY26" s="183"/>
      <c r="ASZ26" s="183"/>
      <c r="ATA26" s="183"/>
      <c r="ATB26" s="183"/>
      <c r="ATC26" s="183"/>
      <c r="ATD26" s="183"/>
      <c r="ATE26" s="183"/>
      <c r="ATF26" s="183"/>
      <c r="ATG26" s="183"/>
      <c r="ATH26" s="183"/>
      <c r="ATI26" s="183"/>
      <c r="ATJ26" s="183"/>
      <c r="ATK26" s="183"/>
      <c r="ATL26" s="183"/>
      <c r="ATM26" s="183"/>
      <c r="ATN26" s="183"/>
      <c r="ATO26" s="183"/>
      <c r="ATP26" s="183"/>
      <c r="ATQ26" s="183"/>
      <c r="ATR26" s="183"/>
      <c r="ATS26" s="183"/>
      <c r="ATT26" s="183"/>
      <c r="ATU26" s="183"/>
      <c r="ATV26" s="183"/>
      <c r="ATW26" s="183"/>
      <c r="ATX26" s="183"/>
      <c r="ATY26" s="183"/>
      <c r="ATZ26" s="183"/>
      <c r="AUA26" s="183"/>
      <c r="AUB26" s="183"/>
      <c r="AUC26" s="183"/>
      <c r="AUD26" s="183"/>
      <c r="AUE26" s="183"/>
      <c r="AUF26" s="183"/>
      <c r="AUG26" s="183"/>
      <c r="AUH26" s="183"/>
      <c r="AUI26" s="183"/>
      <c r="AUJ26" s="183"/>
      <c r="AUK26" s="183"/>
      <c r="AUL26" s="183"/>
      <c r="AUM26" s="183"/>
      <c r="AUN26" s="183"/>
      <c r="AUO26" s="183"/>
      <c r="AUP26" s="183"/>
      <c r="AUQ26" s="183"/>
      <c r="AUR26" s="183"/>
      <c r="AUS26" s="183"/>
      <c r="AUT26" s="183"/>
      <c r="AUU26" s="183"/>
      <c r="AUV26" s="183"/>
      <c r="AUW26" s="183"/>
      <c r="AUX26" s="183"/>
      <c r="AUY26" s="183"/>
      <c r="AUZ26" s="183"/>
      <c r="AVA26" s="183"/>
      <c r="AVB26" s="183"/>
      <c r="AVC26" s="183"/>
      <c r="AVD26" s="183"/>
      <c r="AVE26" s="183"/>
      <c r="AVF26" s="183"/>
      <c r="AVG26" s="183"/>
      <c r="AVH26" s="183"/>
      <c r="AVI26" s="183"/>
      <c r="AVJ26" s="183"/>
      <c r="AVK26" s="183"/>
      <c r="AVL26" s="183"/>
      <c r="AVM26" s="183"/>
      <c r="AVN26" s="183"/>
      <c r="AVO26" s="183"/>
      <c r="AVP26" s="183"/>
      <c r="AVQ26" s="183"/>
      <c r="AVR26" s="183"/>
      <c r="AVS26" s="183"/>
      <c r="AVT26" s="183"/>
      <c r="AVU26" s="183"/>
      <c r="AVV26" s="183"/>
      <c r="AVW26" s="183"/>
      <c r="AVX26" s="183"/>
      <c r="AVY26" s="183"/>
      <c r="AVZ26" s="183"/>
      <c r="AWA26" s="183"/>
      <c r="AWB26" s="183"/>
      <c r="AWC26" s="183"/>
      <c r="AWD26" s="183"/>
      <c r="AWE26" s="183"/>
      <c r="AWF26" s="183"/>
      <c r="AWG26" s="183"/>
      <c r="AWH26" s="183"/>
      <c r="AWI26" s="183"/>
      <c r="AWJ26" s="183"/>
      <c r="AWK26" s="183"/>
      <c r="AWL26" s="183"/>
      <c r="AWM26" s="183"/>
      <c r="AWN26" s="183"/>
      <c r="AWO26" s="183"/>
      <c r="AWP26" s="183"/>
      <c r="AWQ26" s="183"/>
      <c r="AWR26" s="183"/>
      <c r="AWS26" s="183"/>
      <c r="AWT26" s="183"/>
      <c r="AWU26" s="183"/>
      <c r="AWV26" s="183"/>
      <c r="AWW26" s="183"/>
      <c r="AWX26" s="183"/>
      <c r="AWY26" s="183"/>
      <c r="AWZ26" s="183"/>
      <c r="AXA26" s="183"/>
      <c r="AXB26" s="183"/>
      <c r="AXC26" s="183"/>
      <c r="AXD26" s="183"/>
      <c r="AXE26" s="183"/>
      <c r="AXF26" s="183"/>
      <c r="AXG26" s="183"/>
      <c r="AXH26" s="183"/>
      <c r="AXI26" s="183"/>
      <c r="AXJ26" s="183"/>
      <c r="AXK26" s="183"/>
      <c r="AXL26" s="183"/>
      <c r="AXM26" s="183"/>
      <c r="AXN26" s="183"/>
      <c r="AXO26" s="183"/>
      <c r="AXP26" s="183"/>
      <c r="AXQ26" s="183"/>
      <c r="AXR26" s="183"/>
      <c r="AXS26" s="183"/>
      <c r="AXT26" s="183"/>
      <c r="AXU26" s="183"/>
      <c r="AXV26" s="183"/>
      <c r="AXW26" s="183"/>
      <c r="AXX26" s="183"/>
      <c r="AXY26" s="183"/>
      <c r="AXZ26" s="183"/>
      <c r="AYA26" s="183"/>
      <c r="AYB26" s="183"/>
      <c r="AYC26" s="183"/>
      <c r="AYD26" s="183"/>
      <c r="AYE26" s="183"/>
      <c r="AYF26" s="183"/>
      <c r="AYG26" s="183"/>
      <c r="AYH26" s="183"/>
      <c r="AYI26" s="183"/>
      <c r="AYJ26" s="183"/>
      <c r="AYK26" s="183"/>
      <c r="AYL26" s="183"/>
      <c r="AYM26" s="183"/>
      <c r="AYN26" s="183"/>
      <c r="AYO26" s="183"/>
      <c r="AYP26" s="183"/>
      <c r="AYQ26" s="183"/>
      <c r="AYR26" s="183"/>
      <c r="AYS26" s="183"/>
      <c r="AYT26" s="183"/>
      <c r="AYU26" s="183"/>
      <c r="AYV26" s="183"/>
      <c r="AYW26" s="183"/>
      <c r="AYX26" s="183"/>
      <c r="AYY26" s="183"/>
      <c r="AYZ26" s="183"/>
      <c r="AZA26" s="183"/>
      <c r="AZB26" s="183"/>
      <c r="AZC26" s="183"/>
      <c r="AZD26" s="183"/>
      <c r="AZE26" s="183"/>
      <c r="AZF26" s="183"/>
      <c r="AZG26" s="183"/>
      <c r="AZH26" s="183"/>
      <c r="AZI26" s="183"/>
      <c r="AZJ26" s="183"/>
      <c r="AZK26" s="183"/>
      <c r="AZL26" s="183"/>
      <c r="AZM26" s="183"/>
      <c r="AZN26" s="183"/>
      <c r="AZO26" s="183"/>
      <c r="AZP26" s="183"/>
      <c r="AZQ26" s="183"/>
      <c r="AZR26" s="183"/>
      <c r="AZS26" s="183"/>
      <c r="AZT26" s="183"/>
      <c r="AZU26" s="183"/>
      <c r="AZV26" s="183"/>
      <c r="AZW26" s="183"/>
      <c r="AZX26" s="183"/>
      <c r="AZY26" s="183"/>
      <c r="AZZ26" s="183"/>
      <c r="BAA26" s="183"/>
      <c r="BAB26" s="183"/>
      <c r="BAC26" s="183"/>
      <c r="BAD26" s="183"/>
      <c r="BAE26" s="183"/>
      <c r="BAF26" s="183"/>
      <c r="BAG26" s="183"/>
      <c r="BAH26" s="183"/>
      <c r="BAI26" s="183"/>
      <c r="BAJ26" s="183"/>
      <c r="BAK26" s="183"/>
      <c r="BAL26" s="183"/>
      <c r="BAM26" s="183"/>
      <c r="BAN26" s="183"/>
      <c r="BAO26" s="183"/>
      <c r="BAP26" s="183"/>
      <c r="BAQ26" s="183"/>
      <c r="BAR26" s="183"/>
      <c r="BAS26" s="183"/>
      <c r="BAT26" s="183"/>
      <c r="BAU26" s="183"/>
      <c r="BAV26" s="183"/>
      <c r="BAW26" s="183"/>
      <c r="BAX26" s="183"/>
      <c r="BAY26" s="183"/>
      <c r="BAZ26" s="183"/>
      <c r="BBA26" s="183"/>
      <c r="BBB26" s="183"/>
      <c r="BBC26" s="183"/>
      <c r="BBD26" s="183"/>
      <c r="BBE26" s="183"/>
      <c r="BBF26" s="183"/>
      <c r="BBG26" s="183"/>
      <c r="BBH26" s="183"/>
      <c r="BBI26" s="183"/>
      <c r="BBJ26" s="183"/>
      <c r="BBK26" s="183"/>
      <c r="BBL26" s="183"/>
      <c r="BBM26" s="183"/>
      <c r="BBN26" s="183"/>
      <c r="BBO26" s="183"/>
      <c r="BBP26" s="183"/>
      <c r="BBQ26" s="183"/>
      <c r="BBR26" s="183"/>
      <c r="BBS26" s="183"/>
      <c r="BBT26" s="183"/>
      <c r="BBU26" s="183"/>
      <c r="BBV26" s="183"/>
      <c r="BBW26" s="183"/>
      <c r="BBX26" s="183"/>
      <c r="BBY26" s="183"/>
      <c r="BBZ26" s="183"/>
      <c r="BCA26" s="183"/>
      <c r="BCB26" s="183"/>
      <c r="BCC26" s="183"/>
      <c r="BCD26" s="183"/>
      <c r="BCE26" s="183"/>
      <c r="BCF26" s="183"/>
      <c r="BCG26" s="183"/>
      <c r="BCH26" s="183"/>
      <c r="BCI26" s="183"/>
      <c r="BCJ26" s="183"/>
      <c r="BCK26" s="183"/>
      <c r="BCL26" s="183"/>
      <c r="BCM26" s="183"/>
      <c r="BCN26" s="183"/>
      <c r="BCO26" s="183"/>
      <c r="BCP26" s="183"/>
      <c r="BCQ26" s="183"/>
      <c r="BCR26" s="183"/>
      <c r="BCS26" s="183"/>
      <c r="BCT26" s="183"/>
      <c r="BCU26" s="183"/>
      <c r="BCV26" s="183"/>
      <c r="BCW26" s="183"/>
      <c r="BCX26" s="183"/>
      <c r="BCY26" s="183"/>
      <c r="BCZ26" s="183"/>
      <c r="BDA26" s="183"/>
      <c r="BDB26" s="183"/>
      <c r="BDC26" s="183"/>
      <c r="BDD26" s="183"/>
      <c r="BDE26" s="183"/>
      <c r="BDF26" s="183"/>
      <c r="BDG26" s="183"/>
      <c r="BDH26" s="183"/>
      <c r="BDI26" s="183"/>
      <c r="BDJ26" s="183"/>
      <c r="BDK26" s="183"/>
      <c r="BDL26" s="183"/>
      <c r="BDM26" s="183"/>
      <c r="BDN26" s="183"/>
      <c r="BDO26" s="183"/>
      <c r="BDP26" s="183"/>
      <c r="BDQ26" s="183"/>
      <c r="BDR26" s="183"/>
      <c r="BDS26" s="183"/>
      <c r="BDT26" s="183"/>
      <c r="BDU26" s="183"/>
      <c r="BDV26" s="183"/>
      <c r="BDW26" s="183"/>
      <c r="BDX26" s="183"/>
      <c r="BDY26" s="183"/>
      <c r="BDZ26" s="183"/>
      <c r="BEA26" s="183"/>
      <c r="BEB26" s="183"/>
      <c r="BEC26" s="183"/>
      <c r="BED26" s="183"/>
      <c r="BEE26" s="183"/>
      <c r="BEF26" s="183"/>
      <c r="BEG26" s="183"/>
      <c r="BEH26" s="183"/>
      <c r="BEI26" s="183"/>
      <c r="BEJ26" s="183"/>
      <c r="BEK26" s="183"/>
      <c r="BEL26" s="183"/>
      <c r="BEM26" s="183"/>
      <c r="BEN26" s="183"/>
      <c r="BEO26" s="183"/>
      <c r="BEP26" s="183"/>
      <c r="BEQ26" s="183"/>
      <c r="BER26" s="183"/>
      <c r="BES26" s="183"/>
      <c r="BET26" s="183"/>
      <c r="BEU26" s="183"/>
      <c r="BEV26" s="183"/>
      <c r="BEW26" s="183"/>
      <c r="BEX26" s="183"/>
      <c r="BEY26" s="183"/>
      <c r="BEZ26" s="183"/>
      <c r="BFA26" s="183"/>
      <c r="BFB26" s="183"/>
      <c r="BFC26" s="183"/>
      <c r="BFD26" s="183"/>
      <c r="BFE26" s="183"/>
      <c r="BFF26" s="183"/>
      <c r="BFG26" s="183"/>
      <c r="BFH26" s="183"/>
      <c r="BFI26" s="183"/>
      <c r="BFJ26" s="183"/>
      <c r="BFK26" s="183"/>
      <c r="BFL26" s="183"/>
      <c r="BFM26" s="183"/>
      <c r="BFN26" s="183"/>
      <c r="BFO26" s="183"/>
      <c r="BFP26" s="183"/>
      <c r="BFQ26" s="183"/>
      <c r="BFR26" s="183"/>
      <c r="BFS26" s="183"/>
      <c r="BFT26" s="183"/>
      <c r="BFU26" s="183"/>
      <c r="BFV26" s="183"/>
      <c r="BFW26" s="183"/>
      <c r="BFX26" s="183"/>
      <c r="BFY26" s="183"/>
      <c r="BFZ26" s="183"/>
      <c r="BGA26" s="183"/>
      <c r="BGB26" s="183"/>
      <c r="BGC26" s="183"/>
      <c r="BGD26" s="183"/>
      <c r="BGE26" s="183"/>
      <c r="BGF26" s="183"/>
      <c r="BGG26" s="183"/>
      <c r="BGH26" s="183"/>
      <c r="BGI26" s="183"/>
      <c r="BGJ26" s="183"/>
      <c r="BGK26" s="183"/>
      <c r="BGL26" s="183"/>
      <c r="BGM26" s="183"/>
      <c r="BGN26" s="183"/>
      <c r="BGO26" s="183"/>
      <c r="BGP26" s="183"/>
      <c r="BGQ26" s="183"/>
      <c r="BGR26" s="183"/>
      <c r="BGS26" s="183"/>
      <c r="BGT26" s="183"/>
      <c r="BGU26" s="183"/>
      <c r="BGV26" s="183"/>
      <c r="BGW26" s="183"/>
      <c r="BGX26" s="183"/>
      <c r="BGY26" s="183"/>
      <c r="BGZ26" s="183"/>
      <c r="BHA26" s="183"/>
      <c r="BHB26" s="183"/>
      <c r="BHC26" s="183"/>
      <c r="BHD26" s="183"/>
      <c r="BHE26" s="183"/>
      <c r="BHF26" s="183"/>
      <c r="BHG26" s="183"/>
      <c r="BHH26" s="183"/>
      <c r="BHI26" s="183"/>
      <c r="BHJ26" s="183"/>
      <c r="BHK26" s="183"/>
      <c r="BHL26" s="183"/>
      <c r="BHM26" s="183"/>
      <c r="BHN26" s="183"/>
      <c r="BHO26" s="183"/>
      <c r="BHP26" s="183"/>
      <c r="BHQ26" s="183"/>
      <c r="BHR26" s="183"/>
      <c r="BHS26" s="183"/>
      <c r="BHT26" s="183"/>
      <c r="BHU26" s="183"/>
      <c r="BHV26" s="183"/>
      <c r="BHW26" s="183"/>
      <c r="BHX26" s="183"/>
      <c r="BHY26" s="183"/>
      <c r="BHZ26" s="183"/>
      <c r="BIA26" s="183"/>
      <c r="BIB26" s="183"/>
      <c r="BIC26" s="183"/>
      <c r="BID26" s="183"/>
      <c r="BIE26" s="183"/>
      <c r="BIF26" s="183"/>
      <c r="BIG26" s="183"/>
      <c r="BIH26" s="183"/>
      <c r="BII26" s="183"/>
      <c r="BIJ26" s="183"/>
      <c r="BIK26" s="183"/>
      <c r="BIL26" s="183"/>
      <c r="BIM26" s="183"/>
      <c r="BIN26" s="183"/>
      <c r="BIO26" s="183"/>
      <c r="BIP26" s="183"/>
      <c r="BIQ26" s="183"/>
      <c r="BIR26" s="183"/>
      <c r="BIS26" s="183"/>
      <c r="BIT26" s="183"/>
      <c r="BIU26" s="183"/>
      <c r="BIV26" s="183"/>
      <c r="BIW26" s="183"/>
      <c r="BIX26" s="183"/>
      <c r="BIY26" s="183"/>
      <c r="BIZ26" s="183"/>
      <c r="BJA26" s="183"/>
      <c r="BJB26" s="183"/>
      <c r="BJC26" s="183"/>
      <c r="BJD26" s="183"/>
      <c r="BJE26" s="183"/>
      <c r="BJF26" s="183"/>
      <c r="BJG26" s="183"/>
      <c r="BJH26" s="183"/>
      <c r="BJI26" s="183"/>
      <c r="BJJ26" s="183"/>
      <c r="BJK26" s="183"/>
      <c r="BJL26" s="183"/>
      <c r="BJM26" s="183"/>
      <c r="BJN26" s="183"/>
      <c r="BJO26" s="183"/>
      <c r="BJP26" s="183"/>
      <c r="BJQ26" s="183"/>
      <c r="BJR26" s="183"/>
      <c r="BJS26" s="183"/>
      <c r="BJT26" s="183"/>
      <c r="BJU26" s="183"/>
      <c r="BJV26" s="183"/>
      <c r="BJW26" s="183"/>
      <c r="BJX26" s="183"/>
      <c r="BJY26" s="183"/>
      <c r="BJZ26" s="183"/>
      <c r="BKA26" s="183"/>
      <c r="BKB26" s="183"/>
      <c r="BKC26" s="183"/>
      <c r="BKD26" s="183"/>
      <c r="BKE26" s="183"/>
      <c r="BKF26" s="183"/>
      <c r="BKG26" s="183"/>
      <c r="BKH26" s="183"/>
      <c r="BKI26" s="183"/>
      <c r="BKJ26" s="183"/>
      <c r="BKK26" s="183"/>
      <c r="BKL26" s="183"/>
      <c r="BKM26" s="183"/>
      <c r="BKN26" s="183"/>
      <c r="BKO26" s="183"/>
      <c r="BKP26" s="183"/>
      <c r="BKQ26" s="183"/>
      <c r="BKR26" s="183"/>
      <c r="BKS26" s="183"/>
      <c r="BKT26" s="183"/>
      <c r="BKU26" s="183"/>
      <c r="BKV26" s="183"/>
      <c r="BKW26" s="183"/>
      <c r="BKX26" s="183"/>
      <c r="BKY26" s="183"/>
      <c r="BKZ26" s="183"/>
      <c r="BLA26" s="183"/>
      <c r="BLB26" s="183"/>
      <c r="BLC26" s="183"/>
      <c r="BLD26" s="183"/>
      <c r="BLE26" s="183"/>
      <c r="BLF26" s="183"/>
      <c r="BLG26" s="183"/>
      <c r="BLH26" s="183"/>
      <c r="BLI26" s="183"/>
      <c r="BLJ26" s="183"/>
      <c r="BLK26" s="183"/>
      <c r="BLL26" s="183"/>
      <c r="BLM26" s="183"/>
      <c r="BLN26" s="183"/>
      <c r="BLO26" s="183"/>
      <c r="BLP26" s="183"/>
      <c r="BLQ26" s="183"/>
      <c r="BLR26" s="183"/>
      <c r="BLS26" s="183"/>
      <c r="BLT26" s="183"/>
      <c r="BLU26" s="183"/>
      <c r="BLV26" s="183"/>
      <c r="BLW26" s="183"/>
      <c r="BLX26" s="183"/>
      <c r="BLY26" s="183"/>
      <c r="BLZ26" s="183"/>
      <c r="BMA26" s="183"/>
      <c r="BMB26" s="183"/>
      <c r="BMC26" s="183"/>
      <c r="BMD26" s="183"/>
      <c r="BME26" s="183"/>
      <c r="BMF26" s="183"/>
      <c r="BMG26" s="183"/>
      <c r="BMH26" s="183"/>
      <c r="BMI26" s="183"/>
      <c r="BMJ26" s="183"/>
      <c r="BMK26" s="183"/>
      <c r="BML26" s="183"/>
      <c r="BMM26" s="183"/>
      <c r="BMN26" s="183"/>
      <c r="BMO26" s="183"/>
      <c r="BMP26" s="183"/>
      <c r="BMQ26" s="183"/>
      <c r="BMR26" s="183"/>
      <c r="BMS26" s="183"/>
      <c r="BMT26" s="183"/>
      <c r="BMU26" s="183"/>
      <c r="BMV26" s="183"/>
      <c r="BMW26" s="183"/>
      <c r="BMX26" s="183"/>
      <c r="BMY26" s="183"/>
      <c r="BMZ26" s="183"/>
      <c r="BNA26" s="183"/>
      <c r="BNB26" s="183"/>
      <c r="BNC26" s="183"/>
      <c r="BND26" s="183"/>
      <c r="BNE26" s="183"/>
      <c r="BNF26" s="183"/>
      <c r="BNG26" s="183"/>
      <c r="BNH26" s="183"/>
      <c r="BNI26" s="183"/>
      <c r="BNJ26" s="183"/>
      <c r="BNK26" s="183"/>
      <c r="BNL26" s="183"/>
      <c r="BNM26" s="183"/>
      <c r="BNN26" s="183"/>
      <c r="BNO26" s="183"/>
      <c r="BNP26" s="183"/>
      <c r="BNQ26" s="183"/>
      <c r="BNR26" s="183"/>
      <c r="BNS26" s="183"/>
      <c r="BNT26" s="183"/>
      <c r="BNU26" s="183"/>
      <c r="BNV26" s="183"/>
      <c r="BNW26" s="183"/>
      <c r="BNX26" s="183"/>
      <c r="BNY26" s="183"/>
      <c r="BNZ26" s="183"/>
      <c r="BOA26" s="183"/>
      <c r="BOB26" s="183"/>
      <c r="BOC26" s="183"/>
      <c r="BOD26" s="183"/>
      <c r="BOE26" s="183"/>
      <c r="BOF26" s="183"/>
      <c r="BOG26" s="183"/>
      <c r="BOH26" s="183"/>
      <c r="BOI26" s="183"/>
      <c r="BOJ26" s="183"/>
      <c r="BOK26" s="183"/>
      <c r="BOL26" s="183"/>
      <c r="BOM26" s="183"/>
      <c r="BON26" s="183"/>
      <c r="BOO26" s="183"/>
      <c r="BOP26" s="183"/>
      <c r="BOQ26" s="183"/>
      <c r="BOR26" s="183"/>
      <c r="BOS26" s="183"/>
      <c r="BOT26" s="183"/>
      <c r="BOU26" s="183"/>
      <c r="BOV26" s="183"/>
      <c r="BOW26" s="183"/>
      <c r="BOX26" s="183"/>
      <c r="BOY26" s="183"/>
      <c r="BOZ26" s="183"/>
      <c r="BPA26" s="183"/>
      <c r="BPB26" s="183"/>
      <c r="BPC26" s="183"/>
      <c r="BPD26" s="183"/>
      <c r="BPE26" s="183"/>
      <c r="BPF26" s="183"/>
      <c r="BPG26" s="183"/>
      <c r="BPH26" s="183"/>
      <c r="BPI26" s="183"/>
      <c r="BPJ26" s="183"/>
      <c r="BPK26" s="183"/>
      <c r="BPL26" s="183"/>
      <c r="BPM26" s="183"/>
      <c r="BPN26" s="183"/>
      <c r="BPO26" s="183"/>
      <c r="BPP26" s="183"/>
      <c r="BPQ26" s="183"/>
      <c r="BPR26" s="183"/>
      <c r="BPS26" s="183"/>
      <c r="BPT26" s="183"/>
      <c r="BPU26" s="183"/>
      <c r="BPV26" s="183"/>
      <c r="BPW26" s="183"/>
      <c r="BPX26" s="183"/>
      <c r="BPY26" s="183"/>
      <c r="BPZ26" s="183"/>
      <c r="BQA26" s="183"/>
      <c r="BQB26" s="183"/>
      <c r="BQC26" s="183"/>
      <c r="BQD26" s="183"/>
      <c r="BQE26" s="183"/>
      <c r="BQF26" s="183"/>
      <c r="BQG26" s="183"/>
      <c r="BQH26" s="183"/>
      <c r="BQI26" s="183"/>
      <c r="BQJ26" s="183"/>
      <c r="BQK26" s="183"/>
      <c r="BQL26" s="183"/>
      <c r="BQM26" s="183"/>
      <c r="BQN26" s="183"/>
      <c r="BQO26" s="183"/>
      <c r="BQP26" s="183"/>
      <c r="BQQ26" s="183"/>
      <c r="BQR26" s="183"/>
      <c r="BQS26" s="183"/>
      <c r="BQT26" s="183"/>
      <c r="BQU26" s="183"/>
      <c r="BQV26" s="183"/>
      <c r="BQW26" s="183"/>
      <c r="BQX26" s="183"/>
      <c r="BQY26" s="183"/>
      <c r="BQZ26" s="183"/>
      <c r="BRA26" s="183"/>
      <c r="BRB26" s="183"/>
      <c r="BRC26" s="183"/>
      <c r="BRD26" s="183"/>
      <c r="BRE26" s="183"/>
      <c r="BRF26" s="183"/>
      <c r="BRG26" s="183"/>
      <c r="BRH26" s="183"/>
      <c r="BRI26" s="183"/>
      <c r="BRJ26" s="183"/>
      <c r="BRK26" s="183"/>
      <c r="BRL26" s="183"/>
      <c r="BRM26" s="183"/>
      <c r="BRN26" s="183"/>
      <c r="BRO26" s="183"/>
      <c r="BRP26" s="183"/>
      <c r="BRQ26" s="183"/>
      <c r="BRR26" s="183"/>
      <c r="BRS26" s="183"/>
      <c r="BRT26" s="183"/>
      <c r="BRU26" s="183"/>
      <c r="BRV26" s="183"/>
      <c r="BRW26" s="183"/>
      <c r="BRX26" s="183"/>
      <c r="BRY26" s="183"/>
      <c r="BRZ26" s="183"/>
      <c r="BSA26" s="183"/>
      <c r="BSB26" s="183"/>
      <c r="BSC26" s="183"/>
      <c r="BSD26" s="183"/>
      <c r="BSE26" s="183"/>
      <c r="BSF26" s="183"/>
      <c r="BSG26" s="183"/>
      <c r="BSH26" s="183"/>
      <c r="BSI26" s="183"/>
      <c r="BSJ26" s="183"/>
      <c r="BSK26" s="183"/>
      <c r="BSL26" s="183"/>
      <c r="BSM26" s="183"/>
      <c r="BSN26" s="183"/>
      <c r="BSO26" s="183"/>
      <c r="BSP26" s="183"/>
      <c r="BSQ26" s="183"/>
      <c r="BSR26" s="183"/>
      <c r="BSS26" s="183"/>
      <c r="BST26" s="183"/>
      <c r="BSU26" s="183"/>
      <c r="BSV26" s="183"/>
      <c r="BSW26" s="183"/>
      <c r="BSX26" s="183"/>
      <c r="BSY26" s="183"/>
      <c r="BSZ26" s="183"/>
      <c r="BTA26" s="183"/>
      <c r="BTB26" s="183"/>
      <c r="BTC26" s="183"/>
      <c r="BTD26" s="183"/>
      <c r="BTE26" s="183"/>
      <c r="BTF26" s="183"/>
      <c r="BTG26" s="183"/>
      <c r="BTH26" s="183"/>
      <c r="BTI26" s="183"/>
      <c r="BTJ26" s="183"/>
      <c r="BTK26" s="183"/>
      <c r="BTL26" s="183"/>
      <c r="BTM26" s="183"/>
      <c r="BTN26" s="183"/>
      <c r="BTO26" s="183"/>
      <c r="BTP26" s="183"/>
      <c r="BTQ26" s="183"/>
      <c r="BTR26" s="183"/>
      <c r="BTS26" s="183"/>
      <c r="BTT26" s="183"/>
      <c r="BTU26" s="183"/>
      <c r="BTV26" s="183"/>
      <c r="BTW26" s="183"/>
      <c r="BTX26" s="183"/>
      <c r="BTY26" s="183"/>
      <c r="BTZ26" s="183"/>
      <c r="BUA26" s="183"/>
      <c r="BUB26" s="183"/>
      <c r="BUC26" s="183"/>
      <c r="BUD26" s="183"/>
      <c r="BUE26" s="183"/>
      <c r="BUF26" s="183"/>
      <c r="BUG26" s="183"/>
      <c r="BUH26" s="183"/>
      <c r="BUI26" s="183"/>
      <c r="BUJ26" s="183"/>
      <c r="BUK26" s="183"/>
      <c r="BUL26" s="183"/>
      <c r="BUM26" s="183"/>
      <c r="BUN26" s="183"/>
      <c r="BUO26" s="183"/>
      <c r="BUP26" s="183"/>
      <c r="BUQ26" s="183"/>
      <c r="BUR26" s="183"/>
      <c r="BUS26" s="183"/>
      <c r="BUT26" s="183"/>
      <c r="BUU26" s="183"/>
      <c r="BUV26" s="183"/>
      <c r="BUW26" s="183"/>
      <c r="BUX26" s="183"/>
      <c r="BUY26" s="183"/>
      <c r="BUZ26" s="183"/>
      <c r="BVA26" s="183"/>
      <c r="BVB26" s="183"/>
      <c r="BVC26" s="183"/>
      <c r="BVD26" s="183"/>
      <c r="BVE26" s="183"/>
      <c r="BVF26" s="183"/>
      <c r="BVG26" s="183"/>
      <c r="BVH26" s="183"/>
      <c r="BVI26" s="183"/>
      <c r="BVJ26" s="183"/>
      <c r="BVK26" s="183"/>
      <c r="BVL26" s="183"/>
      <c r="BVM26" s="183"/>
      <c r="BVN26" s="183"/>
      <c r="BVO26" s="183"/>
      <c r="BVP26" s="183"/>
      <c r="BVQ26" s="183"/>
      <c r="BVR26" s="183"/>
      <c r="BVS26" s="183"/>
      <c r="BVT26" s="183"/>
      <c r="BVU26" s="183"/>
      <c r="BVV26" s="183"/>
      <c r="BVW26" s="183"/>
      <c r="BVX26" s="183"/>
      <c r="BVY26" s="183"/>
      <c r="BVZ26" s="183"/>
      <c r="BWA26" s="183"/>
      <c r="BWB26" s="183"/>
      <c r="BWC26" s="183"/>
      <c r="BWD26" s="183"/>
      <c r="BWE26" s="183"/>
      <c r="BWF26" s="183"/>
      <c r="BWG26" s="183"/>
      <c r="BWH26" s="183"/>
      <c r="BWI26" s="183"/>
      <c r="BWJ26" s="183"/>
      <c r="BWK26" s="183"/>
      <c r="BWL26" s="183"/>
      <c r="BWM26" s="183"/>
      <c r="BWN26" s="183"/>
      <c r="BWO26" s="183"/>
      <c r="BWP26" s="183"/>
      <c r="BWQ26" s="183"/>
      <c r="BWR26" s="183"/>
      <c r="BWS26" s="183"/>
      <c r="BWT26" s="183"/>
      <c r="BWU26" s="183"/>
      <c r="BWV26" s="183"/>
      <c r="BWW26" s="183"/>
      <c r="BWX26" s="183"/>
      <c r="BWY26" s="183"/>
      <c r="BWZ26" s="183"/>
      <c r="BXA26" s="183"/>
      <c r="BXB26" s="183"/>
      <c r="BXC26" s="183"/>
      <c r="BXD26" s="183"/>
      <c r="BXE26" s="183"/>
      <c r="BXF26" s="183"/>
      <c r="BXG26" s="183"/>
      <c r="BXH26" s="183"/>
      <c r="BXI26" s="183"/>
      <c r="BXJ26" s="183"/>
      <c r="BXK26" s="183"/>
      <c r="BXL26" s="183"/>
      <c r="BXM26" s="183"/>
      <c r="BXN26" s="183"/>
      <c r="BXO26" s="183"/>
      <c r="BXP26" s="183"/>
      <c r="BXQ26" s="183"/>
      <c r="BXR26" s="183"/>
      <c r="BXS26" s="183"/>
      <c r="BXT26" s="183"/>
      <c r="BXU26" s="183"/>
      <c r="BXV26" s="183"/>
      <c r="BXW26" s="183"/>
      <c r="BXX26" s="183"/>
      <c r="BXY26" s="183"/>
      <c r="BXZ26" s="183"/>
      <c r="BYA26" s="183"/>
      <c r="BYB26" s="183"/>
      <c r="BYC26" s="183"/>
      <c r="BYD26" s="183"/>
      <c r="BYE26" s="183"/>
      <c r="BYF26" s="183"/>
      <c r="BYG26" s="183"/>
      <c r="BYH26" s="183"/>
      <c r="BYI26" s="183"/>
      <c r="BYJ26" s="183"/>
      <c r="BYK26" s="183"/>
      <c r="BYL26" s="183"/>
      <c r="BYM26" s="183"/>
      <c r="BYN26" s="183"/>
      <c r="BYO26" s="183"/>
      <c r="BYP26" s="183"/>
      <c r="BYQ26" s="183"/>
      <c r="BYR26" s="183"/>
      <c r="BYS26" s="183"/>
      <c r="BYT26" s="183"/>
      <c r="BYU26" s="183"/>
      <c r="BYV26" s="183"/>
      <c r="BYW26" s="183"/>
      <c r="BYX26" s="183"/>
      <c r="BYY26" s="183"/>
      <c r="BYZ26" s="183"/>
      <c r="BZA26" s="183"/>
      <c r="BZB26" s="183"/>
      <c r="BZC26" s="183"/>
      <c r="BZD26" s="183"/>
      <c r="BZE26" s="183"/>
      <c r="BZF26" s="183"/>
      <c r="BZG26" s="183"/>
      <c r="BZH26" s="183"/>
      <c r="BZI26" s="183"/>
      <c r="BZJ26" s="183"/>
      <c r="BZK26" s="183"/>
      <c r="BZL26" s="183"/>
      <c r="BZM26" s="183"/>
      <c r="BZN26" s="183"/>
      <c r="BZO26" s="183"/>
      <c r="BZP26" s="183"/>
      <c r="BZQ26" s="183"/>
      <c r="BZR26" s="183"/>
      <c r="BZS26" s="183"/>
      <c r="BZT26" s="183"/>
      <c r="BZU26" s="183"/>
      <c r="BZV26" s="183"/>
      <c r="BZW26" s="183"/>
      <c r="BZX26" s="183"/>
      <c r="BZY26" s="183"/>
      <c r="BZZ26" s="183"/>
      <c r="CAA26" s="183"/>
      <c r="CAB26" s="183"/>
      <c r="CAC26" s="183"/>
      <c r="CAD26" s="183"/>
      <c r="CAE26" s="183"/>
      <c r="CAF26" s="183"/>
      <c r="CAG26" s="183"/>
      <c r="CAH26" s="183"/>
      <c r="CAI26" s="183"/>
      <c r="CAJ26" s="183"/>
      <c r="CAK26" s="183"/>
      <c r="CAL26" s="183"/>
      <c r="CAM26" s="183"/>
      <c r="CAN26" s="183"/>
      <c r="CAO26" s="183"/>
      <c r="CAP26" s="183"/>
      <c r="CAQ26" s="183"/>
      <c r="CAR26" s="183"/>
      <c r="CAS26" s="183"/>
      <c r="CAT26" s="183"/>
      <c r="CAU26" s="183"/>
      <c r="CAV26" s="183"/>
      <c r="CAW26" s="183"/>
      <c r="CAX26" s="183"/>
      <c r="CAY26" s="183"/>
      <c r="CAZ26" s="183"/>
      <c r="CBA26" s="183"/>
      <c r="CBB26" s="183"/>
      <c r="CBC26" s="183"/>
      <c r="CBD26" s="183"/>
      <c r="CBE26" s="183"/>
      <c r="CBF26" s="183"/>
      <c r="CBG26" s="183"/>
      <c r="CBH26" s="183"/>
      <c r="CBI26" s="183"/>
      <c r="CBJ26" s="183"/>
      <c r="CBK26" s="183"/>
      <c r="CBL26" s="183"/>
      <c r="CBM26" s="183"/>
      <c r="CBN26" s="183"/>
      <c r="CBO26" s="183"/>
      <c r="CBP26" s="183"/>
      <c r="CBQ26" s="183"/>
      <c r="CBR26" s="183"/>
      <c r="CBS26" s="183"/>
      <c r="CBT26" s="183"/>
      <c r="CBU26" s="183"/>
      <c r="CBV26" s="183"/>
      <c r="CBW26" s="183"/>
      <c r="CBX26" s="183"/>
      <c r="CBY26" s="183"/>
      <c r="CBZ26" s="183"/>
      <c r="CCA26" s="183"/>
      <c r="CCB26" s="183"/>
      <c r="CCC26" s="183"/>
      <c r="CCD26" s="183"/>
      <c r="CCE26" s="183"/>
      <c r="CCF26" s="183"/>
      <c r="CCG26" s="183"/>
      <c r="CCH26" s="183"/>
      <c r="CCI26" s="183"/>
      <c r="CCJ26" s="183"/>
      <c r="CCK26" s="183"/>
      <c r="CCL26" s="183"/>
      <c r="CCM26" s="183"/>
      <c r="CCN26" s="183"/>
      <c r="CCO26" s="183"/>
      <c r="CCP26" s="183"/>
      <c r="CCQ26" s="183"/>
      <c r="CCR26" s="183"/>
      <c r="CCS26" s="183"/>
      <c r="CCT26" s="183"/>
      <c r="CCU26" s="183"/>
      <c r="CCV26" s="183"/>
      <c r="CCW26" s="183"/>
      <c r="CCX26" s="183"/>
      <c r="CCY26" s="183"/>
      <c r="CCZ26" s="183"/>
      <c r="CDA26" s="183"/>
      <c r="CDB26" s="183"/>
      <c r="CDC26" s="183"/>
      <c r="CDD26" s="183"/>
      <c r="CDE26" s="183"/>
      <c r="CDF26" s="183"/>
      <c r="CDG26" s="183"/>
      <c r="CDH26" s="183"/>
      <c r="CDI26" s="183"/>
      <c r="CDJ26" s="183"/>
      <c r="CDK26" s="183"/>
      <c r="CDL26" s="183"/>
      <c r="CDM26" s="183"/>
      <c r="CDN26" s="183"/>
      <c r="CDO26" s="183"/>
      <c r="CDP26" s="183"/>
      <c r="CDQ26" s="183"/>
      <c r="CDR26" s="183"/>
      <c r="CDS26" s="183"/>
      <c r="CDT26" s="183"/>
      <c r="CDU26" s="183"/>
      <c r="CDV26" s="183"/>
      <c r="CDW26" s="183"/>
      <c r="CDX26" s="183"/>
      <c r="CDY26" s="183"/>
      <c r="CDZ26" s="183"/>
      <c r="CEA26" s="183"/>
      <c r="CEB26" s="183"/>
      <c r="CEC26" s="183"/>
      <c r="CED26" s="183"/>
      <c r="CEE26" s="183"/>
      <c r="CEF26" s="183"/>
      <c r="CEG26" s="183"/>
      <c r="CEH26" s="183"/>
      <c r="CEI26" s="183"/>
      <c r="CEJ26" s="183"/>
      <c r="CEK26" s="183"/>
      <c r="CEL26" s="183"/>
      <c r="CEM26" s="183"/>
      <c r="CEN26" s="183"/>
      <c r="CEO26" s="183"/>
      <c r="CEP26" s="183"/>
      <c r="CEQ26" s="183"/>
      <c r="CER26" s="183"/>
      <c r="CES26" s="183"/>
      <c r="CET26" s="183"/>
      <c r="CEU26" s="183"/>
      <c r="CEV26" s="183"/>
      <c r="CEW26" s="183"/>
      <c r="CEX26" s="183"/>
      <c r="CEY26" s="183"/>
      <c r="CEZ26" s="183"/>
      <c r="CFA26" s="183"/>
      <c r="CFB26" s="183"/>
      <c r="CFC26" s="183"/>
      <c r="CFD26" s="183"/>
      <c r="CFE26" s="183"/>
      <c r="CFF26" s="183"/>
      <c r="CFG26" s="183"/>
      <c r="CFH26" s="183"/>
      <c r="CFI26" s="183"/>
      <c r="CFJ26" s="183"/>
      <c r="CFK26" s="183"/>
      <c r="CFL26" s="183"/>
      <c r="CFM26" s="183"/>
      <c r="CFN26" s="183"/>
      <c r="CFO26" s="183"/>
      <c r="CFP26" s="183"/>
      <c r="CFQ26" s="183"/>
      <c r="CFR26" s="183"/>
      <c r="CFS26" s="183"/>
      <c r="CFT26" s="183"/>
      <c r="CFU26" s="183"/>
      <c r="CFV26" s="183"/>
      <c r="CFW26" s="183"/>
      <c r="CFX26" s="183"/>
      <c r="CFY26" s="183"/>
      <c r="CFZ26" s="183"/>
      <c r="CGA26" s="183"/>
      <c r="CGB26" s="183"/>
      <c r="CGC26" s="183"/>
      <c r="CGD26" s="183"/>
      <c r="CGE26" s="183"/>
      <c r="CGF26" s="183"/>
      <c r="CGG26" s="183"/>
      <c r="CGH26" s="183"/>
      <c r="CGI26" s="183"/>
      <c r="CGJ26" s="183"/>
      <c r="CGK26" s="183"/>
      <c r="CGL26" s="183"/>
      <c r="CGM26" s="183"/>
      <c r="CGN26" s="183"/>
      <c r="CGO26" s="183"/>
      <c r="CGP26" s="183"/>
      <c r="CGQ26" s="183"/>
      <c r="CGR26" s="183"/>
      <c r="CGS26" s="183"/>
      <c r="CGT26" s="183"/>
      <c r="CGU26" s="183"/>
      <c r="CGV26" s="183"/>
      <c r="CGW26" s="183"/>
      <c r="CGX26" s="183"/>
      <c r="CGY26" s="183"/>
      <c r="CGZ26" s="183"/>
      <c r="CHA26" s="183"/>
      <c r="CHB26" s="183"/>
      <c r="CHC26" s="183"/>
      <c r="CHD26" s="183"/>
      <c r="CHE26" s="183"/>
      <c r="CHF26" s="183"/>
      <c r="CHG26" s="183"/>
      <c r="CHH26" s="183"/>
      <c r="CHI26" s="183"/>
      <c r="CHJ26" s="183"/>
      <c r="CHK26" s="183"/>
      <c r="CHL26" s="183"/>
      <c r="CHM26" s="183"/>
      <c r="CHN26" s="183"/>
      <c r="CHO26" s="183"/>
      <c r="CHP26" s="183"/>
      <c r="CHQ26" s="183"/>
      <c r="CHR26" s="183"/>
      <c r="CHS26" s="183"/>
      <c r="CHT26" s="183"/>
      <c r="CHU26" s="183"/>
      <c r="CHV26" s="183"/>
      <c r="CHW26" s="183"/>
      <c r="CHX26" s="183"/>
      <c r="CHY26" s="183"/>
      <c r="CHZ26" s="183"/>
      <c r="CIA26" s="183"/>
      <c r="CIB26" s="183"/>
      <c r="CIC26" s="183"/>
      <c r="CID26" s="183"/>
      <c r="CIE26" s="183"/>
      <c r="CIF26" s="183"/>
      <c r="CIG26" s="183"/>
      <c r="CIH26" s="183"/>
      <c r="CII26" s="183"/>
      <c r="CIJ26" s="183"/>
      <c r="CIK26" s="183"/>
      <c r="CIL26" s="183"/>
      <c r="CIM26" s="183"/>
      <c r="CIN26" s="183"/>
      <c r="CIO26" s="183"/>
      <c r="CIP26" s="183"/>
      <c r="CIQ26" s="183"/>
      <c r="CIR26" s="183"/>
      <c r="CIS26" s="183"/>
      <c r="CIT26" s="183"/>
      <c r="CIU26" s="183"/>
      <c r="CIV26" s="183"/>
      <c r="CIW26" s="183"/>
      <c r="CIX26" s="183"/>
      <c r="CIY26" s="183"/>
      <c r="CIZ26" s="183"/>
      <c r="CJA26" s="183"/>
      <c r="CJB26" s="183"/>
      <c r="CJC26" s="183"/>
      <c r="CJD26" s="183"/>
      <c r="CJE26" s="183"/>
      <c r="CJF26" s="183"/>
      <c r="CJG26" s="183"/>
      <c r="CJH26" s="183"/>
      <c r="CJI26" s="183"/>
      <c r="CJJ26" s="183"/>
      <c r="CJK26" s="183"/>
      <c r="CJL26" s="183"/>
      <c r="CJM26" s="183"/>
      <c r="CJN26" s="183"/>
      <c r="CJO26" s="183"/>
      <c r="CJP26" s="183"/>
      <c r="CJQ26" s="183"/>
      <c r="CJR26" s="183"/>
      <c r="CJS26" s="183"/>
      <c r="CJT26" s="183"/>
      <c r="CJU26" s="183"/>
      <c r="CJV26" s="183"/>
      <c r="CJW26" s="183"/>
      <c r="CJX26" s="183"/>
      <c r="CJY26" s="183"/>
    </row>
  </sheetData>
  <mergeCells count="26">
    <mergeCell ref="F14:J14"/>
    <mergeCell ref="B5:B7"/>
    <mergeCell ref="E5:E7"/>
    <mergeCell ref="A5:A7"/>
    <mergeCell ref="C5:C7"/>
    <mergeCell ref="D5:D7"/>
    <mergeCell ref="A10:A11"/>
    <mergeCell ref="B10:B11"/>
    <mergeCell ref="A12:A14"/>
    <mergeCell ref="B12:B14"/>
    <mergeCell ref="E12:E14"/>
    <mergeCell ref="D12:D14"/>
    <mergeCell ref="S6:T6"/>
    <mergeCell ref="U6:V6"/>
    <mergeCell ref="B2:X2"/>
    <mergeCell ref="B3:X3"/>
    <mergeCell ref="B4:X4"/>
    <mergeCell ref="M6:N6"/>
    <mergeCell ref="O6:P6"/>
    <mergeCell ref="Q6:R6"/>
    <mergeCell ref="G6:H6"/>
    <mergeCell ref="I6:J6"/>
    <mergeCell ref="W6:X6"/>
    <mergeCell ref="K6:L6"/>
    <mergeCell ref="G5:X5"/>
    <mergeCell ref="F5:F7"/>
  </mergeCells>
  <phoneticPr fontId="19" type="noConversion"/>
  <pageMargins left="0.7" right="0.7" top="0.75" bottom="0.75" header="0.3" footer="0.3"/>
  <pageSetup paperSize="9" scale="41" orientation="landscape"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8"/>
  <sheetViews>
    <sheetView view="pageBreakPreview" topLeftCell="A10" zoomScaleNormal="100" zoomScaleSheetLayoutView="100" workbookViewId="0">
      <selection activeCell="E197" sqref="E197"/>
    </sheetView>
  </sheetViews>
  <sheetFormatPr defaultRowHeight="14.4" x14ac:dyDescent="0.3"/>
  <cols>
    <col min="1" max="1" width="5.44140625" customWidth="1"/>
    <col min="2" max="2" width="43.109375" customWidth="1"/>
    <col min="3" max="3" width="12.88671875" customWidth="1"/>
    <col min="4" max="4" width="11.5546875" style="127" customWidth="1"/>
    <col min="5" max="5" width="11.6640625" customWidth="1"/>
    <col min="6" max="6" width="11.44140625" customWidth="1"/>
    <col min="7" max="7" width="10.44140625" customWidth="1"/>
    <col min="8" max="8" width="11.6640625" customWidth="1"/>
    <col min="9" max="9" width="12.6640625" customWidth="1"/>
    <col min="10" max="10" width="11.33203125" customWidth="1"/>
    <col min="11" max="11" width="11.6640625" customWidth="1"/>
    <col min="12" max="12" width="10.44140625" customWidth="1"/>
    <col min="13" max="13" width="10.6640625" customWidth="1"/>
    <col min="14" max="14" width="9.33203125" customWidth="1"/>
    <col min="15" max="15" width="20" customWidth="1"/>
  </cols>
  <sheetData>
    <row r="2" spans="1:15" ht="15.6" x14ac:dyDescent="0.3">
      <c r="A2" s="206" t="s">
        <v>97</v>
      </c>
      <c r="B2" s="206"/>
      <c r="C2" s="206"/>
      <c r="D2" s="206"/>
      <c r="E2" s="206"/>
      <c r="F2" s="206"/>
      <c r="G2" s="206"/>
      <c r="H2" s="206"/>
      <c r="I2" s="206"/>
      <c r="J2" s="206"/>
      <c r="K2" s="206"/>
      <c r="L2" s="206"/>
      <c r="M2" s="206"/>
      <c r="N2" s="206"/>
      <c r="O2" s="206"/>
    </row>
    <row r="3" spans="1:15" ht="15.6" x14ac:dyDescent="0.3">
      <c r="A3" s="206" t="s">
        <v>145</v>
      </c>
      <c r="B3" s="206"/>
      <c r="C3" s="206"/>
      <c r="D3" s="206"/>
      <c r="E3" s="206"/>
      <c r="F3" s="206"/>
      <c r="G3" s="206"/>
      <c r="H3" s="206"/>
      <c r="I3" s="206"/>
      <c r="J3" s="206"/>
      <c r="K3" s="206"/>
      <c r="L3" s="206"/>
      <c r="M3" s="206"/>
      <c r="N3" s="206"/>
      <c r="O3" s="206"/>
    </row>
    <row r="4" spans="1:15" ht="15" thickBot="1" x14ac:dyDescent="0.35">
      <c r="A4" s="359" t="s">
        <v>82</v>
      </c>
      <c r="B4" s="359"/>
      <c r="C4" s="359"/>
      <c r="D4" s="359"/>
      <c r="E4" s="359"/>
      <c r="F4" s="359"/>
      <c r="G4" s="359"/>
      <c r="H4" s="359"/>
      <c r="I4" s="359"/>
      <c r="J4" s="359"/>
      <c r="K4" s="359"/>
      <c r="L4" s="359"/>
      <c r="M4" s="359"/>
      <c r="N4" s="359"/>
      <c r="O4" s="359"/>
    </row>
    <row r="5" spans="1:15" ht="27.75" customHeight="1" thickBot="1" x14ac:dyDescent="0.35">
      <c r="A5" s="353" t="s">
        <v>86</v>
      </c>
      <c r="B5" s="318" t="s">
        <v>98</v>
      </c>
      <c r="C5" s="318" t="s">
        <v>120</v>
      </c>
      <c r="D5" s="362" t="s">
        <v>108</v>
      </c>
      <c r="E5" s="356" t="s">
        <v>109</v>
      </c>
      <c r="F5" s="332"/>
      <c r="G5" s="365" t="s">
        <v>99</v>
      </c>
      <c r="H5" s="366"/>
      <c r="I5" s="366"/>
      <c r="J5" s="366"/>
      <c r="K5" s="366"/>
      <c r="L5" s="366"/>
      <c r="M5" s="366"/>
      <c r="N5" s="367"/>
      <c r="O5" s="318" t="s">
        <v>113</v>
      </c>
    </row>
    <row r="6" spans="1:15" ht="15" customHeight="1" x14ac:dyDescent="0.3">
      <c r="A6" s="354"/>
      <c r="B6" s="319"/>
      <c r="C6" s="319"/>
      <c r="D6" s="363"/>
      <c r="E6" s="360"/>
      <c r="F6" s="361"/>
      <c r="G6" s="356" t="s">
        <v>100</v>
      </c>
      <c r="H6" s="332"/>
      <c r="I6" s="356" t="s">
        <v>110</v>
      </c>
      <c r="J6" s="332"/>
      <c r="K6" s="356" t="s">
        <v>111</v>
      </c>
      <c r="L6" s="332"/>
      <c r="M6" s="356" t="s">
        <v>112</v>
      </c>
      <c r="N6" s="332"/>
      <c r="O6" s="319"/>
    </row>
    <row r="7" spans="1:15" ht="25.5" customHeight="1" thickBot="1" x14ac:dyDescent="0.35">
      <c r="A7" s="354"/>
      <c r="B7" s="319"/>
      <c r="C7" s="319"/>
      <c r="D7" s="363"/>
      <c r="E7" s="357"/>
      <c r="F7" s="358"/>
      <c r="G7" s="357"/>
      <c r="H7" s="358"/>
      <c r="I7" s="357"/>
      <c r="J7" s="358"/>
      <c r="K7" s="357"/>
      <c r="L7" s="358"/>
      <c r="M7" s="357"/>
      <c r="N7" s="358"/>
      <c r="O7" s="319"/>
    </row>
    <row r="8" spans="1:15" ht="15" thickBot="1" x14ac:dyDescent="0.35">
      <c r="A8" s="355"/>
      <c r="B8" s="320"/>
      <c r="C8" s="320"/>
      <c r="D8" s="364"/>
      <c r="E8" s="26" t="s">
        <v>72</v>
      </c>
      <c r="F8" s="27" t="s">
        <v>73</v>
      </c>
      <c r="G8" s="27" t="s">
        <v>72</v>
      </c>
      <c r="H8" s="36" t="s">
        <v>73</v>
      </c>
      <c r="I8" s="26" t="s">
        <v>72</v>
      </c>
      <c r="J8" s="26" t="s">
        <v>73</v>
      </c>
      <c r="K8" s="26" t="s">
        <v>72</v>
      </c>
      <c r="L8" s="26" t="s">
        <v>73</v>
      </c>
      <c r="M8" s="26" t="s">
        <v>72</v>
      </c>
      <c r="N8" s="26" t="s">
        <v>74</v>
      </c>
      <c r="O8" s="320"/>
    </row>
    <row r="9" spans="1:15" s="4" customFormat="1" ht="15" thickBot="1" x14ac:dyDescent="0.35">
      <c r="A9" s="7">
        <v>1</v>
      </c>
      <c r="B9" s="5">
        <v>2</v>
      </c>
      <c r="C9" s="5">
        <v>3</v>
      </c>
      <c r="D9" s="119">
        <v>4</v>
      </c>
      <c r="E9" s="5">
        <v>5</v>
      </c>
      <c r="F9" s="8">
        <v>6</v>
      </c>
      <c r="G9" s="8">
        <v>7</v>
      </c>
      <c r="H9" s="6">
        <v>8</v>
      </c>
      <c r="I9" s="5">
        <v>9</v>
      </c>
      <c r="J9" s="5">
        <v>10</v>
      </c>
      <c r="K9" s="5">
        <v>11</v>
      </c>
      <c r="L9" s="5">
        <v>12</v>
      </c>
      <c r="M9" s="5">
        <v>13</v>
      </c>
      <c r="N9" s="5">
        <v>14</v>
      </c>
      <c r="O9" s="5">
        <v>15</v>
      </c>
    </row>
    <row r="10" spans="1:15" s="29" customFormat="1" ht="15" thickBot="1" x14ac:dyDescent="0.35">
      <c r="A10" s="28">
        <v>1</v>
      </c>
      <c r="B10" s="368" t="s">
        <v>20</v>
      </c>
      <c r="C10" s="369"/>
      <c r="D10" s="369"/>
      <c r="E10" s="369"/>
      <c r="F10" s="369"/>
      <c r="G10" s="369"/>
      <c r="H10" s="369"/>
      <c r="I10" s="369"/>
      <c r="J10" s="369"/>
      <c r="K10" s="369"/>
      <c r="L10" s="369"/>
      <c r="M10" s="369"/>
      <c r="N10" s="369"/>
      <c r="O10" s="370"/>
    </row>
    <row r="11" spans="1:15" s="29" customFormat="1" ht="13.2" customHeight="1" thickBot="1" x14ac:dyDescent="0.35">
      <c r="A11" s="30"/>
      <c r="B11" s="368" t="s">
        <v>37</v>
      </c>
      <c r="C11" s="369"/>
      <c r="D11" s="369"/>
      <c r="E11" s="369"/>
      <c r="F11" s="369"/>
      <c r="G11" s="369"/>
      <c r="H11" s="369"/>
      <c r="I11" s="369"/>
      <c r="J11" s="369"/>
      <c r="K11" s="369"/>
      <c r="L11" s="369"/>
      <c r="M11" s="369"/>
      <c r="N11" s="369"/>
      <c r="O11" s="370"/>
    </row>
    <row r="12" spans="1:15" s="29" customFormat="1" ht="15" thickBot="1" x14ac:dyDescent="0.35">
      <c r="A12" s="31" t="s">
        <v>92</v>
      </c>
      <c r="B12" s="368" t="s">
        <v>22</v>
      </c>
      <c r="C12" s="369"/>
      <c r="D12" s="369"/>
      <c r="E12" s="369"/>
      <c r="F12" s="369"/>
      <c r="G12" s="369"/>
      <c r="H12" s="369"/>
      <c r="I12" s="369"/>
      <c r="J12" s="369"/>
      <c r="K12" s="369"/>
      <c r="L12" s="369"/>
      <c r="M12" s="369"/>
      <c r="N12" s="369"/>
      <c r="O12" s="370"/>
    </row>
    <row r="13" spans="1:15" ht="15" customHeight="1" thickBot="1" x14ac:dyDescent="0.35">
      <c r="A13" s="318" t="s">
        <v>93</v>
      </c>
      <c r="B13" s="321" t="s">
        <v>27</v>
      </c>
      <c r="C13" s="318" t="s">
        <v>199</v>
      </c>
      <c r="D13" s="120" t="s">
        <v>101</v>
      </c>
      <c r="E13" s="95">
        <f>SUM(E14:E22)</f>
        <v>2164.1999999999998</v>
      </c>
      <c r="F13" s="95">
        <f>SUM(F14:F22)</f>
        <v>1242.2</v>
      </c>
      <c r="G13" s="95">
        <f>SUM(G14:G22)</f>
        <v>2164.1999999999998</v>
      </c>
      <c r="H13" s="95">
        <f>SUM(H14:H22)</f>
        <v>1242.2</v>
      </c>
      <c r="I13" s="33"/>
      <c r="J13" s="34"/>
      <c r="K13" s="32"/>
      <c r="L13" s="9"/>
      <c r="M13" s="10"/>
      <c r="N13" s="10"/>
      <c r="O13" s="318" t="s">
        <v>150</v>
      </c>
    </row>
    <row r="14" spans="1:15" ht="15" thickBot="1" x14ac:dyDescent="0.35">
      <c r="A14" s="319"/>
      <c r="B14" s="322"/>
      <c r="C14" s="325"/>
      <c r="D14" s="121">
        <v>2017</v>
      </c>
      <c r="E14" s="96">
        <v>207</v>
      </c>
      <c r="F14" s="97">
        <v>207</v>
      </c>
      <c r="G14" s="97">
        <v>207</v>
      </c>
      <c r="H14" s="97">
        <v>207</v>
      </c>
      <c r="I14" s="12"/>
      <c r="J14" s="11"/>
      <c r="K14" s="11"/>
      <c r="L14" s="11"/>
      <c r="M14" s="11"/>
      <c r="N14" s="11"/>
      <c r="O14" s="319"/>
    </row>
    <row r="15" spans="1:15" ht="15" thickBot="1" x14ac:dyDescent="0.35">
      <c r="A15" s="319"/>
      <c r="B15" s="322"/>
      <c r="C15" s="325"/>
      <c r="D15" s="121">
        <v>2018</v>
      </c>
      <c r="E15" s="98">
        <v>207.2</v>
      </c>
      <c r="F15" s="98">
        <v>207.2</v>
      </c>
      <c r="G15" s="98">
        <v>207.2</v>
      </c>
      <c r="H15" s="98">
        <v>207.2</v>
      </c>
      <c r="I15" s="12"/>
      <c r="J15" s="11"/>
      <c r="K15" s="11"/>
      <c r="L15" s="11"/>
      <c r="M15" s="11"/>
      <c r="N15" s="11"/>
      <c r="O15" s="319"/>
    </row>
    <row r="16" spans="1:15" ht="15" thickBot="1" x14ac:dyDescent="0.35">
      <c r="A16" s="319"/>
      <c r="B16" s="322"/>
      <c r="C16" s="325"/>
      <c r="D16" s="121">
        <v>2019</v>
      </c>
      <c r="E16" s="98">
        <v>250</v>
      </c>
      <c r="F16" s="99">
        <v>207</v>
      </c>
      <c r="G16" s="99">
        <v>250</v>
      </c>
      <c r="H16" s="99">
        <v>207</v>
      </c>
      <c r="I16" s="12"/>
      <c r="J16" s="11"/>
      <c r="K16" s="11"/>
      <c r="L16" s="11"/>
      <c r="M16" s="11"/>
      <c r="N16" s="11"/>
      <c r="O16" s="319"/>
    </row>
    <row r="17" spans="1:15" ht="15" thickBot="1" x14ac:dyDescent="0.35">
      <c r="A17" s="319"/>
      <c r="B17" s="322"/>
      <c r="C17" s="325"/>
      <c r="D17" s="121">
        <v>2020</v>
      </c>
      <c r="E17" s="98">
        <v>250</v>
      </c>
      <c r="F17" s="99">
        <v>207</v>
      </c>
      <c r="G17" s="99">
        <v>250</v>
      </c>
      <c r="H17" s="99">
        <v>207</v>
      </c>
      <c r="I17" s="12"/>
      <c r="J17" s="11"/>
      <c r="K17" s="11"/>
      <c r="L17" s="11"/>
      <c r="M17" s="11"/>
      <c r="N17" s="11"/>
      <c r="O17" s="319"/>
    </row>
    <row r="18" spans="1:15" ht="15" thickBot="1" x14ac:dyDescent="0.35">
      <c r="A18" s="319"/>
      <c r="B18" s="322"/>
      <c r="C18" s="325"/>
      <c r="D18" s="121">
        <v>2021</v>
      </c>
      <c r="E18" s="98">
        <v>250</v>
      </c>
      <c r="F18" s="98">
        <v>207</v>
      </c>
      <c r="G18" s="99">
        <v>250</v>
      </c>
      <c r="H18" s="98">
        <v>207</v>
      </c>
      <c r="I18" s="12"/>
      <c r="J18" s="11"/>
      <c r="K18" s="11"/>
      <c r="L18" s="11"/>
      <c r="M18" s="11"/>
      <c r="N18" s="11"/>
      <c r="O18" s="319"/>
    </row>
    <row r="19" spans="1:15" ht="15" thickBot="1" x14ac:dyDescent="0.35">
      <c r="A19" s="319"/>
      <c r="B19" s="322"/>
      <c r="C19" s="325"/>
      <c r="D19" s="121">
        <v>2022</v>
      </c>
      <c r="E19" s="98">
        <v>250</v>
      </c>
      <c r="F19" s="98">
        <v>207</v>
      </c>
      <c r="G19" s="99">
        <v>250</v>
      </c>
      <c r="H19" s="98">
        <v>207</v>
      </c>
      <c r="I19" s="12"/>
      <c r="J19" s="11"/>
      <c r="K19" s="11"/>
      <c r="L19" s="11"/>
      <c r="M19" s="11"/>
      <c r="N19" s="11"/>
      <c r="O19" s="319"/>
    </row>
    <row r="20" spans="1:15" ht="15" thickBot="1" x14ac:dyDescent="0.35">
      <c r="A20" s="319"/>
      <c r="B20" s="322"/>
      <c r="C20" s="325"/>
      <c r="D20" s="121">
        <v>2023</v>
      </c>
      <c r="E20" s="98">
        <v>250</v>
      </c>
      <c r="F20" s="98">
        <v>0</v>
      </c>
      <c r="G20" s="99">
        <v>250</v>
      </c>
      <c r="H20" s="98">
        <v>0</v>
      </c>
      <c r="I20" s="12"/>
      <c r="J20" s="11"/>
      <c r="K20" s="11"/>
      <c r="L20" s="11"/>
      <c r="M20" s="11"/>
      <c r="N20" s="11"/>
      <c r="O20" s="319"/>
    </row>
    <row r="21" spans="1:15" ht="15" thickBot="1" x14ac:dyDescent="0.35">
      <c r="A21" s="319"/>
      <c r="B21" s="322"/>
      <c r="C21" s="325"/>
      <c r="D21" s="121">
        <v>2024</v>
      </c>
      <c r="E21" s="98">
        <v>250</v>
      </c>
      <c r="F21" s="98">
        <v>0</v>
      </c>
      <c r="G21" s="99">
        <v>250</v>
      </c>
      <c r="H21" s="98">
        <v>0</v>
      </c>
      <c r="I21" s="12"/>
      <c r="J21" s="11"/>
      <c r="K21" s="11"/>
      <c r="L21" s="11"/>
      <c r="M21" s="11"/>
      <c r="N21" s="11"/>
      <c r="O21" s="319"/>
    </row>
    <row r="22" spans="1:15" ht="15" thickBot="1" x14ac:dyDescent="0.35">
      <c r="A22" s="320"/>
      <c r="B22" s="323"/>
      <c r="C22" s="326"/>
      <c r="D22" s="121">
        <v>2025</v>
      </c>
      <c r="E22" s="98">
        <v>250</v>
      </c>
      <c r="F22" s="98">
        <v>0</v>
      </c>
      <c r="G22" s="99">
        <v>250</v>
      </c>
      <c r="H22" s="98">
        <v>0</v>
      </c>
      <c r="I22" s="12"/>
      <c r="J22" s="11"/>
      <c r="K22" s="11"/>
      <c r="L22" s="11"/>
      <c r="M22" s="11"/>
      <c r="N22" s="11"/>
      <c r="O22" s="320"/>
    </row>
    <row r="23" spans="1:15" ht="15.75" customHeight="1" thickBot="1" x14ac:dyDescent="0.35">
      <c r="A23" s="318"/>
      <c r="B23" s="344" t="s">
        <v>44</v>
      </c>
      <c r="C23" s="339" t="s">
        <v>199</v>
      </c>
      <c r="D23" s="122" t="s">
        <v>101</v>
      </c>
      <c r="E23" s="100">
        <f>SUM(E24:E32)</f>
        <v>2164.1999999999998</v>
      </c>
      <c r="F23" s="100">
        <f>SUM(F24:F32)</f>
        <v>1242.2</v>
      </c>
      <c r="G23" s="100">
        <f>SUM(G24:G32)</f>
        <v>2164.1999999999998</v>
      </c>
      <c r="H23" s="100">
        <f>SUM(H24:H32)</f>
        <v>1242.2</v>
      </c>
      <c r="I23" s="12"/>
      <c r="J23" s="11"/>
      <c r="K23" s="13"/>
      <c r="L23" s="13"/>
      <c r="M23" s="11"/>
      <c r="N23" s="11"/>
      <c r="O23" s="318"/>
    </row>
    <row r="24" spans="1:15" ht="15" thickBot="1" x14ac:dyDescent="0.35">
      <c r="A24" s="319"/>
      <c r="B24" s="345"/>
      <c r="C24" s="347"/>
      <c r="D24" s="123">
        <v>2017</v>
      </c>
      <c r="E24" s="101">
        <v>207</v>
      </c>
      <c r="F24" s="102">
        <v>207</v>
      </c>
      <c r="G24" s="102">
        <v>207</v>
      </c>
      <c r="H24" s="102">
        <v>207</v>
      </c>
      <c r="I24" s="12"/>
      <c r="J24" s="11"/>
      <c r="K24" s="11"/>
      <c r="L24" s="11"/>
      <c r="M24" s="11"/>
      <c r="N24" s="11"/>
      <c r="O24" s="319"/>
    </row>
    <row r="25" spans="1:15" ht="15" thickBot="1" x14ac:dyDescent="0.35">
      <c r="A25" s="319"/>
      <c r="B25" s="345"/>
      <c r="C25" s="347"/>
      <c r="D25" s="123">
        <v>2018</v>
      </c>
      <c r="E25" s="103">
        <v>207.2</v>
      </c>
      <c r="F25" s="103">
        <v>207.2</v>
      </c>
      <c r="G25" s="103">
        <v>207.2</v>
      </c>
      <c r="H25" s="103">
        <v>207.2</v>
      </c>
      <c r="I25" s="12"/>
      <c r="J25" s="11"/>
      <c r="K25" s="11"/>
      <c r="L25" s="11"/>
      <c r="M25" s="11"/>
      <c r="N25" s="11"/>
      <c r="O25" s="319"/>
    </row>
    <row r="26" spans="1:15" ht="15" thickBot="1" x14ac:dyDescent="0.35">
      <c r="A26" s="319"/>
      <c r="B26" s="345"/>
      <c r="C26" s="347"/>
      <c r="D26" s="123">
        <v>2019</v>
      </c>
      <c r="E26" s="103">
        <v>250</v>
      </c>
      <c r="F26" s="104">
        <v>207</v>
      </c>
      <c r="G26" s="104">
        <v>250</v>
      </c>
      <c r="H26" s="104">
        <v>207</v>
      </c>
      <c r="I26" s="12"/>
      <c r="J26" s="11"/>
      <c r="K26" s="11"/>
      <c r="L26" s="11"/>
      <c r="M26" s="11"/>
      <c r="N26" s="11"/>
      <c r="O26" s="319"/>
    </row>
    <row r="27" spans="1:15" ht="15" thickBot="1" x14ac:dyDescent="0.35">
      <c r="A27" s="319"/>
      <c r="B27" s="345"/>
      <c r="C27" s="347"/>
      <c r="D27" s="123">
        <v>2020</v>
      </c>
      <c r="E27" s="103">
        <v>250</v>
      </c>
      <c r="F27" s="104">
        <v>207</v>
      </c>
      <c r="G27" s="104">
        <v>250</v>
      </c>
      <c r="H27" s="104">
        <v>207</v>
      </c>
      <c r="I27" s="12"/>
      <c r="J27" s="11"/>
      <c r="K27" s="11"/>
      <c r="L27" s="11"/>
      <c r="M27" s="11"/>
      <c r="N27" s="11"/>
      <c r="O27" s="319"/>
    </row>
    <row r="28" spans="1:15" ht="15" thickBot="1" x14ac:dyDescent="0.35">
      <c r="A28" s="319"/>
      <c r="B28" s="345"/>
      <c r="C28" s="347"/>
      <c r="D28" s="123">
        <v>2021</v>
      </c>
      <c r="E28" s="103">
        <v>250</v>
      </c>
      <c r="F28" s="103">
        <v>207</v>
      </c>
      <c r="G28" s="104">
        <v>250</v>
      </c>
      <c r="H28" s="103">
        <v>207</v>
      </c>
      <c r="I28" s="12"/>
      <c r="J28" s="11"/>
      <c r="K28" s="11"/>
      <c r="L28" s="11"/>
      <c r="M28" s="11"/>
      <c r="N28" s="11"/>
      <c r="O28" s="319"/>
    </row>
    <row r="29" spans="1:15" ht="15" thickBot="1" x14ac:dyDescent="0.35">
      <c r="A29" s="319"/>
      <c r="B29" s="345"/>
      <c r="C29" s="347"/>
      <c r="D29" s="123">
        <v>2022</v>
      </c>
      <c r="E29" s="103">
        <v>250</v>
      </c>
      <c r="F29" s="103">
        <v>207</v>
      </c>
      <c r="G29" s="104">
        <v>250</v>
      </c>
      <c r="H29" s="103">
        <v>207</v>
      </c>
      <c r="I29" s="12"/>
      <c r="J29" s="11"/>
      <c r="K29" s="11"/>
      <c r="L29" s="11"/>
      <c r="M29" s="11"/>
      <c r="N29" s="11"/>
      <c r="O29" s="319"/>
    </row>
    <row r="30" spans="1:15" ht="15" thickBot="1" x14ac:dyDescent="0.35">
      <c r="A30" s="319"/>
      <c r="B30" s="345"/>
      <c r="C30" s="347"/>
      <c r="D30" s="123">
        <v>2023</v>
      </c>
      <c r="E30" s="103">
        <v>250</v>
      </c>
      <c r="F30" s="103">
        <v>0</v>
      </c>
      <c r="G30" s="104">
        <v>250</v>
      </c>
      <c r="H30" s="103">
        <v>0</v>
      </c>
      <c r="I30" s="12"/>
      <c r="J30" s="11"/>
      <c r="K30" s="11"/>
      <c r="L30" s="11"/>
      <c r="M30" s="11"/>
      <c r="N30" s="11"/>
      <c r="O30" s="319"/>
    </row>
    <row r="31" spans="1:15" ht="15" thickBot="1" x14ac:dyDescent="0.35">
      <c r="A31" s="319"/>
      <c r="B31" s="345"/>
      <c r="C31" s="347"/>
      <c r="D31" s="123">
        <v>2024</v>
      </c>
      <c r="E31" s="103">
        <v>250</v>
      </c>
      <c r="F31" s="103">
        <v>0</v>
      </c>
      <c r="G31" s="104">
        <v>250</v>
      </c>
      <c r="H31" s="103">
        <v>0</v>
      </c>
      <c r="I31" s="12"/>
      <c r="J31" s="11"/>
      <c r="K31" s="11"/>
      <c r="L31" s="11"/>
      <c r="M31" s="11"/>
      <c r="N31" s="11"/>
      <c r="O31" s="319"/>
    </row>
    <row r="32" spans="1:15" ht="15" thickBot="1" x14ac:dyDescent="0.35">
      <c r="A32" s="320"/>
      <c r="B32" s="346"/>
      <c r="C32" s="348"/>
      <c r="D32" s="123">
        <v>2025</v>
      </c>
      <c r="E32" s="103">
        <v>250</v>
      </c>
      <c r="F32" s="103">
        <v>0</v>
      </c>
      <c r="G32" s="104">
        <v>250</v>
      </c>
      <c r="H32" s="103">
        <v>0</v>
      </c>
      <c r="I32" s="12"/>
      <c r="J32" s="11"/>
      <c r="K32" s="11"/>
      <c r="L32" s="11"/>
      <c r="M32" s="11"/>
      <c r="N32" s="11"/>
      <c r="O32" s="320"/>
    </row>
    <row r="33" spans="1:15" ht="15.75" customHeight="1" thickBot="1" x14ac:dyDescent="0.35">
      <c r="A33" s="318" t="s">
        <v>94</v>
      </c>
      <c r="B33" s="321" t="s">
        <v>12</v>
      </c>
      <c r="C33" s="318" t="s">
        <v>200</v>
      </c>
      <c r="D33" s="120" t="s">
        <v>101</v>
      </c>
      <c r="E33" s="95">
        <f>SUM(E34:E42)</f>
        <v>356</v>
      </c>
      <c r="F33" s="95">
        <f>SUM(F34:F42)</f>
        <v>75.8</v>
      </c>
      <c r="G33" s="95">
        <f>SUM(G34:G42)</f>
        <v>356</v>
      </c>
      <c r="H33" s="95">
        <f>SUM(H34:H42)</f>
        <v>75.8</v>
      </c>
      <c r="I33" s="12"/>
      <c r="J33" s="11"/>
      <c r="K33" s="13"/>
      <c r="L33" s="13"/>
      <c r="M33" s="11"/>
      <c r="N33" s="11"/>
      <c r="O33" s="318" t="s">
        <v>150</v>
      </c>
    </row>
    <row r="34" spans="1:15" ht="15" thickBot="1" x14ac:dyDescent="0.35">
      <c r="A34" s="319"/>
      <c r="B34" s="322"/>
      <c r="C34" s="325"/>
      <c r="D34" s="121">
        <v>2017</v>
      </c>
      <c r="E34" s="105">
        <v>200</v>
      </c>
      <c r="F34" s="106">
        <v>13</v>
      </c>
      <c r="G34" s="106">
        <v>200</v>
      </c>
      <c r="H34" s="106">
        <v>13</v>
      </c>
      <c r="I34" s="12"/>
      <c r="J34" s="11"/>
      <c r="K34" s="11"/>
      <c r="L34" s="11"/>
      <c r="M34" s="11"/>
      <c r="N34" s="11"/>
      <c r="O34" s="319"/>
    </row>
    <row r="35" spans="1:15" ht="15" thickBot="1" x14ac:dyDescent="0.35">
      <c r="A35" s="319"/>
      <c r="B35" s="322"/>
      <c r="C35" s="325"/>
      <c r="D35" s="121">
        <v>2018</v>
      </c>
      <c r="E35" s="107">
        <v>19.5</v>
      </c>
      <c r="F35" s="108">
        <v>10.8</v>
      </c>
      <c r="G35" s="108">
        <v>19.5</v>
      </c>
      <c r="H35" s="108">
        <v>10.8</v>
      </c>
      <c r="I35" s="12"/>
      <c r="J35" s="11"/>
      <c r="K35" s="11"/>
      <c r="L35" s="11"/>
      <c r="M35" s="11"/>
      <c r="N35" s="11"/>
      <c r="O35" s="319"/>
    </row>
    <row r="36" spans="1:15" ht="15" thickBot="1" x14ac:dyDescent="0.35">
      <c r="A36" s="319"/>
      <c r="B36" s="322"/>
      <c r="C36" s="325"/>
      <c r="D36" s="121">
        <v>2019</v>
      </c>
      <c r="E36" s="107">
        <v>19.5</v>
      </c>
      <c r="F36" s="108">
        <v>13</v>
      </c>
      <c r="G36" s="108">
        <v>19.5</v>
      </c>
      <c r="H36" s="108">
        <v>13</v>
      </c>
      <c r="I36" s="12"/>
      <c r="J36" s="11"/>
      <c r="K36" s="11"/>
      <c r="L36" s="11"/>
      <c r="M36" s="11"/>
      <c r="N36" s="11"/>
      <c r="O36" s="319"/>
    </row>
    <row r="37" spans="1:15" ht="15" thickBot="1" x14ac:dyDescent="0.35">
      <c r="A37" s="319"/>
      <c r="B37" s="322"/>
      <c r="C37" s="325"/>
      <c r="D37" s="121">
        <v>2020</v>
      </c>
      <c r="E37" s="107">
        <v>19.5</v>
      </c>
      <c r="F37" s="108">
        <v>13</v>
      </c>
      <c r="G37" s="108">
        <v>19.5</v>
      </c>
      <c r="H37" s="108">
        <v>13</v>
      </c>
      <c r="I37" s="12"/>
      <c r="J37" s="11"/>
      <c r="K37" s="11"/>
      <c r="L37" s="11"/>
      <c r="M37" s="11"/>
      <c r="N37" s="11"/>
      <c r="O37" s="319"/>
    </row>
    <row r="38" spans="1:15" ht="15" thickBot="1" x14ac:dyDescent="0.35">
      <c r="A38" s="319"/>
      <c r="B38" s="322"/>
      <c r="C38" s="325"/>
      <c r="D38" s="121">
        <v>2021</v>
      </c>
      <c r="E38" s="107">
        <v>19.5</v>
      </c>
      <c r="F38" s="108">
        <v>13</v>
      </c>
      <c r="G38" s="108">
        <v>19.5</v>
      </c>
      <c r="H38" s="108">
        <v>13</v>
      </c>
      <c r="I38" s="12"/>
      <c r="J38" s="11"/>
      <c r="K38" s="11"/>
      <c r="L38" s="11"/>
      <c r="M38" s="11"/>
      <c r="N38" s="11"/>
      <c r="O38" s="319"/>
    </row>
    <row r="39" spans="1:15" ht="15" thickBot="1" x14ac:dyDescent="0.35">
      <c r="A39" s="319"/>
      <c r="B39" s="322"/>
      <c r="C39" s="325"/>
      <c r="D39" s="121">
        <v>2022</v>
      </c>
      <c r="E39" s="107">
        <v>19.5</v>
      </c>
      <c r="F39" s="108">
        <v>13</v>
      </c>
      <c r="G39" s="108">
        <v>19.5</v>
      </c>
      <c r="H39" s="108">
        <v>13</v>
      </c>
      <c r="I39" s="12"/>
      <c r="J39" s="11"/>
      <c r="K39" s="11"/>
      <c r="L39" s="11"/>
      <c r="M39" s="11"/>
      <c r="N39" s="11"/>
      <c r="O39" s="319"/>
    </row>
    <row r="40" spans="1:15" ht="15" thickBot="1" x14ac:dyDescent="0.35">
      <c r="A40" s="319"/>
      <c r="B40" s="322"/>
      <c r="C40" s="325"/>
      <c r="D40" s="121">
        <v>2023</v>
      </c>
      <c r="E40" s="107">
        <v>19.5</v>
      </c>
      <c r="F40" s="98">
        <v>0</v>
      </c>
      <c r="G40" s="108">
        <v>19.5</v>
      </c>
      <c r="H40" s="98">
        <v>0</v>
      </c>
      <c r="I40" s="12"/>
      <c r="J40" s="11"/>
      <c r="K40" s="11"/>
      <c r="L40" s="11"/>
      <c r="M40" s="11"/>
      <c r="N40" s="11"/>
      <c r="O40" s="319"/>
    </row>
    <row r="41" spans="1:15" ht="15" thickBot="1" x14ac:dyDescent="0.35">
      <c r="A41" s="319"/>
      <c r="B41" s="322"/>
      <c r="C41" s="325"/>
      <c r="D41" s="121">
        <v>2024</v>
      </c>
      <c r="E41" s="107">
        <v>19.5</v>
      </c>
      <c r="F41" s="98">
        <v>0</v>
      </c>
      <c r="G41" s="108">
        <v>19.5</v>
      </c>
      <c r="H41" s="98">
        <v>0</v>
      </c>
      <c r="I41" s="12"/>
      <c r="J41" s="11"/>
      <c r="K41" s="11"/>
      <c r="L41" s="11"/>
      <c r="M41" s="11"/>
      <c r="N41" s="11"/>
      <c r="O41" s="319"/>
    </row>
    <row r="42" spans="1:15" ht="15" thickBot="1" x14ac:dyDescent="0.35">
      <c r="A42" s="320"/>
      <c r="B42" s="323"/>
      <c r="C42" s="326"/>
      <c r="D42" s="121">
        <v>2025</v>
      </c>
      <c r="E42" s="107">
        <v>19.5</v>
      </c>
      <c r="F42" s="98">
        <v>0</v>
      </c>
      <c r="G42" s="108">
        <v>19.5</v>
      </c>
      <c r="H42" s="98">
        <v>0</v>
      </c>
      <c r="I42" s="12"/>
      <c r="J42" s="11"/>
      <c r="K42" s="11"/>
      <c r="L42" s="11"/>
      <c r="M42" s="11"/>
      <c r="N42" s="11"/>
      <c r="O42" s="320"/>
    </row>
    <row r="43" spans="1:15" ht="15.75" customHeight="1" thickBot="1" x14ac:dyDescent="0.35">
      <c r="A43" s="339"/>
      <c r="B43" s="344" t="s">
        <v>44</v>
      </c>
      <c r="C43" s="339" t="s">
        <v>199</v>
      </c>
      <c r="D43" s="122" t="s">
        <v>101</v>
      </c>
      <c r="E43" s="100">
        <f>SUM(E44:E52)</f>
        <v>356</v>
      </c>
      <c r="F43" s="100">
        <f>SUM(F44:F52)</f>
        <v>75.8</v>
      </c>
      <c r="G43" s="100">
        <f>SUM(G44:G52)</f>
        <v>356</v>
      </c>
      <c r="H43" s="100">
        <f>SUM(H44:H52)</f>
        <v>75.8</v>
      </c>
      <c r="I43" s="12"/>
      <c r="J43" s="11"/>
      <c r="K43" s="13"/>
      <c r="L43" s="13"/>
      <c r="M43" s="11"/>
      <c r="N43" s="11"/>
      <c r="O43" s="318"/>
    </row>
    <row r="44" spans="1:15" ht="15" thickBot="1" x14ac:dyDescent="0.35">
      <c r="A44" s="347"/>
      <c r="B44" s="345"/>
      <c r="C44" s="347"/>
      <c r="D44" s="123">
        <v>2017</v>
      </c>
      <c r="E44" s="109">
        <v>200</v>
      </c>
      <c r="F44" s="110">
        <v>13</v>
      </c>
      <c r="G44" s="110">
        <v>200</v>
      </c>
      <c r="H44" s="110">
        <v>13</v>
      </c>
      <c r="I44" s="12"/>
      <c r="J44" s="11"/>
      <c r="K44" s="11"/>
      <c r="L44" s="11"/>
      <c r="M44" s="11"/>
      <c r="N44" s="11"/>
      <c r="O44" s="319"/>
    </row>
    <row r="45" spans="1:15" ht="15" thickBot="1" x14ac:dyDescent="0.35">
      <c r="A45" s="347"/>
      <c r="B45" s="345"/>
      <c r="C45" s="347"/>
      <c r="D45" s="123">
        <v>2018</v>
      </c>
      <c r="E45" s="111">
        <v>19.5</v>
      </c>
      <c r="F45" s="112">
        <v>10.8</v>
      </c>
      <c r="G45" s="112">
        <v>19.5</v>
      </c>
      <c r="H45" s="112">
        <v>10.8</v>
      </c>
      <c r="I45" s="12"/>
      <c r="J45" s="11"/>
      <c r="K45" s="11"/>
      <c r="L45" s="11"/>
      <c r="M45" s="11"/>
      <c r="N45" s="11"/>
      <c r="O45" s="319"/>
    </row>
    <row r="46" spans="1:15" ht="15" thickBot="1" x14ac:dyDescent="0.35">
      <c r="A46" s="347"/>
      <c r="B46" s="345"/>
      <c r="C46" s="347"/>
      <c r="D46" s="123">
        <v>2019</v>
      </c>
      <c r="E46" s="111">
        <v>19.5</v>
      </c>
      <c r="F46" s="112">
        <v>13</v>
      </c>
      <c r="G46" s="112">
        <v>19.5</v>
      </c>
      <c r="H46" s="112">
        <v>13</v>
      </c>
      <c r="I46" s="12"/>
      <c r="J46" s="11"/>
      <c r="K46" s="11"/>
      <c r="L46" s="11"/>
      <c r="M46" s="11"/>
      <c r="N46" s="11"/>
      <c r="O46" s="319"/>
    </row>
    <row r="47" spans="1:15" ht="15" thickBot="1" x14ac:dyDescent="0.35">
      <c r="A47" s="347"/>
      <c r="B47" s="345"/>
      <c r="C47" s="347"/>
      <c r="D47" s="123">
        <v>2020</v>
      </c>
      <c r="E47" s="111">
        <v>19.5</v>
      </c>
      <c r="F47" s="112">
        <v>13</v>
      </c>
      <c r="G47" s="112">
        <v>19.5</v>
      </c>
      <c r="H47" s="112">
        <v>13</v>
      </c>
      <c r="I47" s="12"/>
      <c r="J47" s="11"/>
      <c r="K47" s="11"/>
      <c r="L47" s="11"/>
      <c r="M47" s="11"/>
      <c r="N47" s="11"/>
      <c r="O47" s="319"/>
    </row>
    <row r="48" spans="1:15" ht="15" thickBot="1" x14ac:dyDescent="0.35">
      <c r="A48" s="347"/>
      <c r="B48" s="345"/>
      <c r="C48" s="347"/>
      <c r="D48" s="123">
        <v>2021</v>
      </c>
      <c r="E48" s="111">
        <v>19.5</v>
      </c>
      <c r="F48" s="112">
        <v>13</v>
      </c>
      <c r="G48" s="112">
        <v>19.5</v>
      </c>
      <c r="H48" s="112">
        <v>13</v>
      </c>
      <c r="I48" s="12"/>
      <c r="J48" s="11"/>
      <c r="K48" s="11"/>
      <c r="L48" s="11"/>
      <c r="M48" s="11"/>
      <c r="N48" s="11"/>
      <c r="O48" s="319"/>
    </row>
    <row r="49" spans="1:15" ht="15" thickBot="1" x14ac:dyDescent="0.35">
      <c r="A49" s="347"/>
      <c r="B49" s="345"/>
      <c r="C49" s="347"/>
      <c r="D49" s="123">
        <v>2022</v>
      </c>
      <c r="E49" s="111">
        <v>19.5</v>
      </c>
      <c r="F49" s="112">
        <v>13</v>
      </c>
      <c r="G49" s="112">
        <v>19.5</v>
      </c>
      <c r="H49" s="112">
        <v>13</v>
      </c>
      <c r="I49" s="12"/>
      <c r="J49" s="11"/>
      <c r="K49" s="11"/>
      <c r="L49" s="11"/>
      <c r="M49" s="11"/>
      <c r="N49" s="11"/>
      <c r="O49" s="319"/>
    </row>
    <row r="50" spans="1:15" ht="15" thickBot="1" x14ac:dyDescent="0.35">
      <c r="A50" s="347"/>
      <c r="B50" s="345"/>
      <c r="C50" s="347"/>
      <c r="D50" s="123">
        <v>2023</v>
      </c>
      <c r="E50" s="111">
        <v>19.5</v>
      </c>
      <c r="F50" s="103">
        <v>0</v>
      </c>
      <c r="G50" s="112">
        <v>19.5</v>
      </c>
      <c r="H50" s="103">
        <v>0</v>
      </c>
      <c r="I50" s="12"/>
      <c r="J50" s="11"/>
      <c r="K50" s="11"/>
      <c r="L50" s="11"/>
      <c r="M50" s="11"/>
      <c r="N50" s="11"/>
      <c r="O50" s="319"/>
    </row>
    <row r="51" spans="1:15" ht="15" thickBot="1" x14ac:dyDescent="0.35">
      <c r="A51" s="347"/>
      <c r="B51" s="345"/>
      <c r="C51" s="347"/>
      <c r="D51" s="123">
        <v>2024</v>
      </c>
      <c r="E51" s="111">
        <v>19.5</v>
      </c>
      <c r="F51" s="103">
        <v>0</v>
      </c>
      <c r="G51" s="112">
        <v>19.5</v>
      </c>
      <c r="H51" s="103">
        <v>0</v>
      </c>
      <c r="I51" s="12"/>
      <c r="J51" s="11"/>
      <c r="K51" s="11"/>
      <c r="L51" s="11"/>
      <c r="M51" s="11"/>
      <c r="N51" s="11"/>
      <c r="O51" s="319"/>
    </row>
    <row r="52" spans="1:15" ht="15" thickBot="1" x14ac:dyDescent="0.35">
      <c r="A52" s="348"/>
      <c r="B52" s="346"/>
      <c r="C52" s="348"/>
      <c r="D52" s="123">
        <v>2025</v>
      </c>
      <c r="E52" s="111">
        <v>19.5</v>
      </c>
      <c r="F52" s="103">
        <v>0</v>
      </c>
      <c r="G52" s="112">
        <v>19.5</v>
      </c>
      <c r="H52" s="103">
        <v>0</v>
      </c>
      <c r="I52" s="12"/>
      <c r="J52" s="11"/>
      <c r="K52" s="11"/>
      <c r="L52" s="11"/>
      <c r="M52" s="11"/>
      <c r="N52" s="11"/>
      <c r="O52" s="320"/>
    </row>
    <row r="53" spans="1:15" ht="15" customHeight="1" thickBot="1" x14ac:dyDescent="0.35">
      <c r="A53" s="318" t="s">
        <v>95</v>
      </c>
      <c r="B53" s="321" t="s">
        <v>13</v>
      </c>
      <c r="C53" s="324"/>
      <c r="D53" s="120" t="s">
        <v>101</v>
      </c>
      <c r="E53" s="95">
        <f>SUM(E54:E62)</f>
        <v>0</v>
      </c>
      <c r="F53" s="95">
        <f>SUM(F54:F62)</f>
        <v>0</v>
      </c>
      <c r="G53" s="95">
        <f>SUM(G54:G62)</f>
        <v>0</v>
      </c>
      <c r="H53" s="95">
        <f>SUM(H54:H62)</f>
        <v>0</v>
      </c>
      <c r="I53" s="12"/>
      <c r="J53" s="11"/>
      <c r="K53" s="13"/>
      <c r="L53" s="13"/>
      <c r="M53" s="11"/>
      <c r="N53" s="11"/>
      <c r="O53" s="318" t="s">
        <v>224</v>
      </c>
    </row>
    <row r="54" spans="1:15" ht="15" thickBot="1" x14ac:dyDescent="0.35">
      <c r="A54" s="319"/>
      <c r="B54" s="322"/>
      <c r="C54" s="325"/>
      <c r="D54" s="121">
        <v>2017</v>
      </c>
      <c r="E54" s="98">
        <v>0</v>
      </c>
      <c r="F54" s="98">
        <v>0</v>
      </c>
      <c r="G54" s="98">
        <v>0</v>
      </c>
      <c r="H54" s="98">
        <v>0</v>
      </c>
      <c r="I54" s="12"/>
      <c r="J54" s="11"/>
      <c r="K54" s="11"/>
      <c r="L54" s="11"/>
      <c r="M54" s="11"/>
      <c r="N54" s="11"/>
      <c r="O54" s="319"/>
    </row>
    <row r="55" spans="1:15" ht="15" thickBot="1" x14ac:dyDescent="0.35">
      <c r="A55" s="319"/>
      <c r="B55" s="322"/>
      <c r="C55" s="325"/>
      <c r="D55" s="121">
        <v>2018</v>
      </c>
      <c r="E55" s="98">
        <v>0</v>
      </c>
      <c r="F55" s="98">
        <v>0</v>
      </c>
      <c r="G55" s="98">
        <v>0</v>
      </c>
      <c r="H55" s="98">
        <v>0</v>
      </c>
      <c r="I55" s="12"/>
      <c r="J55" s="11"/>
      <c r="K55" s="11"/>
      <c r="L55" s="11"/>
      <c r="M55" s="11"/>
      <c r="N55" s="11"/>
      <c r="O55" s="319"/>
    </row>
    <row r="56" spans="1:15" ht="15" thickBot="1" x14ac:dyDescent="0.35">
      <c r="A56" s="319"/>
      <c r="B56" s="322"/>
      <c r="C56" s="325"/>
      <c r="D56" s="121">
        <v>2019</v>
      </c>
      <c r="E56" s="98">
        <v>0</v>
      </c>
      <c r="F56" s="98">
        <v>0</v>
      </c>
      <c r="G56" s="98">
        <v>0</v>
      </c>
      <c r="H56" s="98">
        <v>0</v>
      </c>
      <c r="I56" s="12"/>
      <c r="J56" s="11"/>
      <c r="K56" s="11"/>
      <c r="L56" s="11"/>
      <c r="M56" s="11"/>
      <c r="N56" s="11"/>
      <c r="O56" s="319"/>
    </row>
    <row r="57" spans="1:15" ht="15" thickBot="1" x14ac:dyDescent="0.35">
      <c r="A57" s="319"/>
      <c r="B57" s="322"/>
      <c r="C57" s="325"/>
      <c r="D57" s="121">
        <v>2020</v>
      </c>
      <c r="E57" s="98">
        <v>0</v>
      </c>
      <c r="F57" s="98">
        <v>0</v>
      </c>
      <c r="G57" s="98">
        <v>0</v>
      </c>
      <c r="H57" s="98">
        <v>0</v>
      </c>
      <c r="I57" s="12"/>
      <c r="J57" s="11"/>
      <c r="K57" s="11"/>
      <c r="L57" s="11"/>
      <c r="M57" s="11"/>
      <c r="N57" s="11"/>
      <c r="O57" s="319"/>
    </row>
    <row r="58" spans="1:15" ht="15" thickBot="1" x14ac:dyDescent="0.35">
      <c r="A58" s="319"/>
      <c r="B58" s="322"/>
      <c r="C58" s="325"/>
      <c r="D58" s="121">
        <v>2021</v>
      </c>
      <c r="E58" s="98">
        <v>0</v>
      </c>
      <c r="F58" s="98">
        <v>0</v>
      </c>
      <c r="G58" s="98">
        <v>0</v>
      </c>
      <c r="H58" s="98">
        <v>0</v>
      </c>
      <c r="I58" s="12"/>
      <c r="J58" s="11"/>
      <c r="K58" s="11"/>
      <c r="L58" s="11"/>
      <c r="M58" s="11"/>
      <c r="N58" s="11"/>
      <c r="O58" s="319"/>
    </row>
    <row r="59" spans="1:15" ht="15" thickBot="1" x14ac:dyDescent="0.35">
      <c r="A59" s="319"/>
      <c r="B59" s="322"/>
      <c r="C59" s="325"/>
      <c r="D59" s="121">
        <v>2022</v>
      </c>
      <c r="E59" s="98">
        <v>0</v>
      </c>
      <c r="F59" s="98">
        <v>0</v>
      </c>
      <c r="G59" s="98">
        <v>0</v>
      </c>
      <c r="H59" s="98">
        <v>0</v>
      </c>
      <c r="I59" s="12"/>
      <c r="J59" s="11"/>
      <c r="K59" s="11"/>
      <c r="L59" s="11"/>
      <c r="M59" s="11"/>
      <c r="N59" s="11"/>
      <c r="O59" s="319"/>
    </row>
    <row r="60" spans="1:15" ht="15" thickBot="1" x14ac:dyDescent="0.35">
      <c r="A60" s="319"/>
      <c r="B60" s="322"/>
      <c r="C60" s="325"/>
      <c r="D60" s="121">
        <v>2023</v>
      </c>
      <c r="E60" s="98">
        <v>0</v>
      </c>
      <c r="F60" s="98">
        <v>0</v>
      </c>
      <c r="G60" s="98">
        <v>0</v>
      </c>
      <c r="H60" s="98">
        <v>0</v>
      </c>
      <c r="I60" s="12"/>
      <c r="J60" s="11"/>
      <c r="K60" s="11"/>
      <c r="L60" s="11"/>
      <c r="M60" s="11"/>
      <c r="N60" s="11"/>
      <c r="O60" s="319"/>
    </row>
    <row r="61" spans="1:15" ht="15" thickBot="1" x14ac:dyDescent="0.35">
      <c r="A61" s="319"/>
      <c r="B61" s="322"/>
      <c r="C61" s="325"/>
      <c r="D61" s="121">
        <v>2024</v>
      </c>
      <c r="E61" s="98">
        <v>0</v>
      </c>
      <c r="F61" s="98">
        <v>0</v>
      </c>
      <c r="G61" s="98">
        <v>0</v>
      </c>
      <c r="H61" s="98">
        <v>0</v>
      </c>
      <c r="I61" s="12"/>
      <c r="J61" s="11"/>
      <c r="K61" s="11"/>
      <c r="L61" s="11"/>
      <c r="M61" s="11"/>
      <c r="N61" s="11"/>
      <c r="O61" s="319"/>
    </row>
    <row r="62" spans="1:15" ht="15" thickBot="1" x14ac:dyDescent="0.35">
      <c r="A62" s="320"/>
      <c r="B62" s="323"/>
      <c r="C62" s="326"/>
      <c r="D62" s="121">
        <v>2025</v>
      </c>
      <c r="E62" s="98">
        <v>0</v>
      </c>
      <c r="F62" s="98">
        <v>0</v>
      </c>
      <c r="G62" s="98">
        <v>0</v>
      </c>
      <c r="H62" s="98">
        <v>0</v>
      </c>
      <c r="I62" s="12"/>
      <c r="J62" s="11"/>
      <c r="K62" s="11"/>
      <c r="L62" s="11"/>
      <c r="M62" s="11"/>
      <c r="N62" s="11"/>
      <c r="O62" s="320"/>
    </row>
    <row r="63" spans="1:15" ht="15" customHeight="1" thickBot="1" x14ac:dyDescent="0.35">
      <c r="A63" s="318" t="s">
        <v>96</v>
      </c>
      <c r="B63" s="327" t="s">
        <v>14</v>
      </c>
      <c r="C63" s="324"/>
      <c r="D63" s="120" t="s">
        <v>101</v>
      </c>
      <c r="E63" s="95">
        <f>SUM(E64:E72)</f>
        <v>0</v>
      </c>
      <c r="F63" s="95">
        <f>SUM(F64:F72)</f>
        <v>0</v>
      </c>
      <c r="G63" s="95">
        <f>SUM(G64:G72)</f>
        <v>0</v>
      </c>
      <c r="H63" s="95">
        <f>SUM(H64:H72)</f>
        <v>0</v>
      </c>
      <c r="I63" s="12"/>
      <c r="J63" s="11"/>
      <c r="K63" s="13"/>
      <c r="L63" s="13"/>
      <c r="M63" s="11"/>
      <c r="N63" s="11"/>
      <c r="O63" s="318" t="s">
        <v>177</v>
      </c>
    </row>
    <row r="64" spans="1:15" ht="15" thickBot="1" x14ac:dyDescent="0.35">
      <c r="A64" s="319"/>
      <c r="B64" s="322"/>
      <c r="C64" s="325"/>
      <c r="D64" s="121">
        <v>2017</v>
      </c>
      <c r="E64" s="98">
        <v>0</v>
      </c>
      <c r="F64" s="98">
        <v>0</v>
      </c>
      <c r="G64" s="98">
        <v>0</v>
      </c>
      <c r="H64" s="98">
        <v>0</v>
      </c>
      <c r="I64" s="12"/>
      <c r="J64" s="11"/>
      <c r="K64" s="11"/>
      <c r="L64" s="11"/>
      <c r="M64" s="11"/>
      <c r="N64" s="11"/>
      <c r="O64" s="319"/>
    </row>
    <row r="65" spans="1:15" ht="15" thickBot="1" x14ac:dyDescent="0.35">
      <c r="A65" s="319"/>
      <c r="B65" s="322"/>
      <c r="C65" s="325"/>
      <c r="D65" s="121">
        <v>2018</v>
      </c>
      <c r="E65" s="98">
        <v>0</v>
      </c>
      <c r="F65" s="98">
        <v>0</v>
      </c>
      <c r="G65" s="98">
        <v>0</v>
      </c>
      <c r="H65" s="98">
        <v>0</v>
      </c>
      <c r="I65" s="12"/>
      <c r="J65" s="11"/>
      <c r="K65" s="11"/>
      <c r="L65" s="11"/>
      <c r="M65" s="11"/>
      <c r="N65" s="11"/>
      <c r="O65" s="319"/>
    </row>
    <row r="66" spans="1:15" ht="15" thickBot="1" x14ac:dyDescent="0.35">
      <c r="A66" s="319"/>
      <c r="B66" s="322"/>
      <c r="C66" s="325"/>
      <c r="D66" s="121">
        <v>2019</v>
      </c>
      <c r="E66" s="98">
        <v>0</v>
      </c>
      <c r="F66" s="98">
        <v>0</v>
      </c>
      <c r="G66" s="98">
        <v>0</v>
      </c>
      <c r="H66" s="98">
        <v>0</v>
      </c>
      <c r="I66" s="12"/>
      <c r="J66" s="11"/>
      <c r="K66" s="11"/>
      <c r="L66" s="11"/>
      <c r="M66" s="11"/>
      <c r="N66" s="11"/>
      <c r="O66" s="319"/>
    </row>
    <row r="67" spans="1:15" ht="15" thickBot="1" x14ac:dyDescent="0.35">
      <c r="A67" s="319"/>
      <c r="B67" s="322"/>
      <c r="C67" s="325"/>
      <c r="D67" s="121">
        <v>2020</v>
      </c>
      <c r="E67" s="98">
        <v>0</v>
      </c>
      <c r="F67" s="98">
        <v>0</v>
      </c>
      <c r="G67" s="98">
        <v>0</v>
      </c>
      <c r="H67" s="98">
        <v>0</v>
      </c>
      <c r="I67" s="12"/>
      <c r="J67" s="11"/>
      <c r="K67" s="11"/>
      <c r="L67" s="11"/>
      <c r="M67" s="11"/>
      <c r="N67" s="11"/>
      <c r="O67" s="319"/>
    </row>
    <row r="68" spans="1:15" ht="15" thickBot="1" x14ac:dyDescent="0.35">
      <c r="A68" s="319"/>
      <c r="B68" s="322"/>
      <c r="C68" s="325"/>
      <c r="D68" s="121">
        <v>2021</v>
      </c>
      <c r="E68" s="98">
        <v>0</v>
      </c>
      <c r="F68" s="98">
        <v>0</v>
      </c>
      <c r="G68" s="98">
        <v>0</v>
      </c>
      <c r="H68" s="98">
        <v>0</v>
      </c>
      <c r="I68" s="12"/>
      <c r="J68" s="11"/>
      <c r="K68" s="11"/>
      <c r="L68" s="11"/>
      <c r="M68" s="11"/>
      <c r="N68" s="11"/>
      <c r="O68" s="319"/>
    </row>
    <row r="69" spans="1:15" ht="15" thickBot="1" x14ac:dyDescent="0.35">
      <c r="A69" s="319"/>
      <c r="B69" s="322"/>
      <c r="C69" s="325"/>
      <c r="D69" s="121">
        <v>2022</v>
      </c>
      <c r="E69" s="98">
        <v>0</v>
      </c>
      <c r="F69" s="98">
        <v>0</v>
      </c>
      <c r="G69" s="98">
        <v>0</v>
      </c>
      <c r="H69" s="98">
        <v>0</v>
      </c>
      <c r="I69" s="12"/>
      <c r="J69" s="11"/>
      <c r="K69" s="11"/>
      <c r="L69" s="11"/>
      <c r="M69" s="11"/>
      <c r="N69" s="11"/>
      <c r="O69" s="319"/>
    </row>
    <row r="70" spans="1:15" ht="15" thickBot="1" x14ac:dyDescent="0.35">
      <c r="A70" s="319"/>
      <c r="B70" s="322"/>
      <c r="C70" s="325"/>
      <c r="D70" s="121">
        <v>2023</v>
      </c>
      <c r="E70" s="98">
        <v>0</v>
      </c>
      <c r="F70" s="98">
        <v>0</v>
      </c>
      <c r="G70" s="98">
        <v>0</v>
      </c>
      <c r="H70" s="98">
        <v>0</v>
      </c>
      <c r="I70" s="12"/>
      <c r="J70" s="11"/>
      <c r="K70" s="11"/>
      <c r="L70" s="11"/>
      <c r="M70" s="11"/>
      <c r="N70" s="11"/>
      <c r="O70" s="319"/>
    </row>
    <row r="71" spans="1:15" ht="15" thickBot="1" x14ac:dyDescent="0.35">
      <c r="A71" s="319"/>
      <c r="B71" s="322"/>
      <c r="C71" s="325"/>
      <c r="D71" s="121">
        <v>2024</v>
      </c>
      <c r="E71" s="98">
        <v>0</v>
      </c>
      <c r="F71" s="98">
        <v>0</v>
      </c>
      <c r="G71" s="98">
        <v>0</v>
      </c>
      <c r="H71" s="98">
        <v>0</v>
      </c>
      <c r="I71" s="12"/>
      <c r="J71" s="11"/>
      <c r="K71" s="11"/>
      <c r="L71" s="11"/>
      <c r="M71" s="11"/>
      <c r="N71" s="11"/>
      <c r="O71" s="319"/>
    </row>
    <row r="72" spans="1:15" ht="15" thickBot="1" x14ac:dyDescent="0.35">
      <c r="A72" s="320"/>
      <c r="B72" s="323"/>
      <c r="C72" s="326"/>
      <c r="D72" s="121">
        <v>2025</v>
      </c>
      <c r="E72" s="98">
        <v>0</v>
      </c>
      <c r="F72" s="98">
        <v>0</v>
      </c>
      <c r="G72" s="98">
        <v>0</v>
      </c>
      <c r="H72" s="98">
        <v>0</v>
      </c>
      <c r="I72" s="12"/>
      <c r="J72" s="11"/>
      <c r="K72" s="11"/>
      <c r="L72" s="11"/>
      <c r="M72" s="11"/>
      <c r="N72" s="11"/>
      <c r="O72" s="320"/>
    </row>
    <row r="73" spans="1:15" ht="15" customHeight="1" thickBot="1" x14ac:dyDescent="0.35">
      <c r="A73" s="318" t="s">
        <v>5</v>
      </c>
      <c r="B73" s="321" t="s">
        <v>15</v>
      </c>
      <c r="C73" s="324"/>
      <c r="D73" s="120" t="s">
        <v>101</v>
      </c>
      <c r="E73" s="95">
        <f>SUM(E74:E82)</f>
        <v>0</v>
      </c>
      <c r="F73" s="95">
        <f>SUM(F74:F82)</f>
        <v>0</v>
      </c>
      <c r="G73" s="95">
        <f>SUM(G74:G82)</f>
        <v>0</v>
      </c>
      <c r="H73" s="95">
        <f>SUM(H74:H82)</f>
        <v>0</v>
      </c>
      <c r="I73" s="12"/>
      <c r="J73" s="11"/>
      <c r="K73" s="13"/>
      <c r="L73" s="13"/>
      <c r="M73" s="11"/>
      <c r="N73" s="11"/>
      <c r="O73" s="318" t="s">
        <v>151</v>
      </c>
    </row>
    <row r="74" spans="1:15" ht="15" thickBot="1" x14ac:dyDescent="0.35">
      <c r="A74" s="319"/>
      <c r="B74" s="322"/>
      <c r="C74" s="325"/>
      <c r="D74" s="121">
        <v>2017</v>
      </c>
      <c r="E74" s="98">
        <v>0</v>
      </c>
      <c r="F74" s="98">
        <v>0</v>
      </c>
      <c r="G74" s="98">
        <v>0</v>
      </c>
      <c r="H74" s="98">
        <v>0</v>
      </c>
      <c r="I74" s="12"/>
      <c r="J74" s="11"/>
      <c r="K74" s="11"/>
      <c r="L74" s="11"/>
      <c r="M74" s="11"/>
      <c r="N74" s="11"/>
      <c r="O74" s="319"/>
    </row>
    <row r="75" spans="1:15" ht="15" thickBot="1" x14ac:dyDescent="0.35">
      <c r="A75" s="319"/>
      <c r="B75" s="322"/>
      <c r="C75" s="325"/>
      <c r="D75" s="121">
        <v>2018</v>
      </c>
      <c r="E75" s="98">
        <v>0</v>
      </c>
      <c r="F75" s="98">
        <v>0</v>
      </c>
      <c r="G75" s="98">
        <v>0</v>
      </c>
      <c r="H75" s="98">
        <v>0</v>
      </c>
      <c r="I75" s="12"/>
      <c r="J75" s="11"/>
      <c r="K75" s="11"/>
      <c r="L75" s="11"/>
      <c r="M75" s="11"/>
      <c r="N75" s="11"/>
      <c r="O75" s="319"/>
    </row>
    <row r="76" spans="1:15" ht="15" thickBot="1" x14ac:dyDescent="0.35">
      <c r="A76" s="319"/>
      <c r="B76" s="322"/>
      <c r="C76" s="325"/>
      <c r="D76" s="121">
        <v>2019</v>
      </c>
      <c r="E76" s="98">
        <v>0</v>
      </c>
      <c r="F76" s="98">
        <v>0</v>
      </c>
      <c r="G76" s="98">
        <v>0</v>
      </c>
      <c r="H76" s="98">
        <v>0</v>
      </c>
      <c r="I76" s="12"/>
      <c r="J76" s="11"/>
      <c r="K76" s="11"/>
      <c r="L76" s="11"/>
      <c r="M76" s="11"/>
      <c r="N76" s="11"/>
      <c r="O76" s="319"/>
    </row>
    <row r="77" spans="1:15" ht="15" thickBot="1" x14ac:dyDescent="0.35">
      <c r="A77" s="319"/>
      <c r="B77" s="322"/>
      <c r="C77" s="325"/>
      <c r="D77" s="121">
        <v>2020</v>
      </c>
      <c r="E77" s="98">
        <v>0</v>
      </c>
      <c r="F77" s="98">
        <v>0</v>
      </c>
      <c r="G77" s="98">
        <v>0</v>
      </c>
      <c r="H77" s="98">
        <v>0</v>
      </c>
      <c r="I77" s="12"/>
      <c r="J77" s="11"/>
      <c r="K77" s="11"/>
      <c r="L77" s="11"/>
      <c r="M77" s="11"/>
      <c r="N77" s="11"/>
      <c r="O77" s="319"/>
    </row>
    <row r="78" spans="1:15" ht="15" thickBot="1" x14ac:dyDescent="0.35">
      <c r="A78" s="319"/>
      <c r="B78" s="322"/>
      <c r="C78" s="325"/>
      <c r="D78" s="121">
        <v>2021</v>
      </c>
      <c r="E78" s="98">
        <v>0</v>
      </c>
      <c r="F78" s="98">
        <v>0</v>
      </c>
      <c r="G78" s="98">
        <v>0</v>
      </c>
      <c r="H78" s="98">
        <v>0</v>
      </c>
      <c r="I78" s="12"/>
      <c r="J78" s="11"/>
      <c r="K78" s="11"/>
      <c r="L78" s="11"/>
      <c r="M78" s="11"/>
      <c r="N78" s="11"/>
      <c r="O78" s="319"/>
    </row>
    <row r="79" spans="1:15" ht="15" thickBot="1" x14ac:dyDescent="0.35">
      <c r="A79" s="319"/>
      <c r="B79" s="322"/>
      <c r="C79" s="325"/>
      <c r="D79" s="121">
        <v>2022</v>
      </c>
      <c r="E79" s="98">
        <v>0</v>
      </c>
      <c r="F79" s="98">
        <v>0</v>
      </c>
      <c r="G79" s="98">
        <v>0</v>
      </c>
      <c r="H79" s="98">
        <v>0</v>
      </c>
      <c r="I79" s="12"/>
      <c r="J79" s="11"/>
      <c r="K79" s="11"/>
      <c r="L79" s="11"/>
      <c r="M79" s="11"/>
      <c r="N79" s="11"/>
      <c r="O79" s="319"/>
    </row>
    <row r="80" spans="1:15" ht="15" thickBot="1" x14ac:dyDescent="0.35">
      <c r="A80" s="319"/>
      <c r="B80" s="322"/>
      <c r="C80" s="325"/>
      <c r="D80" s="121">
        <v>2023</v>
      </c>
      <c r="E80" s="98">
        <v>0</v>
      </c>
      <c r="F80" s="98">
        <v>0</v>
      </c>
      <c r="G80" s="98">
        <v>0</v>
      </c>
      <c r="H80" s="98">
        <v>0</v>
      </c>
      <c r="I80" s="12"/>
      <c r="J80" s="11"/>
      <c r="K80" s="11"/>
      <c r="L80" s="11"/>
      <c r="M80" s="11"/>
      <c r="N80" s="11"/>
      <c r="O80" s="319"/>
    </row>
    <row r="81" spans="1:15" ht="15" thickBot="1" x14ac:dyDescent="0.35">
      <c r="A81" s="319"/>
      <c r="B81" s="322"/>
      <c r="C81" s="325"/>
      <c r="D81" s="121">
        <v>2024</v>
      </c>
      <c r="E81" s="98">
        <v>0</v>
      </c>
      <c r="F81" s="98">
        <v>0</v>
      </c>
      <c r="G81" s="98">
        <v>0</v>
      </c>
      <c r="H81" s="98">
        <v>0</v>
      </c>
      <c r="I81" s="12"/>
      <c r="J81" s="11"/>
      <c r="K81" s="11"/>
      <c r="L81" s="11"/>
      <c r="M81" s="11"/>
      <c r="N81" s="11"/>
      <c r="O81" s="319"/>
    </row>
    <row r="82" spans="1:15" ht="15" thickBot="1" x14ac:dyDescent="0.35">
      <c r="A82" s="320"/>
      <c r="B82" s="323"/>
      <c r="C82" s="326"/>
      <c r="D82" s="121">
        <v>2025</v>
      </c>
      <c r="E82" s="98">
        <v>0</v>
      </c>
      <c r="F82" s="98">
        <v>0</v>
      </c>
      <c r="G82" s="98">
        <v>0</v>
      </c>
      <c r="H82" s="98">
        <v>0</v>
      </c>
      <c r="I82" s="12"/>
      <c r="J82" s="11"/>
      <c r="K82" s="11"/>
      <c r="L82" s="11"/>
      <c r="M82" s="11"/>
      <c r="N82" s="11"/>
      <c r="O82" s="320"/>
    </row>
    <row r="83" spans="1:15" ht="15" customHeight="1" thickBot="1" x14ac:dyDescent="0.35">
      <c r="A83" s="318" t="s">
        <v>6</v>
      </c>
      <c r="B83" s="321" t="s">
        <v>16</v>
      </c>
      <c r="C83" s="324"/>
      <c r="D83" s="120" t="s">
        <v>101</v>
      </c>
      <c r="E83" s="95">
        <f>SUM(E84:E92)</f>
        <v>0</v>
      </c>
      <c r="F83" s="95">
        <f>SUM(F84:F92)</f>
        <v>0</v>
      </c>
      <c r="G83" s="95">
        <f>SUM(G84:G92)</f>
        <v>0</v>
      </c>
      <c r="H83" s="95">
        <f>SUM(H84:H92)</f>
        <v>0</v>
      </c>
      <c r="I83" s="12"/>
      <c r="J83" s="11"/>
      <c r="K83" s="13"/>
      <c r="L83" s="13"/>
      <c r="M83" s="11"/>
      <c r="N83" s="11"/>
      <c r="O83" s="318" t="s">
        <v>152</v>
      </c>
    </row>
    <row r="84" spans="1:15" ht="15" thickBot="1" x14ac:dyDescent="0.35">
      <c r="A84" s="319"/>
      <c r="B84" s="322"/>
      <c r="C84" s="325"/>
      <c r="D84" s="121">
        <v>2017</v>
      </c>
      <c r="E84" s="98">
        <v>0</v>
      </c>
      <c r="F84" s="98">
        <v>0</v>
      </c>
      <c r="G84" s="98">
        <v>0</v>
      </c>
      <c r="H84" s="98">
        <v>0</v>
      </c>
      <c r="I84" s="12"/>
      <c r="J84" s="11"/>
      <c r="K84" s="11"/>
      <c r="L84" s="11"/>
      <c r="M84" s="11"/>
      <c r="N84" s="11"/>
      <c r="O84" s="319"/>
    </row>
    <row r="85" spans="1:15" ht="15" thickBot="1" x14ac:dyDescent="0.35">
      <c r="A85" s="319"/>
      <c r="B85" s="322"/>
      <c r="C85" s="325"/>
      <c r="D85" s="121">
        <v>2018</v>
      </c>
      <c r="E85" s="98">
        <v>0</v>
      </c>
      <c r="F85" s="98">
        <v>0</v>
      </c>
      <c r="G85" s="98">
        <v>0</v>
      </c>
      <c r="H85" s="98">
        <v>0</v>
      </c>
      <c r="I85" s="12"/>
      <c r="J85" s="11"/>
      <c r="K85" s="11"/>
      <c r="L85" s="11"/>
      <c r="M85" s="11"/>
      <c r="N85" s="11"/>
      <c r="O85" s="319"/>
    </row>
    <row r="86" spans="1:15" ht="15" thickBot="1" x14ac:dyDescent="0.35">
      <c r="A86" s="319"/>
      <c r="B86" s="322"/>
      <c r="C86" s="325"/>
      <c r="D86" s="121">
        <v>2019</v>
      </c>
      <c r="E86" s="98">
        <v>0</v>
      </c>
      <c r="F86" s="98">
        <v>0</v>
      </c>
      <c r="G86" s="98">
        <v>0</v>
      </c>
      <c r="H86" s="98">
        <v>0</v>
      </c>
      <c r="I86" s="12"/>
      <c r="J86" s="11"/>
      <c r="K86" s="11"/>
      <c r="L86" s="11"/>
      <c r="M86" s="11"/>
      <c r="N86" s="11"/>
      <c r="O86" s="319"/>
    </row>
    <row r="87" spans="1:15" ht="15" thickBot="1" x14ac:dyDescent="0.35">
      <c r="A87" s="319"/>
      <c r="B87" s="322"/>
      <c r="C87" s="325"/>
      <c r="D87" s="121">
        <v>2020</v>
      </c>
      <c r="E87" s="98">
        <v>0</v>
      </c>
      <c r="F87" s="98">
        <v>0</v>
      </c>
      <c r="G87" s="98">
        <v>0</v>
      </c>
      <c r="H87" s="98">
        <v>0</v>
      </c>
      <c r="I87" s="12"/>
      <c r="J87" s="11"/>
      <c r="K87" s="11"/>
      <c r="L87" s="11"/>
      <c r="M87" s="11"/>
      <c r="N87" s="11"/>
      <c r="O87" s="319"/>
    </row>
    <row r="88" spans="1:15" ht="15" thickBot="1" x14ac:dyDescent="0.35">
      <c r="A88" s="319"/>
      <c r="B88" s="322"/>
      <c r="C88" s="325"/>
      <c r="D88" s="121">
        <v>2021</v>
      </c>
      <c r="E88" s="98">
        <v>0</v>
      </c>
      <c r="F88" s="98">
        <v>0</v>
      </c>
      <c r="G88" s="98">
        <v>0</v>
      </c>
      <c r="H88" s="98">
        <v>0</v>
      </c>
      <c r="I88" s="12"/>
      <c r="J88" s="11"/>
      <c r="K88" s="11"/>
      <c r="L88" s="11"/>
      <c r="M88" s="11"/>
      <c r="N88" s="11"/>
      <c r="O88" s="319"/>
    </row>
    <row r="89" spans="1:15" ht="15" thickBot="1" x14ac:dyDescent="0.35">
      <c r="A89" s="319"/>
      <c r="B89" s="322"/>
      <c r="C89" s="325"/>
      <c r="D89" s="121">
        <v>2022</v>
      </c>
      <c r="E89" s="98">
        <v>0</v>
      </c>
      <c r="F89" s="98">
        <v>0</v>
      </c>
      <c r="G89" s="98">
        <v>0</v>
      </c>
      <c r="H89" s="98">
        <v>0</v>
      </c>
      <c r="I89" s="12"/>
      <c r="J89" s="11"/>
      <c r="K89" s="11"/>
      <c r="L89" s="11"/>
      <c r="M89" s="11"/>
      <c r="N89" s="11"/>
      <c r="O89" s="319"/>
    </row>
    <row r="90" spans="1:15" ht="15" thickBot="1" x14ac:dyDescent="0.35">
      <c r="A90" s="319"/>
      <c r="B90" s="322"/>
      <c r="C90" s="325"/>
      <c r="D90" s="121">
        <v>2023</v>
      </c>
      <c r="E90" s="98">
        <v>0</v>
      </c>
      <c r="F90" s="98">
        <v>0</v>
      </c>
      <c r="G90" s="98">
        <v>0</v>
      </c>
      <c r="H90" s="98">
        <v>0</v>
      </c>
      <c r="I90" s="12"/>
      <c r="J90" s="11"/>
      <c r="K90" s="11"/>
      <c r="L90" s="11"/>
      <c r="M90" s="11"/>
      <c r="N90" s="11"/>
      <c r="O90" s="319"/>
    </row>
    <row r="91" spans="1:15" ht="15" thickBot="1" x14ac:dyDescent="0.35">
      <c r="A91" s="319"/>
      <c r="B91" s="322"/>
      <c r="C91" s="325"/>
      <c r="D91" s="121">
        <v>2024</v>
      </c>
      <c r="E91" s="98">
        <v>0</v>
      </c>
      <c r="F91" s="98">
        <v>0</v>
      </c>
      <c r="G91" s="98">
        <v>0</v>
      </c>
      <c r="H91" s="98">
        <v>0</v>
      </c>
      <c r="I91" s="12"/>
      <c r="J91" s="11"/>
      <c r="K91" s="11"/>
      <c r="L91" s="11"/>
      <c r="M91" s="11"/>
      <c r="N91" s="11"/>
      <c r="O91" s="319"/>
    </row>
    <row r="92" spans="1:15" ht="15" thickBot="1" x14ac:dyDescent="0.35">
      <c r="A92" s="320"/>
      <c r="B92" s="323"/>
      <c r="C92" s="326"/>
      <c r="D92" s="121">
        <v>2025</v>
      </c>
      <c r="E92" s="98">
        <v>0</v>
      </c>
      <c r="F92" s="98">
        <v>0</v>
      </c>
      <c r="G92" s="98">
        <v>0</v>
      </c>
      <c r="H92" s="98">
        <v>0</v>
      </c>
      <c r="I92" s="12"/>
      <c r="J92" s="11"/>
      <c r="K92" s="11"/>
      <c r="L92" s="11"/>
      <c r="M92" s="11"/>
      <c r="N92" s="11"/>
      <c r="O92" s="320"/>
    </row>
    <row r="93" spans="1:15" ht="15" thickBot="1" x14ac:dyDescent="0.35">
      <c r="A93" s="318" t="s">
        <v>7</v>
      </c>
      <c r="B93" s="321" t="s">
        <v>17</v>
      </c>
      <c r="C93" s="324"/>
      <c r="D93" s="120" t="s">
        <v>101</v>
      </c>
      <c r="E93" s="95">
        <f>SUM(E94:E102)</f>
        <v>0</v>
      </c>
      <c r="F93" s="95">
        <f>SUM(F94:F102)</f>
        <v>0</v>
      </c>
      <c r="G93" s="95">
        <f>SUM(G94:G102)</f>
        <v>0</v>
      </c>
      <c r="H93" s="95">
        <f>SUM(H94:H102)</f>
        <v>0</v>
      </c>
      <c r="I93" s="12"/>
      <c r="J93" s="11"/>
      <c r="K93" s="13"/>
      <c r="L93" s="13"/>
      <c r="M93" s="11"/>
      <c r="N93" s="11"/>
      <c r="O93" s="318" t="s">
        <v>230</v>
      </c>
    </row>
    <row r="94" spans="1:15" ht="15" thickBot="1" x14ac:dyDescent="0.35">
      <c r="A94" s="319"/>
      <c r="B94" s="322"/>
      <c r="C94" s="325"/>
      <c r="D94" s="121">
        <v>2017</v>
      </c>
      <c r="E94" s="98">
        <v>0</v>
      </c>
      <c r="F94" s="98">
        <v>0</v>
      </c>
      <c r="G94" s="98">
        <v>0</v>
      </c>
      <c r="H94" s="98">
        <v>0</v>
      </c>
      <c r="I94" s="12"/>
      <c r="J94" s="11"/>
      <c r="K94" s="11"/>
      <c r="L94" s="11"/>
      <c r="M94" s="11"/>
      <c r="N94" s="11"/>
      <c r="O94" s="319"/>
    </row>
    <row r="95" spans="1:15" ht="15" thickBot="1" x14ac:dyDescent="0.35">
      <c r="A95" s="319"/>
      <c r="B95" s="322"/>
      <c r="C95" s="325"/>
      <c r="D95" s="121">
        <v>2018</v>
      </c>
      <c r="E95" s="98">
        <v>0</v>
      </c>
      <c r="F95" s="98">
        <v>0</v>
      </c>
      <c r="G95" s="98">
        <v>0</v>
      </c>
      <c r="H95" s="98">
        <v>0</v>
      </c>
      <c r="I95" s="12"/>
      <c r="J95" s="11"/>
      <c r="K95" s="11"/>
      <c r="L95" s="11"/>
      <c r="M95" s="11"/>
      <c r="N95" s="11"/>
      <c r="O95" s="319"/>
    </row>
    <row r="96" spans="1:15" ht="15" thickBot="1" x14ac:dyDescent="0.35">
      <c r="A96" s="319"/>
      <c r="B96" s="322"/>
      <c r="C96" s="325"/>
      <c r="D96" s="121">
        <v>2019</v>
      </c>
      <c r="E96" s="98">
        <v>0</v>
      </c>
      <c r="F96" s="98">
        <v>0</v>
      </c>
      <c r="G96" s="98">
        <v>0</v>
      </c>
      <c r="H96" s="98">
        <v>0</v>
      </c>
      <c r="I96" s="12"/>
      <c r="J96" s="11"/>
      <c r="K96" s="11"/>
      <c r="L96" s="11"/>
      <c r="M96" s="11"/>
      <c r="N96" s="11"/>
      <c r="O96" s="319"/>
    </row>
    <row r="97" spans="1:15" ht="15" thickBot="1" x14ac:dyDescent="0.35">
      <c r="A97" s="319"/>
      <c r="B97" s="322"/>
      <c r="C97" s="325"/>
      <c r="D97" s="121">
        <v>2020</v>
      </c>
      <c r="E97" s="98">
        <v>0</v>
      </c>
      <c r="F97" s="98">
        <v>0</v>
      </c>
      <c r="G97" s="98">
        <v>0</v>
      </c>
      <c r="H97" s="98">
        <v>0</v>
      </c>
      <c r="I97" s="12"/>
      <c r="J97" s="11"/>
      <c r="K97" s="11"/>
      <c r="L97" s="11"/>
      <c r="M97" s="11"/>
      <c r="N97" s="11"/>
      <c r="O97" s="319"/>
    </row>
    <row r="98" spans="1:15" ht="15" thickBot="1" x14ac:dyDescent="0.35">
      <c r="A98" s="319"/>
      <c r="B98" s="322"/>
      <c r="C98" s="325"/>
      <c r="D98" s="121">
        <v>2021</v>
      </c>
      <c r="E98" s="98">
        <v>0</v>
      </c>
      <c r="F98" s="98">
        <v>0</v>
      </c>
      <c r="G98" s="98">
        <v>0</v>
      </c>
      <c r="H98" s="98">
        <v>0</v>
      </c>
      <c r="I98" s="12"/>
      <c r="J98" s="11"/>
      <c r="K98" s="11"/>
      <c r="L98" s="11"/>
      <c r="M98" s="11"/>
      <c r="N98" s="11"/>
      <c r="O98" s="319"/>
    </row>
    <row r="99" spans="1:15" ht="15" thickBot="1" x14ac:dyDescent="0.35">
      <c r="A99" s="319"/>
      <c r="B99" s="322"/>
      <c r="C99" s="325"/>
      <c r="D99" s="121">
        <v>2022</v>
      </c>
      <c r="E99" s="98">
        <v>0</v>
      </c>
      <c r="F99" s="98">
        <v>0</v>
      </c>
      <c r="G99" s="98">
        <v>0</v>
      </c>
      <c r="H99" s="98">
        <v>0</v>
      </c>
      <c r="I99" s="12"/>
      <c r="J99" s="11"/>
      <c r="K99" s="11"/>
      <c r="L99" s="11"/>
      <c r="M99" s="11"/>
      <c r="N99" s="11"/>
      <c r="O99" s="319"/>
    </row>
    <row r="100" spans="1:15" ht="15" thickBot="1" x14ac:dyDescent="0.35">
      <c r="A100" s="319"/>
      <c r="B100" s="322"/>
      <c r="C100" s="325"/>
      <c r="D100" s="121">
        <v>2023</v>
      </c>
      <c r="E100" s="98">
        <v>0</v>
      </c>
      <c r="F100" s="98">
        <v>0</v>
      </c>
      <c r="G100" s="98">
        <v>0</v>
      </c>
      <c r="H100" s="98">
        <v>0</v>
      </c>
      <c r="I100" s="12"/>
      <c r="J100" s="11"/>
      <c r="K100" s="11"/>
      <c r="L100" s="11"/>
      <c r="M100" s="11"/>
      <c r="N100" s="11"/>
      <c r="O100" s="319"/>
    </row>
    <row r="101" spans="1:15" ht="15" thickBot="1" x14ac:dyDescent="0.35">
      <c r="A101" s="319"/>
      <c r="B101" s="322"/>
      <c r="C101" s="325"/>
      <c r="D101" s="121">
        <v>2024</v>
      </c>
      <c r="E101" s="98">
        <v>0</v>
      </c>
      <c r="F101" s="98">
        <v>0</v>
      </c>
      <c r="G101" s="98">
        <v>0</v>
      </c>
      <c r="H101" s="98">
        <v>0</v>
      </c>
      <c r="I101" s="12"/>
      <c r="J101" s="11"/>
      <c r="K101" s="11"/>
      <c r="L101" s="11"/>
      <c r="M101" s="11"/>
      <c r="N101" s="11"/>
      <c r="O101" s="319"/>
    </row>
    <row r="102" spans="1:15" ht="15" thickBot="1" x14ac:dyDescent="0.35">
      <c r="A102" s="320"/>
      <c r="B102" s="323"/>
      <c r="C102" s="326"/>
      <c r="D102" s="121">
        <v>2025</v>
      </c>
      <c r="E102" s="98">
        <v>0</v>
      </c>
      <c r="F102" s="98">
        <v>0</v>
      </c>
      <c r="G102" s="98">
        <v>0</v>
      </c>
      <c r="H102" s="98">
        <v>0</v>
      </c>
      <c r="I102" s="12"/>
      <c r="J102" s="11"/>
      <c r="K102" s="11"/>
      <c r="L102" s="11"/>
      <c r="M102" s="11"/>
      <c r="N102" s="11"/>
      <c r="O102" s="320"/>
    </row>
    <row r="103" spans="1:15" ht="15" thickBot="1" x14ac:dyDescent="0.35">
      <c r="A103" s="318" t="s">
        <v>8</v>
      </c>
      <c r="B103" s="321" t="s">
        <v>34</v>
      </c>
      <c r="C103" s="324"/>
      <c r="D103" s="120" t="s">
        <v>101</v>
      </c>
      <c r="E103" s="113">
        <v>0</v>
      </c>
      <c r="F103" s="113">
        <v>0</v>
      </c>
      <c r="G103" s="113">
        <v>0</v>
      </c>
      <c r="H103" s="113">
        <v>0</v>
      </c>
      <c r="I103" s="12"/>
      <c r="J103" s="11"/>
      <c r="K103" s="13"/>
      <c r="L103" s="13"/>
      <c r="M103" s="11"/>
      <c r="N103" s="11"/>
      <c r="O103" s="318" t="s">
        <v>152</v>
      </c>
    </row>
    <row r="104" spans="1:15" ht="15" thickBot="1" x14ac:dyDescent="0.35">
      <c r="A104" s="319"/>
      <c r="B104" s="322"/>
      <c r="C104" s="325"/>
      <c r="D104" s="121">
        <v>2017</v>
      </c>
      <c r="E104" s="114">
        <v>0</v>
      </c>
      <c r="F104" s="114">
        <v>0</v>
      </c>
      <c r="G104" s="114">
        <v>0</v>
      </c>
      <c r="H104" s="114">
        <v>0</v>
      </c>
      <c r="I104" s="12"/>
      <c r="J104" s="11"/>
      <c r="K104" s="11"/>
      <c r="L104" s="11"/>
      <c r="M104" s="11"/>
      <c r="N104" s="11"/>
      <c r="O104" s="319"/>
    </row>
    <row r="105" spans="1:15" ht="15" thickBot="1" x14ac:dyDescent="0.35">
      <c r="A105" s="319"/>
      <c r="B105" s="322"/>
      <c r="C105" s="325"/>
      <c r="D105" s="121">
        <v>2018</v>
      </c>
      <c r="E105" s="114">
        <v>0</v>
      </c>
      <c r="F105" s="114">
        <v>0</v>
      </c>
      <c r="G105" s="114">
        <v>0</v>
      </c>
      <c r="H105" s="114">
        <v>0</v>
      </c>
      <c r="I105" s="12"/>
      <c r="J105" s="11"/>
      <c r="K105" s="11"/>
      <c r="L105" s="11"/>
      <c r="M105" s="11"/>
      <c r="N105" s="11"/>
      <c r="O105" s="319"/>
    </row>
    <row r="106" spans="1:15" ht="15" thickBot="1" x14ac:dyDescent="0.35">
      <c r="A106" s="319"/>
      <c r="B106" s="322"/>
      <c r="C106" s="325"/>
      <c r="D106" s="121">
        <v>2019</v>
      </c>
      <c r="E106" s="114">
        <v>0</v>
      </c>
      <c r="F106" s="114">
        <v>0</v>
      </c>
      <c r="G106" s="114">
        <v>0</v>
      </c>
      <c r="H106" s="114">
        <v>0</v>
      </c>
      <c r="I106" s="12"/>
      <c r="J106" s="11"/>
      <c r="K106" s="11"/>
      <c r="L106" s="11"/>
      <c r="M106" s="11"/>
      <c r="N106" s="11"/>
      <c r="O106" s="319"/>
    </row>
    <row r="107" spans="1:15" ht="15" thickBot="1" x14ac:dyDescent="0.35">
      <c r="A107" s="319"/>
      <c r="B107" s="322"/>
      <c r="C107" s="325"/>
      <c r="D107" s="121">
        <v>2020</v>
      </c>
      <c r="E107" s="114">
        <v>0</v>
      </c>
      <c r="F107" s="114">
        <v>0</v>
      </c>
      <c r="G107" s="114">
        <v>0</v>
      </c>
      <c r="H107" s="114">
        <v>0</v>
      </c>
      <c r="I107" s="12"/>
      <c r="J107" s="11"/>
      <c r="K107" s="11"/>
      <c r="L107" s="11"/>
      <c r="M107" s="11"/>
      <c r="N107" s="11"/>
      <c r="O107" s="319"/>
    </row>
    <row r="108" spans="1:15" ht="15" thickBot="1" x14ac:dyDescent="0.35">
      <c r="A108" s="319"/>
      <c r="B108" s="322"/>
      <c r="C108" s="325"/>
      <c r="D108" s="121">
        <v>2021</v>
      </c>
      <c r="E108" s="114">
        <v>0</v>
      </c>
      <c r="F108" s="114">
        <v>0</v>
      </c>
      <c r="G108" s="114">
        <v>0</v>
      </c>
      <c r="H108" s="114">
        <v>0</v>
      </c>
      <c r="I108" s="12"/>
      <c r="J108" s="11"/>
      <c r="K108" s="11"/>
      <c r="L108" s="11"/>
      <c r="M108" s="11"/>
      <c r="N108" s="11"/>
      <c r="O108" s="319"/>
    </row>
    <row r="109" spans="1:15" ht="15" thickBot="1" x14ac:dyDescent="0.35">
      <c r="A109" s="319"/>
      <c r="B109" s="322"/>
      <c r="C109" s="325"/>
      <c r="D109" s="121">
        <v>2022</v>
      </c>
      <c r="E109" s="114">
        <v>0</v>
      </c>
      <c r="F109" s="114">
        <v>0</v>
      </c>
      <c r="G109" s="114">
        <v>0</v>
      </c>
      <c r="H109" s="114">
        <v>0</v>
      </c>
      <c r="I109" s="12"/>
      <c r="J109" s="11"/>
      <c r="K109" s="11"/>
      <c r="L109" s="11"/>
      <c r="M109" s="11"/>
      <c r="N109" s="11"/>
      <c r="O109" s="319"/>
    </row>
    <row r="110" spans="1:15" ht="15" thickBot="1" x14ac:dyDescent="0.35">
      <c r="A110" s="319"/>
      <c r="B110" s="322"/>
      <c r="C110" s="325"/>
      <c r="D110" s="121">
        <v>2023</v>
      </c>
      <c r="E110" s="114">
        <v>0</v>
      </c>
      <c r="F110" s="114">
        <v>0</v>
      </c>
      <c r="G110" s="114">
        <v>0</v>
      </c>
      <c r="H110" s="114">
        <v>0</v>
      </c>
      <c r="I110" s="12"/>
      <c r="J110" s="11"/>
      <c r="K110" s="11"/>
      <c r="L110" s="11"/>
      <c r="M110" s="11"/>
      <c r="N110" s="11"/>
      <c r="O110" s="319"/>
    </row>
    <row r="111" spans="1:15" ht="15" thickBot="1" x14ac:dyDescent="0.35">
      <c r="A111" s="319"/>
      <c r="B111" s="322"/>
      <c r="C111" s="325"/>
      <c r="D111" s="121">
        <v>2024</v>
      </c>
      <c r="E111" s="114">
        <v>0</v>
      </c>
      <c r="F111" s="114">
        <v>0</v>
      </c>
      <c r="G111" s="114">
        <v>0</v>
      </c>
      <c r="H111" s="114">
        <v>0</v>
      </c>
      <c r="I111" s="12"/>
      <c r="J111" s="11"/>
      <c r="K111" s="11"/>
      <c r="L111" s="11"/>
      <c r="M111" s="11"/>
      <c r="N111" s="11"/>
      <c r="O111" s="319"/>
    </row>
    <row r="112" spans="1:15" ht="15" thickBot="1" x14ac:dyDescent="0.35">
      <c r="A112" s="320"/>
      <c r="B112" s="323"/>
      <c r="C112" s="326"/>
      <c r="D112" s="121">
        <v>2025</v>
      </c>
      <c r="E112" s="114">
        <v>0</v>
      </c>
      <c r="F112" s="114">
        <v>0</v>
      </c>
      <c r="G112" s="114">
        <v>0</v>
      </c>
      <c r="H112" s="114">
        <v>0</v>
      </c>
      <c r="I112" s="12"/>
      <c r="J112" s="11"/>
      <c r="K112" s="11"/>
      <c r="L112" s="11"/>
      <c r="M112" s="11"/>
      <c r="N112" s="11"/>
      <c r="O112" s="320"/>
    </row>
    <row r="113" spans="1:15" ht="15" thickBot="1" x14ac:dyDescent="0.35">
      <c r="A113" s="318" t="s">
        <v>9</v>
      </c>
      <c r="B113" s="327" t="s">
        <v>182</v>
      </c>
      <c r="C113" s="318" t="s">
        <v>201</v>
      </c>
      <c r="D113" s="120" t="s">
        <v>101</v>
      </c>
      <c r="E113" s="95">
        <f>SUM(E114:E122)</f>
        <v>11401.6</v>
      </c>
      <c r="F113" s="95">
        <f>SUM(F114:F122)</f>
        <v>424</v>
      </c>
      <c r="G113" s="95">
        <f>SUM(G114:G122)</f>
        <v>11401.6</v>
      </c>
      <c r="H113" s="95">
        <f>SUM(H114:H122)</f>
        <v>424</v>
      </c>
      <c r="I113" s="12"/>
      <c r="J113" s="11"/>
      <c r="K113" s="13"/>
      <c r="L113" s="13"/>
      <c r="M113" s="11"/>
      <c r="N113" s="11"/>
      <c r="O113" s="318" t="s">
        <v>151</v>
      </c>
    </row>
    <row r="114" spans="1:15" ht="15" thickBot="1" x14ac:dyDescent="0.35">
      <c r="A114" s="319"/>
      <c r="B114" s="322"/>
      <c r="C114" s="319"/>
      <c r="D114" s="121">
        <v>2017</v>
      </c>
      <c r="E114" s="96">
        <v>1951.6</v>
      </c>
      <c r="F114" s="96">
        <v>424</v>
      </c>
      <c r="G114" s="96">
        <v>1951.6</v>
      </c>
      <c r="H114" s="115">
        <v>424</v>
      </c>
      <c r="I114" s="12"/>
      <c r="J114" s="11"/>
      <c r="K114" s="11"/>
      <c r="L114" s="11"/>
      <c r="M114" s="11"/>
      <c r="N114" s="11"/>
      <c r="O114" s="319"/>
    </row>
    <row r="115" spans="1:15" ht="15" thickBot="1" x14ac:dyDescent="0.35">
      <c r="A115" s="319"/>
      <c r="B115" s="322"/>
      <c r="C115" s="319"/>
      <c r="D115" s="121">
        <v>2018</v>
      </c>
      <c r="E115" s="98">
        <v>1350</v>
      </c>
      <c r="F115" s="98">
        <v>0</v>
      </c>
      <c r="G115" s="98">
        <v>1350</v>
      </c>
      <c r="H115" s="98">
        <v>0</v>
      </c>
      <c r="I115" s="12"/>
      <c r="J115" s="11"/>
      <c r="K115" s="11"/>
      <c r="L115" s="11"/>
      <c r="M115" s="11"/>
      <c r="N115" s="11"/>
      <c r="O115" s="319"/>
    </row>
    <row r="116" spans="1:15" ht="15" thickBot="1" x14ac:dyDescent="0.35">
      <c r="A116" s="319"/>
      <c r="B116" s="322"/>
      <c r="C116" s="319"/>
      <c r="D116" s="121">
        <v>2019</v>
      </c>
      <c r="E116" s="98">
        <v>1350</v>
      </c>
      <c r="F116" s="98">
        <v>0</v>
      </c>
      <c r="G116" s="98">
        <v>1350</v>
      </c>
      <c r="H116" s="98">
        <v>0</v>
      </c>
      <c r="I116" s="12"/>
      <c r="J116" s="11"/>
      <c r="K116" s="11"/>
      <c r="L116" s="11"/>
      <c r="M116" s="11"/>
      <c r="N116" s="11"/>
      <c r="O116" s="319"/>
    </row>
    <row r="117" spans="1:15" ht="15" thickBot="1" x14ac:dyDescent="0.35">
      <c r="A117" s="319"/>
      <c r="B117" s="322"/>
      <c r="C117" s="319"/>
      <c r="D117" s="121">
        <v>2020</v>
      </c>
      <c r="E117" s="98">
        <v>1350</v>
      </c>
      <c r="F117" s="98">
        <v>0</v>
      </c>
      <c r="G117" s="98">
        <v>1350</v>
      </c>
      <c r="H117" s="98">
        <v>0</v>
      </c>
      <c r="I117" s="12"/>
      <c r="J117" s="11"/>
      <c r="K117" s="11"/>
      <c r="L117" s="11"/>
      <c r="M117" s="11"/>
      <c r="N117" s="11"/>
      <c r="O117" s="319"/>
    </row>
    <row r="118" spans="1:15" ht="15" thickBot="1" x14ac:dyDescent="0.35">
      <c r="A118" s="319"/>
      <c r="B118" s="322"/>
      <c r="C118" s="319"/>
      <c r="D118" s="121">
        <v>2021</v>
      </c>
      <c r="E118" s="98">
        <v>1350</v>
      </c>
      <c r="F118" s="98">
        <v>0</v>
      </c>
      <c r="G118" s="98">
        <v>1350</v>
      </c>
      <c r="H118" s="98">
        <v>0</v>
      </c>
      <c r="I118" s="12"/>
      <c r="J118" s="11"/>
      <c r="K118" s="11"/>
      <c r="L118" s="11"/>
      <c r="M118" s="11"/>
      <c r="N118" s="11"/>
      <c r="O118" s="319"/>
    </row>
    <row r="119" spans="1:15" ht="15" thickBot="1" x14ac:dyDescent="0.35">
      <c r="A119" s="319"/>
      <c r="B119" s="322"/>
      <c r="C119" s="319"/>
      <c r="D119" s="121">
        <v>2022</v>
      </c>
      <c r="E119" s="98">
        <v>1350</v>
      </c>
      <c r="F119" s="98">
        <v>0</v>
      </c>
      <c r="G119" s="98">
        <v>1350</v>
      </c>
      <c r="H119" s="98">
        <v>0</v>
      </c>
      <c r="I119" s="12"/>
      <c r="J119" s="11"/>
      <c r="K119" s="11"/>
      <c r="L119" s="11"/>
      <c r="M119" s="11"/>
      <c r="N119" s="11"/>
      <c r="O119" s="319"/>
    </row>
    <row r="120" spans="1:15" ht="15" thickBot="1" x14ac:dyDescent="0.35">
      <c r="A120" s="319"/>
      <c r="B120" s="322"/>
      <c r="C120" s="319"/>
      <c r="D120" s="121">
        <v>2023</v>
      </c>
      <c r="E120" s="98">
        <v>1350</v>
      </c>
      <c r="F120" s="98">
        <v>0</v>
      </c>
      <c r="G120" s="98">
        <v>1350</v>
      </c>
      <c r="H120" s="98">
        <v>0</v>
      </c>
      <c r="I120" s="12"/>
      <c r="J120" s="11"/>
      <c r="K120" s="11"/>
      <c r="L120" s="11"/>
      <c r="M120" s="11"/>
      <c r="N120" s="11"/>
      <c r="O120" s="319"/>
    </row>
    <row r="121" spans="1:15" ht="15" thickBot="1" x14ac:dyDescent="0.35">
      <c r="A121" s="319"/>
      <c r="B121" s="322"/>
      <c r="C121" s="319"/>
      <c r="D121" s="121">
        <v>2024</v>
      </c>
      <c r="E121" s="98">
        <v>1350</v>
      </c>
      <c r="F121" s="98">
        <v>0</v>
      </c>
      <c r="G121" s="98">
        <v>1350</v>
      </c>
      <c r="H121" s="98">
        <v>0</v>
      </c>
      <c r="I121" s="12"/>
      <c r="J121" s="11"/>
      <c r="K121" s="11"/>
      <c r="L121" s="11"/>
      <c r="M121" s="11"/>
      <c r="N121" s="11"/>
      <c r="O121" s="319"/>
    </row>
    <row r="122" spans="1:15" ht="15" thickBot="1" x14ac:dyDescent="0.35">
      <c r="A122" s="320"/>
      <c r="B122" s="323"/>
      <c r="C122" s="320"/>
      <c r="D122" s="121">
        <v>2025</v>
      </c>
      <c r="E122" s="98">
        <v>0</v>
      </c>
      <c r="F122" s="98">
        <v>0</v>
      </c>
      <c r="G122" s="98">
        <v>0</v>
      </c>
      <c r="H122" s="98">
        <v>0</v>
      </c>
      <c r="I122" s="12"/>
      <c r="J122" s="11"/>
      <c r="K122" s="11"/>
      <c r="L122" s="11"/>
      <c r="M122" s="11"/>
      <c r="N122" s="11"/>
      <c r="O122" s="320"/>
    </row>
    <row r="123" spans="1:15" ht="15.75" customHeight="1" thickBot="1" x14ac:dyDescent="0.35">
      <c r="A123" s="318"/>
      <c r="B123" s="344" t="s">
        <v>44</v>
      </c>
      <c r="C123" s="339" t="s">
        <v>201</v>
      </c>
      <c r="D123" s="123" t="s">
        <v>101</v>
      </c>
      <c r="E123" s="100">
        <f>SUM(E124:E132)</f>
        <v>11401.6</v>
      </c>
      <c r="F123" s="100">
        <f>SUM(F124:F132)</f>
        <v>424</v>
      </c>
      <c r="G123" s="100">
        <f>SUM(G124:G132)</f>
        <v>11401.6</v>
      </c>
      <c r="H123" s="100">
        <f>SUM(H124:H132)</f>
        <v>424</v>
      </c>
      <c r="I123" s="12"/>
      <c r="J123" s="11"/>
      <c r="K123" s="13"/>
      <c r="L123" s="13"/>
      <c r="M123" s="11"/>
      <c r="N123" s="11"/>
      <c r="O123" s="318"/>
    </row>
    <row r="124" spans="1:15" ht="15" thickBot="1" x14ac:dyDescent="0.35">
      <c r="A124" s="319"/>
      <c r="B124" s="345"/>
      <c r="C124" s="347"/>
      <c r="D124" s="123">
        <v>2017</v>
      </c>
      <c r="E124" s="101">
        <v>1951.6</v>
      </c>
      <c r="F124" s="101">
        <v>424</v>
      </c>
      <c r="G124" s="101">
        <v>1951.6</v>
      </c>
      <c r="H124" s="116">
        <v>424</v>
      </c>
      <c r="I124" s="12"/>
      <c r="J124" s="11"/>
      <c r="K124" s="11"/>
      <c r="L124" s="11"/>
      <c r="M124" s="11"/>
      <c r="N124" s="11"/>
      <c r="O124" s="319"/>
    </row>
    <row r="125" spans="1:15" ht="15" thickBot="1" x14ac:dyDescent="0.35">
      <c r="A125" s="319"/>
      <c r="B125" s="345"/>
      <c r="C125" s="347"/>
      <c r="D125" s="123">
        <v>2018</v>
      </c>
      <c r="E125" s="103">
        <v>1350</v>
      </c>
      <c r="F125" s="103">
        <v>0</v>
      </c>
      <c r="G125" s="103">
        <v>1350</v>
      </c>
      <c r="H125" s="103">
        <v>0</v>
      </c>
      <c r="I125" s="12"/>
      <c r="J125" s="11"/>
      <c r="K125" s="11"/>
      <c r="L125" s="11"/>
      <c r="M125" s="11"/>
      <c r="N125" s="11"/>
      <c r="O125" s="319"/>
    </row>
    <row r="126" spans="1:15" ht="15" thickBot="1" x14ac:dyDescent="0.35">
      <c r="A126" s="319"/>
      <c r="B126" s="345"/>
      <c r="C126" s="347"/>
      <c r="D126" s="123">
        <v>2019</v>
      </c>
      <c r="E126" s="103">
        <v>1350</v>
      </c>
      <c r="F126" s="103">
        <v>0</v>
      </c>
      <c r="G126" s="103">
        <v>1350</v>
      </c>
      <c r="H126" s="103">
        <v>0</v>
      </c>
      <c r="I126" s="12"/>
      <c r="J126" s="11"/>
      <c r="K126" s="11"/>
      <c r="L126" s="11"/>
      <c r="M126" s="11"/>
      <c r="N126" s="11"/>
      <c r="O126" s="319"/>
    </row>
    <row r="127" spans="1:15" ht="15" thickBot="1" x14ac:dyDescent="0.35">
      <c r="A127" s="319"/>
      <c r="B127" s="345"/>
      <c r="C127" s="347"/>
      <c r="D127" s="123">
        <v>2020</v>
      </c>
      <c r="E127" s="103">
        <v>1350</v>
      </c>
      <c r="F127" s="103">
        <v>0</v>
      </c>
      <c r="G127" s="103">
        <v>1350</v>
      </c>
      <c r="H127" s="103">
        <v>0</v>
      </c>
      <c r="I127" s="12"/>
      <c r="J127" s="11"/>
      <c r="K127" s="11"/>
      <c r="L127" s="11"/>
      <c r="M127" s="11"/>
      <c r="N127" s="11"/>
      <c r="O127" s="319"/>
    </row>
    <row r="128" spans="1:15" ht="15" thickBot="1" x14ac:dyDescent="0.35">
      <c r="A128" s="319"/>
      <c r="B128" s="345"/>
      <c r="C128" s="347"/>
      <c r="D128" s="123">
        <v>2021</v>
      </c>
      <c r="E128" s="103">
        <v>1350</v>
      </c>
      <c r="F128" s="103">
        <v>0</v>
      </c>
      <c r="G128" s="103">
        <v>1350</v>
      </c>
      <c r="H128" s="103">
        <v>0</v>
      </c>
      <c r="I128" s="12"/>
      <c r="J128" s="11"/>
      <c r="K128" s="11"/>
      <c r="L128" s="11"/>
      <c r="M128" s="11"/>
      <c r="N128" s="11"/>
      <c r="O128" s="319"/>
    </row>
    <row r="129" spans="1:15" ht="15" thickBot="1" x14ac:dyDescent="0.35">
      <c r="A129" s="319"/>
      <c r="B129" s="345"/>
      <c r="C129" s="347"/>
      <c r="D129" s="123">
        <v>2022</v>
      </c>
      <c r="E129" s="103">
        <v>1350</v>
      </c>
      <c r="F129" s="103">
        <v>0</v>
      </c>
      <c r="G129" s="103">
        <v>1350</v>
      </c>
      <c r="H129" s="103">
        <v>0</v>
      </c>
      <c r="I129" s="12"/>
      <c r="J129" s="11"/>
      <c r="K129" s="11"/>
      <c r="L129" s="11"/>
      <c r="M129" s="11"/>
      <c r="N129" s="11"/>
      <c r="O129" s="319"/>
    </row>
    <row r="130" spans="1:15" ht="15" thickBot="1" x14ac:dyDescent="0.35">
      <c r="A130" s="319"/>
      <c r="B130" s="345"/>
      <c r="C130" s="347"/>
      <c r="D130" s="123">
        <v>2023</v>
      </c>
      <c r="E130" s="103">
        <v>1350</v>
      </c>
      <c r="F130" s="103">
        <v>0</v>
      </c>
      <c r="G130" s="103">
        <v>1350</v>
      </c>
      <c r="H130" s="103">
        <v>0</v>
      </c>
      <c r="I130" s="12"/>
      <c r="J130" s="11"/>
      <c r="K130" s="11"/>
      <c r="L130" s="11"/>
      <c r="M130" s="11"/>
      <c r="N130" s="11"/>
      <c r="O130" s="319"/>
    </row>
    <row r="131" spans="1:15" ht="15" thickBot="1" x14ac:dyDescent="0.35">
      <c r="A131" s="319"/>
      <c r="B131" s="345"/>
      <c r="C131" s="347"/>
      <c r="D131" s="123">
        <v>2024</v>
      </c>
      <c r="E131" s="103">
        <v>1350</v>
      </c>
      <c r="F131" s="103">
        <v>0</v>
      </c>
      <c r="G131" s="103">
        <v>1350</v>
      </c>
      <c r="H131" s="103">
        <v>0</v>
      </c>
      <c r="I131" s="12"/>
      <c r="J131" s="11"/>
      <c r="K131" s="11"/>
      <c r="L131" s="11"/>
      <c r="M131" s="11"/>
      <c r="N131" s="11"/>
      <c r="O131" s="319"/>
    </row>
    <row r="132" spans="1:15" ht="15" thickBot="1" x14ac:dyDescent="0.35">
      <c r="A132" s="319"/>
      <c r="B132" s="345"/>
      <c r="C132" s="348"/>
      <c r="D132" s="123">
        <v>2025</v>
      </c>
      <c r="E132" s="103">
        <v>0</v>
      </c>
      <c r="F132" s="103">
        <v>0</v>
      </c>
      <c r="G132" s="103">
        <v>0</v>
      </c>
      <c r="H132" s="103">
        <v>0</v>
      </c>
      <c r="I132" s="12"/>
      <c r="J132" s="11"/>
      <c r="K132" s="11"/>
      <c r="L132" s="11"/>
      <c r="M132" s="11"/>
      <c r="N132" s="11"/>
      <c r="O132" s="320"/>
    </row>
    <row r="133" spans="1:15" ht="15" customHeight="1" thickBot="1" x14ac:dyDescent="0.35">
      <c r="A133" s="318" t="s">
        <v>10</v>
      </c>
      <c r="B133" s="351" t="s">
        <v>180</v>
      </c>
      <c r="C133" s="332" t="s">
        <v>202</v>
      </c>
      <c r="D133" s="120" t="s">
        <v>101</v>
      </c>
      <c r="E133" s="95">
        <f>SUM(E134:E142)</f>
        <v>28939.009999999995</v>
      </c>
      <c r="F133" s="95">
        <f>SUM(F134:F142)</f>
        <v>0</v>
      </c>
      <c r="G133" s="95">
        <f>SUM(G134:G142)</f>
        <v>28939.009999999995</v>
      </c>
      <c r="H133" s="95">
        <f>SUM(H134:H142)</f>
        <v>0</v>
      </c>
      <c r="I133" s="12"/>
      <c r="J133" s="11"/>
      <c r="K133" s="13"/>
      <c r="L133" s="13"/>
      <c r="M133" s="11"/>
      <c r="N133" s="11"/>
      <c r="O133" s="318" t="s">
        <v>224</v>
      </c>
    </row>
    <row r="134" spans="1:15" ht="15" thickBot="1" x14ac:dyDescent="0.35">
      <c r="A134" s="319"/>
      <c r="B134" s="352"/>
      <c r="C134" s="342"/>
      <c r="D134" s="121">
        <v>2017</v>
      </c>
      <c r="E134" s="114">
        <v>0</v>
      </c>
      <c r="F134" s="114">
        <v>0</v>
      </c>
      <c r="G134" s="114">
        <v>0</v>
      </c>
      <c r="H134" s="114">
        <v>0</v>
      </c>
      <c r="I134" s="12"/>
      <c r="J134" s="11"/>
      <c r="K134" s="11"/>
      <c r="L134" s="11"/>
      <c r="M134" s="11"/>
      <c r="N134" s="11"/>
      <c r="O134" s="319"/>
    </row>
    <row r="135" spans="1:15" ht="15" thickBot="1" x14ac:dyDescent="0.35">
      <c r="A135" s="319"/>
      <c r="B135" s="352"/>
      <c r="C135" s="342"/>
      <c r="D135" s="121">
        <v>2018</v>
      </c>
      <c r="E135" s="114">
        <v>0</v>
      </c>
      <c r="F135" s="114">
        <v>0</v>
      </c>
      <c r="G135" s="114">
        <v>0</v>
      </c>
      <c r="H135" s="114">
        <v>0</v>
      </c>
      <c r="I135" s="12"/>
      <c r="J135" s="11"/>
      <c r="K135" s="11"/>
      <c r="L135" s="11"/>
      <c r="M135" s="11"/>
      <c r="N135" s="11"/>
      <c r="O135" s="319"/>
    </row>
    <row r="136" spans="1:15" ht="15" thickBot="1" x14ac:dyDescent="0.35">
      <c r="A136" s="319"/>
      <c r="B136" s="352"/>
      <c r="C136" s="342"/>
      <c r="D136" s="121">
        <v>2019</v>
      </c>
      <c r="E136" s="114">
        <v>0</v>
      </c>
      <c r="F136" s="114">
        <v>0</v>
      </c>
      <c r="G136" s="114">
        <v>0</v>
      </c>
      <c r="H136" s="114">
        <v>0</v>
      </c>
      <c r="I136" s="12"/>
      <c r="J136" s="11"/>
      <c r="K136" s="11"/>
      <c r="L136" s="11"/>
      <c r="M136" s="11"/>
      <c r="N136" s="11"/>
      <c r="O136" s="319"/>
    </row>
    <row r="137" spans="1:15" ht="15" thickBot="1" x14ac:dyDescent="0.35">
      <c r="A137" s="319"/>
      <c r="B137" s="352"/>
      <c r="C137" s="342"/>
      <c r="D137" s="121">
        <v>2020</v>
      </c>
      <c r="E137" s="114">
        <v>0</v>
      </c>
      <c r="F137" s="114">
        <v>0</v>
      </c>
      <c r="G137" s="114">
        <v>0</v>
      </c>
      <c r="H137" s="114">
        <v>0</v>
      </c>
      <c r="I137" s="12"/>
      <c r="J137" s="11"/>
      <c r="K137" s="11"/>
      <c r="L137" s="11"/>
      <c r="M137" s="11"/>
      <c r="N137" s="11"/>
      <c r="O137" s="319"/>
    </row>
    <row r="138" spans="1:15" ht="15" thickBot="1" x14ac:dyDescent="0.35">
      <c r="A138" s="319"/>
      <c r="B138" s="352"/>
      <c r="C138" s="342"/>
      <c r="D138" s="121">
        <v>2021</v>
      </c>
      <c r="E138" s="114">
        <v>9958.4599999999991</v>
      </c>
      <c r="F138" s="114">
        <v>0</v>
      </c>
      <c r="G138" s="114">
        <v>9958.4599999999991</v>
      </c>
      <c r="H138" s="114">
        <v>0</v>
      </c>
      <c r="I138" s="12"/>
      <c r="J138" s="11"/>
      <c r="K138" s="11"/>
      <c r="L138" s="11"/>
      <c r="M138" s="11"/>
      <c r="N138" s="11"/>
      <c r="O138" s="319"/>
    </row>
    <row r="139" spans="1:15" ht="15" thickBot="1" x14ac:dyDescent="0.35">
      <c r="A139" s="319"/>
      <c r="B139" s="352"/>
      <c r="C139" s="342"/>
      <c r="D139" s="121">
        <v>2022</v>
      </c>
      <c r="E139" s="114">
        <v>9750.3799999999992</v>
      </c>
      <c r="F139" s="114">
        <v>0</v>
      </c>
      <c r="G139" s="114">
        <v>9750.3799999999992</v>
      </c>
      <c r="H139" s="114">
        <v>0</v>
      </c>
      <c r="I139" s="12"/>
      <c r="J139" s="11"/>
      <c r="K139" s="11"/>
      <c r="L139" s="11"/>
      <c r="M139" s="11"/>
      <c r="N139" s="11"/>
      <c r="O139" s="319"/>
    </row>
    <row r="140" spans="1:15" ht="15" thickBot="1" x14ac:dyDescent="0.35">
      <c r="A140" s="319"/>
      <c r="B140" s="352"/>
      <c r="C140" s="342"/>
      <c r="D140" s="121">
        <v>2023</v>
      </c>
      <c r="E140" s="114">
        <v>9230.17</v>
      </c>
      <c r="F140" s="114">
        <v>0</v>
      </c>
      <c r="G140" s="114">
        <v>9230.17</v>
      </c>
      <c r="H140" s="114">
        <v>0</v>
      </c>
      <c r="I140" s="12"/>
      <c r="J140" s="11"/>
      <c r="K140" s="11"/>
      <c r="L140" s="11"/>
      <c r="M140" s="11"/>
      <c r="N140" s="11"/>
      <c r="O140" s="319"/>
    </row>
    <row r="141" spans="1:15" ht="15" thickBot="1" x14ac:dyDescent="0.35">
      <c r="A141" s="319"/>
      <c r="B141" s="352"/>
      <c r="C141" s="342"/>
      <c r="D141" s="121">
        <v>2024</v>
      </c>
      <c r="E141" s="114">
        <v>0</v>
      </c>
      <c r="F141" s="114">
        <v>0</v>
      </c>
      <c r="G141" s="114">
        <v>0</v>
      </c>
      <c r="H141" s="114">
        <v>0</v>
      </c>
      <c r="I141" s="12"/>
      <c r="J141" s="11"/>
      <c r="K141" s="11"/>
      <c r="L141" s="11"/>
      <c r="M141" s="11"/>
      <c r="N141" s="11"/>
      <c r="O141" s="319"/>
    </row>
    <row r="142" spans="1:15" ht="162.75" customHeight="1" thickBot="1" x14ac:dyDescent="0.35">
      <c r="A142" s="319"/>
      <c r="B142" s="352"/>
      <c r="C142" s="343"/>
      <c r="D142" s="124">
        <v>2025</v>
      </c>
      <c r="E142" s="114">
        <v>0</v>
      </c>
      <c r="F142" s="114">
        <v>0</v>
      </c>
      <c r="G142" s="114">
        <v>0</v>
      </c>
      <c r="H142" s="114">
        <v>0</v>
      </c>
      <c r="I142" s="12"/>
      <c r="J142" s="11"/>
      <c r="K142" s="11"/>
      <c r="L142" s="11"/>
      <c r="M142" s="11"/>
      <c r="N142" s="11"/>
      <c r="O142" s="320"/>
    </row>
    <row r="143" spans="1:15" ht="207" customHeight="1" thickBot="1" x14ac:dyDescent="0.35">
      <c r="A143" s="137"/>
      <c r="B143" s="145" t="s">
        <v>148</v>
      </c>
      <c r="C143" s="143"/>
      <c r="D143" s="121"/>
      <c r="E143" s="114"/>
      <c r="F143" s="114"/>
      <c r="G143" s="114"/>
      <c r="H143" s="114"/>
      <c r="I143" s="12"/>
      <c r="J143" s="11"/>
      <c r="K143" s="11"/>
      <c r="L143" s="11"/>
      <c r="M143" s="11"/>
      <c r="N143" s="11"/>
      <c r="O143" s="82"/>
    </row>
    <row r="144" spans="1:15" ht="207" customHeight="1" thickBot="1" x14ac:dyDescent="0.35">
      <c r="A144" s="138"/>
      <c r="B144" s="146" t="s">
        <v>149</v>
      </c>
      <c r="C144" s="144"/>
      <c r="D144" s="121"/>
      <c r="E144" s="114"/>
      <c r="F144" s="114"/>
      <c r="G144" s="114"/>
      <c r="H144" s="114"/>
      <c r="I144" s="12"/>
      <c r="J144" s="11"/>
      <c r="K144" s="11"/>
      <c r="L144" s="11"/>
      <c r="M144" s="11"/>
      <c r="N144" s="11"/>
      <c r="O144" s="82"/>
    </row>
    <row r="145" spans="1:15" ht="15" thickBot="1" x14ac:dyDescent="0.35">
      <c r="A145" s="334"/>
      <c r="B145" s="337" t="s">
        <v>146</v>
      </c>
      <c r="C145" s="339" t="s">
        <v>203</v>
      </c>
      <c r="D145" s="125" t="s">
        <v>101</v>
      </c>
      <c r="E145" s="100">
        <f>SUM(E146:E154)</f>
        <v>5807.87</v>
      </c>
      <c r="F145" s="100">
        <f>SUM(F146:F154)</f>
        <v>0</v>
      </c>
      <c r="G145" s="100">
        <f>SUM(G146:G154)</f>
        <v>5807.87</v>
      </c>
      <c r="H145" s="100">
        <f>SUM(H146:H154)</f>
        <v>0</v>
      </c>
      <c r="I145" s="90"/>
      <c r="J145" s="91"/>
      <c r="K145" s="92"/>
      <c r="L145" s="92"/>
      <c r="M145" s="91"/>
      <c r="N145" s="91"/>
      <c r="O145" s="333"/>
    </row>
    <row r="146" spans="1:15" ht="15" thickBot="1" x14ac:dyDescent="0.35">
      <c r="A146" s="334"/>
      <c r="B146" s="337"/>
      <c r="C146" s="340"/>
      <c r="D146" s="126">
        <v>2017</v>
      </c>
      <c r="E146" s="117">
        <v>0</v>
      </c>
      <c r="F146" s="117">
        <v>0</v>
      </c>
      <c r="G146" s="117">
        <v>0</v>
      </c>
      <c r="H146" s="117">
        <v>0</v>
      </c>
      <c r="I146" s="90"/>
      <c r="J146" s="91"/>
      <c r="K146" s="91"/>
      <c r="L146" s="91"/>
      <c r="M146" s="91"/>
      <c r="N146" s="91"/>
      <c r="O146" s="334"/>
    </row>
    <row r="147" spans="1:15" ht="15" thickBot="1" x14ac:dyDescent="0.35">
      <c r="A147" s="334"/>
      <c r="B147" s="337"/>
      <c r="C147" s="340"/>
      <c r="D147" s="126">
        <v>2018</v>
      </c>
      <c r="E147" s="117">
        <v>0</v>
      </c>
      <c r="F147" s="117">
        <v>0</v>
      </c>
      <c r="G147" s="117">
        <v>0</v>
      </c>
      <c r="H147" s="117">
        <v>0</v>
      </c>
      <c r="I147" s="90"/>
      <c r="J147" s="91"/>
      <c r="K147" s="91"/>
      <c r="L147" s="91"/>
      <c r="M147" s="91"/>
      <c r="N147" s="91"/>
      <c r="O147" s="334"/>
    </row>
    <row r="148" spans="1:15" ht="15" thickBot="1" x14ac:dyDescent="0.35">
      <c r="A148" s="334"/>
      <c r="B148" s="337"/>
      <c r="C148" s="340"/>
      <c r="D148" s="126">
        <v>2019</v>
      </c>
      <c r="E148" s="117">
        <v>0</v>
      </c>
      <c r="F148" s="117">
        <v>0</v>
      </c>
      <c r="G148" s="117">
        <v>0</v>
      </c>
      <c r="H148" s="117">
        <v>0</v>
      </c>
      <c r="I148" s="90"/>
      <c r="J148" s="91"/>
      <c r="K148" s="91"/>
      <c r="L148" s="91"/>
      <c r="M148" s="91"/>
      <c r="N148" s="91"/>
      <c r="O148" s="334"/>
    </row>
    <row r="149" spans="1:15" ht="15" thickBot="1" x14ac:dyDescent="0.35">
      <c r="A149" s="334"/>
      <c r="B149" s="337"/>
      <c r="C149" s="340"/>
      <c r="D149" s="126">
        <v>2020</v>
      </c>
      <c r="E149" s="117">
        <v>0</v>
      </c>
      <c r="F149" s="117">
        <v>0</v>
      </c>
      <c r="G149" s="117">
        <v>0</v>
      </c>
      <c r="H149" s="117">
        <v>0</v>
      </c>
      <c r="I149" s="90"/>
      <c r="J149" s="91"/>
      <c r="K149" s="91"/>
      <c r="L149" s="91"/>
      <c r="M149" s="91"/>
      <c r="N149" s="91"/>
      <c r="O149" s="334"/>
    </row>
    <row r="150" spans="1:15" ht="15" thickBot="1" x14ac:dyDescent="0.35">
      <c r="A150" s="334"/>
      <c r="B150" s="337"/>
      <c r="C150" s="340"/>
      <c r="D150" s="126">
        <v>2021</v>
      </c>
      <c r="E150" s="118">
        <v>1244.81</v>
      </c>
      <c r="F150" s="117">
        <v>0</v>
      </c>
      <c r="G150" s="118">
        <v>1244.81</v>
      </c>
      <c r="H150" s="117">
        <v>0</v>
      </c>
      <c r="I150" s="90"/>
      <c r="J150" s="91"/>
      <c r="K150" s="91"/>
      <c r="L150" s="91"/>
      <c r="M150" s="91"/>
      <c r="N150" s="91"/>
      <c r="O150" s="334"/>
    </row>
    <row r="151" spans="1:15" ht="15" thickBot="1" x14ac:dyDescent="0.35">
      <c r="A151" s="334"/>
      <c r="B151" s="337"/>
      <c r="C151" s="340"/>
      <c r="D151" s="126">
        <v>2022</v>
      </c>
      <c r="E151" s="118">
        <v>622.4</v>
      </c>
      <c r="F151" s="117">
        <v>0</v>
      </c>
      <c r="G151" s="118">
        <v>622.4</v>
      </c>
      <c r="H151" s="117">
        <v>0</v>
      </c>
      <c r="I151" s="90"/>
      <c r="J151" s="91"/>
      <c r="K151" s="91"/>
      <c r="L151" s="91"/>
      <c r="M151" s="91"/>
      <c r="N151" s="91"/>
      <c r="O151" s="334"/>
    </row>
    <row r="152" spans="1:15" ht="15" thickBot="1" x14ac:dyDescent="0.35">
      <c r="A152" s="334"/>
      <c r="B152" s="337"/>
      <c r="C152" s="340"/>
      <c r="D152" s="126">
        <v>2023</v>
      </c>
      <c r="E152" s="118">
        <v>3940.66</v>
      </c>
      <c r="F152" s="117">
        <v>0</v>
      </c>
      <c r="G152" s="118">
        <v>3940.66</v>
      </c>
      <c r="H152" s="117">
        <v>0</v>
      </c>
      <c r="I152" s="90"/>
      <c r="J152" s="91"/>
      <c r="K152" s="91"/>
      <c r="L152" s="91"/>
      <c r="M152" s="91"/>
      <c r="N152" s="91"/>
      <c r="O152" s="334"/>
    </row>
    <row r="153" spans="1:15" ht="15" thickBot="1" x14ac:dyDescent="0.35">
      <c r="A153" s="334"/>
      <c r="B153" s="337"/>
      <c r="C153" s="340"/>
      <c r="D153" s="126">
        <v>2024</v>
      </c>
      <c r="E153" s="118">
        <v>0</v>
      </c>
      <c r="F153" s="117">
        <v>0</v>
      </c>
      <c r="G153" s="118">
        <v>0</v>
      </c>
      <c r="H153" s="117">
        <v>0</v>
      </c>
      <c r="I153" s="90"/>
      <c r="J153" s="91"/>
      <c r="K153" s="91"/>
      <c r="L153" s="91"/>
      <c r="M153" s="91"/>
      <c r="N153" s="91"/>
      <c r="O153" s="334"/>
    </row>
    <row r="154" spans="1:15" ht="15" thickBot="1" x14ac:dyDescent="0.35">
      <c r="A154" s="335"/>
      <c r="B154" s="338"/>
      <c r="C154" s="341"/>
      <c r="D154" s="126">
        <v>2025</v>
      </c>
      <c r="E154" s="118">
        <v>0</v>
      </c>
      <c r="F154" s="117">
        <v>0</v>
      </c>
      <c r="G154" s="118">
        <v>0</v>
      </c>
      <c r="H154" s="117">
        <v>0</v>
      </c>
      <c r="I154" s="90"/>
      <c r="J154" s="91"/>
      <c r="K154" s="91"/>
      <c r="L154" s="91"/>
      <c r="M154" s="91"/>
      <c r="N154" s="91"/>
      <c r="O154" s="335"/>
    </row>
    <row r="155" spans="1:15" ht="15" customHeight="1" thickBot="1" x14ac:dyDescent="0.35">
      <c r="A155" s="333"/>
      <c r="B155" s="336" t="s">
        <v>147</v>
      </c>
      <c r="C155" s="339" t="s">
        <v>204</v>
      </c>
      <c r="D155" s="125" t="s">
        <v>101</v>
      </c>
      <c r="E155" s="100">
        <f>SUM(E156:E164)</f>
        <v>23131.15</v>
      </c>
      <c r="F155" s="100">
        <f>SUM(F156:F164)</f>
        <v>0</v>
      </c>
      <c r="G155" s="100">
        <f>SUM(G156:G164)</f>
        <v>23131.15</v>
      </c>
      <c r="H155" s="100">
        <f>SUM(H156:H164)</f>
        <v>0</v>
      </c>
      <c r="I155" s="90"/>
      <c r="J155" s="91"/>
      <c r="K155" s="92"/>
      <c r="L155" s="92"/>
      <c r="M155" s="91"/>
      <c r="N155" s="91"/>
      <c r="O155" s="333"/>
    </row>
    <row r="156" spans="1:15" ht="15" thickBot="1" x14ac:dyDescent="0.35">
      <c r="A156" s="334"/>
      <c r="B156" s="337"/>
      <c r="C156" s="340"/>
      <c r="D156" s="126">
        <v>2017</v>
      </c>
      <c r="E156" s="117">
        <v>0</v>
      </c>
      <c r="F156" s="117">
        <v>0</v>
      </c>
      <c r="G156" s="117">
        <v>0</v>
      </c>
      <c r="H156" s="117">
        <v>0</v>
      </c>
      <c r="I156" s="90"/>
      <c r="J156" s="91"/>
      <c r="K156" s="91"/>
      <c r="L156" s="91"/>
      <c r="M156" s="91"/>
      <c r="N156" s="91"/>
      <c r="O156" s="334"/>
    </row>
    <row r="157" spans="1:15" ht="15" thickBot="1" x14ac:dyDescent="0.35">
      <c r="A157" s="334"/>
      <c r="B157" s="337"/>
      <c r="C157" s="340"/>
      <c r="D157" s="126">
        <v>2018</v>
      </c>
      <c r="E157" s="117">
        <v>0</v>
      </c>
      <c r="F157" s="117">
        <v>0</v>
      </c>
      <c r="G157" s="117">
        <v>0</v>
      </c>
      <c r="H157" s="117">
        <v>0</v>
      </c>
      <c r="I157" s="90"/>
      <c r="J157" s="91"/>
      <c r="K157" s="91"/>
      <c r="L157" s="91"/>
      <c r="M157" s="91"/>
      <c r="N157" s="91"/>
      <c r="O157" s="334"/>
    </row>
    <row r="158" spans="1:15" ht="15" thickBot="1" x14ac:dyDescent="0.35">
      <c r="A158" s="334"/>
      <c r="B158" s="337"/>
      <c r="C158" s="340"/>
      <c r="D158" s="126">
        <v>2019</v>
      </c>
      <c r="E158" s="117">
        <v>0</v>
      </c>
      <c r="F158" s="117">
        <v>0</v>
      </c>
      <c r="G158" s="117">
        <v>0</v>
      </c>
      <c r="H158" s="117">
        <v>0</v>
      </c>
      <c r="I158" s="90"/>
      <c r="J158" s="91"/>
      <c r="K158" s="91"/>
      <c r="L158" s="91"/>
      <c r="M158" s="91"/>
      <c r="N158" s="91"/>
      <c r="O158" s="334"/>
    </row>
    <row r="159" spans="1:15" ht="15" thickBot="1" x14ac:dyDescent="0.35">
      <c r="A159" s="334"/>
      <c r="B159" s="337"/>
      <c r="C159" s="340"/>
      <c r="D159" s="126">
        <v>2020</v>
      </c>
      <c r="E159" s="117">
        <v>0</v>
      </c>
      <c r="F159" s="117">
        <v>0</v>
      </c>
      <c r="G159" s="117">
        <v>0</v>
      </c>
      <c r="H159" s="117">
        <v>0</v>
      </c>
      <c r="I159" s="90"/>
      <c r="J159" s="91"/>
      <c r="K159" s="91"/>
      <c r="L159" s="91"/>
      <c r="M159" s="91"/>
      <c r="N159" s="91"/>
      <c r="O159" s="334"/>
    </row>
    <row r="160" spans="1:15" ht="15" thickBot="1" x14ac:dyDescent="0.35">
      <c r="A160" s="334"/>
      <c r="B160" s="337"/>
      <c r="C160" s="340"/>
      <c r="D160" s="126">
        <v>2021</v>
      </c>
      <c r="E160" s="118">
        <v>8713.66</v>
      </c>
      <c r="F160" s="117">
        <v>0</v>
      </c>
      <c r="G160" s="118">
        <v>8713.66</v>
      </c>
      <c r="H160" s="117">
        <v>0</v>
      </c>
      <c r="I160" s="90"/>
      <c r="J160" s="91"/>
      <c r="K160" s="91"/>
      <c r="L160" s="91"/>
      <c r="M160" s="91"/>
      <c r="N160" s="91"/>
      <c r="O160" s="334"/>
    </row>
    <row r="161" spans="1:15" ht="15" thickBot="1" x14ac:dyDescent="0.35">
      <c r="A161" s="334"/>
      <c r="B161" s="337"/>
      <c r="C161" s="340"/>
      <c r="D161" s="126">
        <v>2022</v>
      </c>
      <c r="E161" s="118">
        <v>9127.98</v>
      </c>
      <c r="F161" s="117">
        <v>0</v>
      </c>
      <c r="G161" s="118">
        <v>9127.98</v>
      </c>
      <c r="H161" s="117">
        <v>0</v>
      </c>
      <c r="I161" s="90"/>
      <c r="J161" s="91"/>
      <c r="K161" s="91"/>
      <c r="L161" s="91"/>
      <c r="M161" s="91"/>
      <c r="N161" s="91"/>
      <c r="O161" s="334"/>
    </row>
    <row r="162" spans="1:15" ht="15" thickBot="1" x14ac:dyDescent="0.35">
      <c r="A162" s="334"/>
      <c r="B162" s="337"/>
      <c r="C162" s="340"/>
      <c r="D162" s="126">
        <v>2023</v>
      </c>
      <c r="E162" s="118">
        <v>5289.51</v>
      </c>
      <c r="F162" s="117">
        <v>0</v>
      </c>
      <c r="G162" s="118">
        <v>5289.51</v>
      </c>
      <c r="H162" s="117">
        <v>0</v>
      </c>
      <c r="I162" s="90"/>
      <c r="J162" s="91"/>
      <c r="K162" s="91"/>
      <c r="L162" s="91"/>
      <c r="M162" s="91"/>
      <c r="N162" s="91"/>
      <c r="O162" s="334"/>
    </row>
    <row r="163" spans="1:15" ht="15" thickBot="1" x14ac:dyDescent="0.35">
      <c r="A163" s="334"/>
      <c r="B163" s="337"/>
      <c r="C163" s="340"/>
      <c r="D163" s="126">
        <v>2024</v>
      </c>
      <c r="E163" s="118">
        <v>0</v>
      </c>
      <c r="F163" s="117">
        <v>0</v>
      </c>
      <c r="G163" s="118">
        <v>0</v>
      </c>
      <c r="H163" s="117">
        <v>0</v>
      </c>
      <c r="I163" s="90"/>
      <c r="J163" s="91"/>
      <c r="K163" s="91"/>
      <c r="L163" s="91"/>
      <c r="M163" s="91"/>
      <c r="N163" s="91"/>
      <c r="O163" s="334"/>
    </row>
    <row r="164" spans="1:15" ht="15" customHeight="1" thickBot="1" x14ac:dyDescent="0.35">
      <c r="A164" s="335"/>
      <c r="B164" s="338"/>
      <c r="C164" s="341"/>
      <c r="D164" s="126">
        <v>2025</v>
      </c>
      <c r="E164" s="118">
        <v>0</v>
      </c>
      <c r="F164" s="117">
        <v>0</v>
      </c>
      <c r="G164" s="118">
        <v>0</v>
      </c>
      <c r="H164" s="117">
        <v>0</v>
      </c>
      <c r="I164" s="90"/>
      <c r="J164" s="91"/>
      <c r="K164" s="91"/>
      <c r="L164" s="91"/>
      <c r="M164" s="91"/>
      <c r="N164" s="91"/>
      <c r="O164" s="335"/>
    </row>
    <row r="165" spans="1:15" ht="15" customHeight="1" thickBot="1" x14ac:dyDescent="0.35">
      <c r="A165" s="318" t="s">
        <v>143</v>
      </c>
      <c r="B165" s="327" t="s">
        <v>181</v>
      </c>
      <c r="C165" s="318" t="s">
        <v>202</v>
      </c>
      <c r="D165" s="120" t="s">
        <v>101</v>
      </c>
      <c r="E165" s="95">
        <f>SUM(E166:E174)</f>
        <v>9336.06</v>
      </c>
      <c r="F165" s="95">
        <f>SUM(F166:F174)</f>
        <v>0</v>
      </c>
      <c r="G165" s="95">
        <f>SUM(G166:G174)</f>
        <v>9336.06</v>
      </c>
      <c r="H165" s="95">
        <f>SUM(H166:H174)</f>
        <v>0</v>
      </c>
      <c r="I165" s="12"/>
      <c r="J165" s="11"/>
      <c r="K165" s="13"/>
      <c r="L165" s="13"/>
      <c r="M165" s="11"/>
      <c r="N165" s="11"/>
      <c r="O165" s="318" t="s">
        <v>224</v>
      </c>
    </row>
    <row r="166" spans="1:15" ht="15" thickBot="1" x14ac:dyDescent="0.35">
      <c r="A166" s="319"/>
      <c r="B166" s="322"/>
      <c r="C166" s="349"/>
      <c r="D166" s="121">
        <v>2017</v>
      </c>
      <c r="E166" s="114">
        <v>0</v>
      </c>
      <c r="F166" s="114">
        <v>0</v>
      </c>
      <c r="G166" s="114">
        <v>0</v>
      </c>
      <c r="H166" s="114">
        <v>0</v>
      </c>
      <c r="I166" s="12"/>
      <c r="J166" s="11"/>
      <c r="K166" s="11"/>
      <c r="L166" s="11"/>
      <c r="M166" s="11"/>
      <c r="N166" s="11"/>
      <c r="O166" s="319"/>
    </row>
    <row r="167" spans="1:15" ht="15" thickBot="1" x14ac:dyDescent="0.35">
      <c r="A167" s="319"/>
      <c r="B167" s="322"/>
      <c r="C167" s="349"/>
      <c r="D167" s="121">
        <v>2018</v>
      </c>
      <c r="E167" s="114">
        <v>0</v>
      </c>
      <c r="F167" s="114">
        <v>0</v>
      </c>
      <c r="G167" s="114">
        <v>0</v>
      </c>
      <c r="H167" s="114">
        <v>0</v>
      </c>
      <c r="I167" s="12"/>
      <c r="J167" s="11"/>
      <c r="K167" s="11"/>
      <c r="L167" s="11"/>
      <c r="M167" s="11"/>
      <c r="N167" s="11"/>
      <c r="O167" s="319"/>
    </row>
    <row r="168" spans="1:15" ht="15" thickBot="1" x14ac:dyDescent="0.35">
      <c r="A168" s="319"/>
      <c r="B168" s="322"/>
      <c r="C168" s="349"/>
      <c r="D168" s="121">
        <v>2019</v>
      </c>
      <c r="E168" s="114">
        <v>0</v>
      </c>
      <c r="F168" s="114">
        <v>0</v>
      </c>
      <c r="G168" s="114">
        <v>0</v>
      </c>
      <c r="H168" s="114">
        <v>0</v>
      </c>
      <c r="I168" s="12"/>
      <c r="J168" s="11"/>
      <c r="K168" s="11"/>
      <c r="L168" s="11"/>
      <c r="M168" s="11"/>
      <c r="N168" s="11"/>
      <c r="O168" s="319"/>
    </row>
    <row r="169" spans="1:15" ht="15" thickBot="1" x14ac:dyDescent="0.35">
      <c r="A169" s="319"/>
      <c r="B169" s="322"/>
      <c r="C169" s="349"/>
      <c r="D169" s="121">
        <v>2020</v>
      </c>
      <c r="E169" s="114">
        <v>0</v>
      </c>
      <c r="F169" s="114">
        <v>0</v>
      </c>
      <c r="G169" s="114">
        <v>0</v>
      </c>
      <c r="H169" s="114">
        <v>0</v>
      </c>
      <c r="I169" s="12"/>
      <c r="J169" s="11"/>
      <c r="K169" s="11"/>
      <c r="L169" s="11"/>
      <c r="M169" s="11"/>
      <c r="N169" s="11"/>
      <c r="O169" s="319"/>
    </row>
    <row r="170" spans="1:15" ht="15" thickBot="1" x14ac:dyDescent="0.35">
      <c r="A170" s="319"/>
      <c r="B170" s="322"/>
      <c r="C170" s="349"/>
      <c r="D170" s="121">
        <v>2021</v>
      </c>
      <c r="E170" s="114">
        <v>0</v>
      </c>
      <c r="F170" s="114">
        <v>0</v>
      </c>
      <c r="G170" s="114">
        <v>0</v>
      </c>
      <c r="H170" s="114">
        <v>0</v>
      </c>
      <c r="I170" s="12"/>
      <c r="J170" s="11"/>
      <c r="K170" s="11"/>
      <c r="L170" s="11"/>
      <c r="M170" s="11"/>
      <c r="N170" s="11"/>
      <c r="O170" s="319"/>
    </row>
    <row r="171" spans="1:15" ht="15" thickBot="1" x14ac:dyDescent="0.35">
      <c r="A171" s="319"/>
      <c r="B171" s="322"/>
      <c r="C171" s="349"/>
      <c r="D171" s="121">
        <v>2022</v>
      </c>
      <c r="E171" s="114">
        <v>0</v>
      </c>
      <c r="F171" s="114">
        <v>0</v>
      </c>
      <c r="G171" s="114">
        <v>0</v>
      </c>
      <c r="H171" s="114">
        <v>0</v>
      </c>
      <c r="I171" s="12"/>
      <c r="J171" s="11"/>
      <c r="K171" s="11"/>
      <c r="L171" s="11"/>
      <c r="M171" s="11"/>
      <c r="N171" s="11"/>
      <c r="O171" s="319"/>
    </row>
    <row r="172" spans="1:15" ht="15" thickBot="1" x14ac:dyDescent="0.35">
      <c r="A172" s="319"/>
      <c r="B172" s="322"/>
      <c r="C172" s="349"/>
      <c r="D172" s="121">
        <v>2023</v>
      </c>
      <c r="E172" s="114">
        <v>0</v>
      </c>
      <c r="F172" s="114">
        <v>0</v>
      </c>
      <c r="G172" s="114">
        <v>0</v>
      </c>
      <c r="H172" s="114">
        <v>0</v>
      </c>
      <c r="I172" s="12"/>
      <c r="J172" s="11"/>
      <c r="K172" s="11"/>
      <c r="L172" s="11"/>
      <c r="M172" s="11"/>
      <c r="N172" s="11"/>
      <c r="O172" s="319"/>
    </row>
    <row r="173" spans="1:15" ht="15" thickBot="1" x14ac:dyDescent="0.35">
      <c r="A173" s="319"/>
      <c r="B173" s="322"/>
      <c r="C173" s="349"/>
      <c r="D173" s="121">
        <v>2024</v>
      </c>
      <c r="E173" s="114">
        <v>9336.06</v>
      </c>
      <c r="F173" s="114">
        <v>0</v>
      </c>
      <c r="G173" s="114">
        <v>9336.06</v>
      </c>
      <c r="H173" s="114">
        <v>0</v>
      </c>
      <c r="I173" s="12"/>
      <c r="J173" s="11"/>
      <c r="K173" s="11"/>
      <c r="L173" s="11"/>
      <c r="M173" s="11"/>
      <c r="N173" s="11"/>
      <c r="O173" s="319"/>
    </row>
    <row r="174" spans="1:15" ht="162" customHeight="1" thickBot="1" x14ac:dyDescent="0.35">
      <c r="A174" s="320"/>
      <c r="B174" s="323"/>
      <c r="C174" s="350"/>
      <c r="D174" s="124">
        <v>2025</v>
      </c>
      <c r="E174" s="114">
        <v>0</v>
      </c>
      <c r="F174" s="114">
        <v>0</v>
      </c>
      <c r="G174" s="114">
        <v>0</v>
      </c>
      <c r="H174" s="114">
        <v>0</v>
      </c>
      <c r="I174" s="12"/>
      <c r="J174" s="11"/>
      <c r="K174" s="11"/>
      <c r="L174" s="11"/>
      <c r="M174" s="11"/>
      <c r="N174" s="11"/>
      <c r="O174" s="320"/>
    </row>
    <row r="175" spans="1:15" ht="15" thickBot="1" x14ac:dyDescent="0.35">
      <c r="A175" s="333"/>
      <c r="B175" s="336" t="s">
        <v>146</v>
      </c>
      <c r="C175" s="339" t="s">
        <v>203</v>
      </c>
      <c r="D175" s="125" t="s">
        <v>101</v>
      </c>
      <c r="E175" s="100">
        <f>SUM(E176:E184)</f>
        <v>622.04</v>
      </c>
      <c r="F175" s="100">
        <f>SUM(F176:F184)</f>
        <v>0</v>
      </c>
      <c r="G175" s="100">
        <f>SUM(G176:G184)</f>
        <v>622.04</v>
      </c>
      <c r="H175" s="100">
        <f>SUM(H176:H184)</f>
        <v>0</v>
      </c>
      <c r="I175" s="90"/>
      <c r="J175" s="91"/>
      <c r="K175" s="92"/>
      <c r="L175" s="92"/>
      <c r="M175" s="91"/>
      <c r="N175" s="91"/>
      <c r="O175" s="333"/>
    </row>
    <row r="176" spans="1:15" ht="15" thickBot="1" x14ac:dyDescent="0.35">
      <c r="A176" s="334"/>
      <c r="B176" s="337"/>
      <c r="C176" s="340"/>
      <c r="D176" s="126">
        <v>2017</v>
      </c>
      <c r="E176" s="117">
        <v>0</v>
      </c>
      <c r="F176" s="117">
        <v>0</v>
      </c>
      <c r="G176" s="117">
        <v>0</v>
      </c>
      <c r="H176" s="117">
        <v>0</v>
      </c>
      <c r="I176" s="90"/>
      <c r="J176" s="91"/>
      <c r="K176" s="91"/>
      <c r="L176" s="91"/>
      <c r="M176" s="91"/>
      <c r="N176" s="91"/>
      <c r="O176" s="334"/>
    </row>
    <row r="177" spans="1:15" ht="15" thickBot="1" x14ac:dyDescent="0.35">
      <c r="A177" s="334"/>
      <c r="B177" s="337"/>
      <c r="C177" s="340"/>
      <c r="D177" s="126">
        <v>2018</v>
      </c>
      <c r="E177" s="117">
        <v>0</v>
      </c>
      <c r="F177" s="117">
        <v>0</v>
      </c>
      <c r="G177" s="117">
        <v>0</v>
      </c>
      <c r="H177" s="117">
        <v>0</v>
      </c>
      <c r="I177" s="90"/>
      <c r="J177" s="91"/>
      <c r="K177" s="91"/>
      <c r="L177" s="91"/>
      <c r="M177" s="91"/>
      <c r="N177" s="91"/>
      <c r="O177" s="334"/>
    </row>
    <row r="178" spans="1:15" ht="15" thickBot="1" x14ac:dyDescent="0.35">
      <c r="A178" s="334"/>
      <c r="B178" s="337"/>
      <c r="C178" s="340"/>
      <c r="D178" s="126">
        <v>2019</v>
      </c>
      <c r="E178" s="117">
        <v>0</v>
      </c>
      <c r="F178" s="117">
        <v>0</v>
      </c>
      <c r="G178" s="117">
        <v>0</v>
      </c>
      <c r="H178" s="117">
        <v>0</v>
      </c>
      <c r="I178" s="90"/>
      <c r="J178" s="91"/>
      <c r="K178" s="91"/>
      <c r="L178" s="91"/>
      <c r="M178" s="91"/>
      <c r="N178" s="91"/>
      <c r="O178" s="334"/>
    </row>
    <row r="179" spans="1:15" ht="15" thickBot="1" x14ac:dyDescent="0.35">
      <c r="A179" s="334"/>
      <c r="B179" s="337"/>
      <c r="C179" s="340"/>
      <c r="D179" s="126">
        <v>2020</v>
      </c>
      <c r="E179" s="117">
        <v>0</v>
      </c>
      <c r="F179" s="117">
        <v>0</v>
      </c>
      <c r="G179" s="117">
        <v>0</v>
      </c>
      <c r="H179" s="117">
        <v>0</v>
      </c>
      <c r="I179" s="90"/>
      <c r="J179" s="91"/>
      <c r="K179" s="91"/>
      <c r="L179" s="91"/>
      <c r="M179" s="91"/>
      <c r="N179" s="91"/>
      <c r="O179" s="334"/>
    </row>
    <row r="180" spans="1:15" ht="15" thickBot="1" x14ac:dyDescent="0.35">
      <c r="A180" s="334"/>
      <c r="B180" s="337"/>
      <c r="C180" s="340"/>
      <c r="D180" s="126">
        <v>2021</v>
      </c>
      <c r="E180" s="117">
        <v>0</v>
      </c>
      <c r="F180" s="117">
        <v>0</v>
      </c>
      <c r="G180" s="117">
        <v>0</v>
      </c>
      <c r="H180" s="117">
        <v>0</v>
      </c>
      <c r="I180" s="90"/>
      <c r="J180" s="91"/>
      <c r="K180" s="91"/>
      <c r="L180" s="91"/>
      <c r="M180" s="91"/>
      <c r="N180" s="91"/>
      <c r="O180" s="334"/>
    </row>
    <row r="181" spans="1:15" ht="15" thickBot="1" x14ac:dyDescent="0.35">
      <c r="A181" s="334"/>
      <c r="B181" s="337"/>
      <c r="C181" s="340"/>
      <c r="D181" s="126">
        <v>2022</v>
      </c>
      <c r="E181" s="117">
        <v>0</v>
      </c>
      <c r="F181" s="117">
        <v>0</v>
      </c>
      <c r="G181" s="117">
        <v>0</v>
      </c>
      <c r="H181" s="117">
        <v>0</v>
      </c>
      <c r="I181" s="90"/>
      <c r="J181" s="91"/>
      <c r="K181" s="91"/>
      <c r="L181" s="91"/>
      <c r="M181" s="91"/>
      <c r="N181" s="91"/>
      <c r="O181" s="334"/>
    </row>
    <row r="182" spans="1:15" ht="15" thickBot="1" x14ac:dyDescent="0.35">
      <c r="A182" s="334"/>
      <c r="B182" s="337"/>
      <c r="C182" s="340"/>
      <c r="D182" s="126">
        <v>2023</v>
      </c>
      <c r="E182" s="117">
        <v>0</v>
      </c>
      <c r="F182" s="117">
        <v>0</v>
      </c>
      <c r="G182" s="117">
        <v>0</v>
      </c>
      <c r="H182" s="117">
        <v>0</v>
      </c>
      <c r="I182" s="90"/>
      <c r="J182" s="91"/>
      <c r="K182" s="91"/>
      <c r="L182" s="91"/>
      <c r="M182" s="91"/>
      <c r="N182" s="91"/>
      <c r="O182" s="334"/>
    </row>
    <row r="183" spans="1:15" ht="15" thickBot="1" x14ac:dyDescent="0.35">
      <c r="A183" s="334"/>
      <c r="B183" s="337"/>
      <c r="C183" s="340"/>
      <c r="D183" s="126">
        <v>2024</v>
      </c>
      <c r="E183" s="118">
        <v>622.04</v>
      </c>
      <c r="F183" s="117">
        <v>0</v>
      </c>
      <c r="G183" s="118">
        <v>622.04</v>
      </c>
      <c r="H183" s="117">
        <v>0</v>
      </c>
      <c r="I183" s="90"/>
      <c r="J183" s="91"/>
      <c r="K183" s="91"/>
      <c r="L183" s="91"/>
      <c r="M183" s="91"/>
      <c r="N183" s="91"/>
      <c r="O183" s="334"/>
    </row>
    <row r="184" spans="1:15" ht="15" thickBot="1" x14ac:dyDescent="0.35">
      <c r="A184" s="335"/>
      <c r="B184" s="338"/>
      <c r="C184" s="341"/>
      <c r="D184" s="126">
        <v>2025</v>
      </c>
      <c r="E184" s="118">
        <v>0</v>
      </c>
      <c r="F184" s="117">
        <v>0</v>
      </c>
      <c r="G184" s="118">
        <v>0</v>
      </c>
      <c r="H184" s="117">
        <v>0</v>
      </c>
      <c r="I184" s="90"/>
      <c r="J184" s="91"/>
      <c r="K184" s="91"/>
      <c r="L184" s="91"/>
      <c r="M184" s="91"/>
      <c r="N184" s="91"/>
      <c r="O184" s="335"/>
    </row>
    <row r="185" spans="1:15" ht="15" customHeight="1" thickBot="1" x14ac:dyDescent="0.35">
      <c r="A185" s="318"/>
      <c r="B185" s="344" t="s">
        <v>147</v>
      </c>
      <c r="C185" s="339" t="s">
        <v>204</v>
      </c>
      <c r="D185" s="125" t="s">
        <v>101</v>
      </c>
      <c r="E185" s="100">
        <f>SUM(E186:E194)</f>
        <v>8714.02</v>
      </c>
      <c r="F185" s="100">
        <f>SUM(F186:F194)</f>
        <v>0</v>
      </c>
      <c r="G185" s="100">
        <f>SUM(G186:G194)</f>
        <v>8714.02</v>
      </c>
      <c r="H185" s="100">
        <f>SUM(H186:H194)</f>
        <v>0</v>
      </c>
      <c r="I185" s="90"/>
      <c r="J185" s="91"/>
      <c r="K185" s="92"/>
      <c r="L185" s="92"/>
      <c r="M185" s="91"/>
      <c r="N185" s="91"/>
      <c r="O185" s="318"/>
    </row>
    <row r="186" spans="1:15" ht="15" thickBot="1" x14ac:dyDescent="0.35">
      <c r="A186" s="319"/>
      <c r="B186" s="345"/>
      <c r="C186" s="347"/>
      <c r="D186" s="126">
        <v>2017</v>
      </c>
      <c r="E186" s="157">
        <v>0</v>
      </c>
      <c r="F186" s="157">
        <v>0</v>
      </c>
      <c r="G186" s="157">
        <v>0</v>
      </c>
      <c r="H186" s="157">
        <v>0</v>
      </c>
      <c r="I186" s="90"/>
      <c r="J186" s="91"/>
      <c r="K186" s="91"/>
      <c r="L186" s="91"/>
      <c r="M186" s="91"/>
      <c r="N186" s="91"/>
      <c r="O186" s="319"/>
    </row>
    <row r="187" spans="1:15" ht="15" thickBot="1" x14ac:dyDescent="0.35">
      <c r="A187" s="319"/>
      <c r="B187" s="345"/>
      <c r="C187" s="347"/>
      <c r="D187" s="126">
        <v>2018</v>
      </c>
      <c r="E187" s="157">
        <v>0</v>
      </c>
      <c r="F187" s="157">
        <v>0</v>
      </c>
      <c r="G187" s="157">
        <v>0</v>
      </c>
      <c r="H187" s="157">
        <v>0</v>
      </c>
      <c r="I187" s="90"/>
      <c r="J187" s="91"/>
      <c r="K187" s="91"/>
      <c r="L187" s="91"/>
      <c r="M187" s="91"/>
      <c r="N187" s="91"/>
      <c r="O187" s="319"/>
    </row>
    <row r="188" spans="1:15" ht="15" thickBot="1" x14ac:dyDescent="0.35">
      <c r="A188" s="319"/>
      <c r="B188" s="345"/>
      <c r="C188" s="347"/>
      <c r="D188" s="126">
        <v>2019</v>
      </c>
      <c r="E188" s="157">
        <v>0</v>
      </c>
      <c r="F188" s="157">
        <v>0</v>
      </c>
      <c r="G188" s="157">
        <v>0</v>
      </c>
      <c r="H188" s="157">
        <v>0</v>
      </c>
      <c r="I188" s="90"/>
      <c r="J188" s="91"/>
      <c r="K188" s="91"/>
      <c r="L188" s="91"/>
      <c r="M188" s="91"/>
      <c r="N188" s="91"/>
      <c r="O188" s="319"/>
    </row>
    <row r="189" spans="1:15" ht="15" thickBot="1" x14ac:dyDescent="0.35">
      <c r="A189" s="319"/>
      <c r="B189" s="345"/>
      <c r="C189" s="347"/>
      <c r="D189" s="126">
        <v>2020</v>
      </c>
      <c r="E189" s="157">
        <v>0</v>
      </c>
      <c r="F189" s="157">
        <v>0</v>
      </c>
      <c r="G189" s="157">
        <v>0</v>
      </c>
      <c r="H189" s="157">
        <v>0</v>
      </c>
      <c r="I189" s="90"/>
      <c r="J189" s="91"/>
      <c r="K189" s="91"/>
      <c r="L189" s="91"/>
      <c r="M189" s="91"/>
      <c r="N189" s="91"/>
      <c r="O189" s="319"/>
    </row>
    <row r="190" spans="1:15" ht="15" thickBot="1" x14ac:dyDescent="0.35">
      <c r="A190" s="319"/>
      <c r="B190" s="345"/>
      <c r="C190" s="347"/>
      <c r="D190" s="126">
        <v>2021</v>
      </c>
      <c r="E190" s="157">
        <v>0</v>
      </c>
      <c r="F190" s="157">
        <v>0</v>
      </c>
      <c r="G190" s="157">
        <v>0</v>
      </c>
      <c r="H190" s="157">
        <v>0</v>
      </c>
      <c r="I190" s="90"/>
      <c r="J190" s="91"/>
      <c r="K190" s="91"/>
      <c r="L190" s="91"/>
      <c r="M190" s="91"/>
      <c r="N190" s="91"/>
      <c r="O190" s="319"/>
    </row>
    <row r="191" spans="1:15" ht="15" thickBot="1" x14ac:dyDescent="0.35">
      <c r="A191" s="319"/>
      <c r="B191" s="345"/>
      <c r="C191" s="347"/>
      <c r="D191" s="126">
        <v>2022</v>
      </c>
      <c r="E191" s="157">
        <v>0</v>
      </c>
      <c r="F191" s="157">
        <v>0</v>
      </c>
      <c r="G191" s="157">
        <v>0</v>
      </c>
      <c r="H191" s="157">
        <v>0</v>
      </c>
      <c r="I191" s="90"/>
      <c r="J191" s="91"/>
      <c r="K191" s="91"/>
      <c r="L191" s="91"/>
      <c r="M191" s="91"/>
      <c r="N191" s="91"/>
      <c r="O191" s="319"/>
    </row>
    <row r="192" spans="1:15" ht="15" thickBot="1" x14ac:dyDescent="0.35">
      <c r="A192" s="319"/>
      <c r="B192" s="345"/>
      <c r="C192" s="347"/>
      <c r="D192" s="126">
        <v>2023</v>
      </c>
      <c r="E192" s="157">
        <v>0</v>
      </c>
      <c r="F192" s="157">
        <v>0</v>
      </c>
      <c r="G192" s="157">
        <v>0</v>
      </c>
      <c r="H192" s="157">
        <v>0</v>
      </c>
      <c r="I192" s="90"/>
      <c r="J192" s="91"/>
      <c r="K192" s="91"/>
      <c r="L192" s="91"/>
      <c r="M192" s="91"/>
      <c r="N192" s="91"/>
      <c r="O192" s="319"/>
    </row>
    <row r="193" spans="1:15" ht="15" thickBot="1" x14ac:dyDescent="0.35">
      <c r="A193" s="319"/>
      <c r="B193" s="345"/>
      <c r="C193" s="347"/>
      <c r="D193" s="126">
        <v>2024</v>
      </c>
      <c r="E193" s="103">
        <v>8714.02</v>
      </c>
      <c r="F193" s="157">
        <v>0</v>
      </c>
      <c r="G193" s="103">
        <v>8714.02</v>
      </c>
      <c r="H193" s="157">
        <v>0</v>
      </c>
      <c r="I193" s="90"/>
      <c r="J193" s="91"/>
      <c r="K193" s="91"/>
      <c r="L193" s="91"/>
      <c r="M193" s="91"/>
      <c r="N193" s="91"/>
      <c r="O193" s="319"/>
    </row>
    <row r="194" spans="1:15" ht="15" thickBot="1" x14ac:dyDescent="0.35">
      <c r="A194" s="320"/>
      <c r="B194" s="346"/>
      <c r="C194" s="348"/>
      <c r="D194" s="126">
        <v>2025</v>
      </c>
      <c r="E194" s="103">
        <v>0</v>
      </c>
      <c r="F194" s="157">
        <v>0</v>
      </c>
      <c r="G194" s="103">
        <v>0</v>
      </c>
      <c r="H194" s="157">
        <v>0</v>
      </c>
      <c r="I194" s="90"/>
      <c r="J194" s="91"/>
      <c r="K194" s="91"/>
      <c r="L194" s="91"/>
      <c r="M194" s="91"/>
      <c r="N194" s="91"/>
      <c r="O194" s="320"/>
    </row>
    <row r="195" spans="1:15" ht="15" customHeight="1" thickBot="1" x14ac:dyDescent="0.35">
      <c r="A195" s="318"/>
      <c r="B195" s="328" t="s">
        <v>47</v>
      </c>
      <c r="C195" s="324"/>
      <c r="D195" s="120" t="s">
        <v>101</v>
      </c>
      <c r="E195" s="93">
        <f>SUM(E196:E204)</f>
        <v>52196.869999999995</v>
      </c>
      <c r="F195" s="93">
        <f t="shared" ref="F195:H195" si="0">SUM(F196:F204)</f>
        <v>1742</v>
      </c>
      <c r="G195" s="93">
        <f t="shared" si="0"/>
        <v>52196.869999999995</v>
      </c>
      <c r="H195" s="93">
        <f t="shared" si="0"/>
        <v>1742</v>
      </c>
      <c r="I195" s="90"/>
      <c r="J195" s="91"/>
      <c r="K195" s="91"/>
      <c r="L195" s="91"/>
      <c r="M195" s="91"/>
      <c r="N195" s="91"/>
      <c r="O195" s="318"/>
    </row>
    <row r="196" spans="1:15" ht="15" thickBot="1" x14ac:dyDescent="0.35">
      <c r="A196" s="319"/>
      <c r="B196" s="329"/>
      <c r="C196" s="325"/>
      <c r="D196" s="121">
        <v>2017</v>
      </c>
      <c r="E196" s="94">
        <f>E14+E34+E54+E64+E74+E84+E94+E104+E114+E134+E166</f>
        <v>2358.6</v>
      </c>
      <c r="F196" s="94">
        <f>F14+F34+F54+F64+F74+F84+F94+F104+F114+F134+F166</f>
        <v>644</v>
      </c>
      <c r="G196" s="94">
        <f t="shared" ref="G196:H196" si="1">G14+G34+G54+G64+G74+G84+G94+G104+G114+G134+G166</f>
        <v>2358.6</v>
      </c>
      <c r="H196" s="94">
        <f t="shared" si="1"/>
        <v>644</v>
      </c>
      <c r="I196" s="12"/>
      <c r="J196" s="11"/>
      <c r="K196" s="11"/>
      <c r="L196" s="11"/>
      <c r="M196" s="11"/>
      <c r="N196" s="11"/>
      <c r="O196" s="319"/>
    </row>
    <row r="197" spans="1:15" ht="15" thickBot="1" x14ac:dyDescent="0.35">
      <c r="A197" s="319"/>
      <c r="B197" s="329"/>
      <c r="C197" s="325"/>
      <c r="D197" s="121">
        <v>2018</v>
      </c>
      <c r="E197" s="94">
        <f t="shared" ref="E197:H204" si="2">E15+E35+E55+E65+E75+E85+E95+E105+E115+E135+E167</f>
        <v>1576.7</v>
      </c>
      <c r="F197" s="94">
        <f t="shared" si="2"/>
        <v>218</v>
      </c>
      <c r="G197" s="94">
        <f t="shared" si="2"/>
        <v>1576.7</v>
      </c>
      <c r="H197" s="94">
        <f t="shared" si="2"/>
        <v>218</v>
      </c>
      <c r="I197" s="12"/>
      <c r="J197" s="11"/>
      <c r="K197" s="11"/>
      <c r="L197" s="11"/>
      <c r="M197" s="11"/>
      <c r="N197" s="11"/>
      <c r="O197" s="319"/>
    </row>
    <row r="198" spans="1:15" ht="15" thickBot="1" x14ac:dyDescent="0.35">
      <c r="A198" s="319"/>
      <c r="B198" s="329"/>
      <c r="C198" s="325"/>
      <c r="D198" s="121">
        <v>2019</v>
      </c>
      <c r="E198" s="94">
        <f t="shared" si="2"/>
        <v>1619.5</v>
      </c>
      <c r="F198" s="94">
        <f t="shared" si="2"/>
        <v>220</v>
      </c>
      <c r="G198" s="94">
        <f t="shared" si="2"/>
        <v>1619.5</v>
      </c>
      <c r="H198" s="94">
        <f t="shared" si="2"/>
        <v>220</v>
      </c>
      <c r="I198" s="12"/>
      <c r="J198" s="11"/>
      <c r="K198" s="11"/>
      <c r="L198" s="11"/>
      <c r="M198" s="11"/>
      <c r="N198" s="11"/>
      <c r="O198" s="319"/>
    </row>
    <row r="199" spans="1:15" ht="15" thickBot="1" x14ac:dyDescent="0.35">
      <c r="A199" s="319"/>
      <c r="B199" s="329"/>
      <c r="C199" s="325"/>
      <c r="D199" s="121">
        <v>2020</v>
      </c>
      <c r="E199" s="94">
        <f t="shared" si="2"/>
        <v>1619.5</v>
      </c>
      <c r="F199" s="94">
        <f t="shared" si="2"/>
        <v>220</v>
      </c>
      <c r="G199" s="94">
        <f t="shared" si="2"/>
        <v>1619.5</v>
      </c>
      <c r="H199" s="94">
        <f t="shared" si="2"/>
        <v>220</v>
      </c>
      <c r="I199" s="12"/>
      <c r="J199" s="11"/>
      <c r="K199" s="11"/>
      <c r="L199" s="11"/>
      <c r="M199" s="11"/>
      <c r="N199" s="11"/>
      <c r="O199" s="319"/>
    </row>
    <row r="200" spans="1:15" ht="15" thickBot="1" x14ac:dyDescent="0.35">
      <c r="A200" s="319"/>
      <c r="B200" s="329"/>
      <c r="C200" s="325"/>
      <c r="D200" s="121">
        <v>2021</v>
      </c>
      <c r="E200" s="94">
        <f t="shared" si="2"/>
        <v>11577.96</v>
      </c>
      <c r="F200" s="94">
        <f t="shared" si="2"/>
        <v>220</v>
      </c>
      <c r="G200" s="94">
        <f t="shared" si="2"/>
        <v>11577.96</v>
      </c>
      <c r="H200" s="94">
        <f t="shared" si="2"/>
        <v>220</v>
      </c>
      <c r="I200" s="12"/>
      <c r="J200" s="11"/>
      <c r="K200" s="11"/>
      <c r="L200" s="11"/>
      <c r="M200" s="11"/>
      <c r="N200" s="11"/>
      <c r="O200" s="319"/>
    </row>
    <row r="201" spans="1:15" ht="15" thickBot="1" x14ac:dyDescent="0.35">
      <c r="A201" s="319"/>
      <c r="B201" s="329"/>
      <c r="C201" s="325"/>
      <c r="D201" s="121">
        <v>2022</v>
      </c>
      <c r="E201" s="94">
        <f t="shared" si="2"/>
        <v>11369.88</v>
      </c>
      <c r="F201" s="94">
        <f t="shared" si="2"/>
        <v>220</v>
      </c>
      <c r="G201" s="94">
        <f t="shared" si="2"/>
        <v>11369.88</v>
      </c>
      <c r="H201" s="94">
        <f t="shared" si="2"/>
        <v>220</v>
      </c>
      <c r="I201" s="12"/>
      <c r="J201" s="11"/>
      <c r="K201" s="11"/>
      <c r="L201" s="11"/>
      <c r="M201" s="11"/>
      <c r="N201" s="11"/>
      <c r="O201" s="319"/>
    </row>
    <row r="202" spans="1:15" ht="15" thickBot="1" x14ac:dyDescent="0.35">
      <c r="A202" s="319"/>
      <c r="B202" s="329"/>
      <c r="C202" s="325"/>
      <c r="D202" s="121">
        <v>2023</v>
      </c>
      <c r="E202" s="94">
        <f t="shared" si="2"/>
        <v>10849.67</v>
      </c>
      <c r="F202" s="94">
        <f t="shared" si="2"/>
        <v>0</v>
      </c>
      <c r="G202" s="94">
        <f t="shared" si="2"/>
        <v>10849.67</v>
      </c>
      <c r="H202" s="94">
        <f t="shared" si="2"/>
        <v>0</v>
      </c>
      <c r="I202" s="12"/>
      <c r="J202" s="11"/>
      <c r="K202" s="11"/>
      <c r="L202" s="11"/>
      <c r="M202" s="11"/>
      <c r="N202" s="11"/>
      <c r="O202" s="319"/>
    </row>
    <row r="203" spans="1:15" ht="15" thickBot="1" x14ac:dyDescent="0.35">
      <c r="A203" s="319"/>
      <c r="B203" s="329"/>
      <c r="C203" s="325"/>
      <c r="D203" s="121">
        <v>2024</v>
      </c>
      <c r="E203" s="94">
        <f t="shared" si="2"/>
        <v>10955.56</v>
      </c>
      <c r="F203" s="94">
        <f t="shared" si="2"/>
        <v>0</v>
      </c>
      <c r="G203" s="94">
        <f t="shared" si="2"/>
        <v>10955.56</v>
      </c>
      <c r="H203" s="94">
        <f t="shared" si="2"/>
        <v>0</v>
      </c>
      <c r="I203" s="12"/>
      <c r="J203" s="11"/>
      <c r="K203" s="11"/>
      <c r="L203" s="11"/>
      <c r="M203" s="11"/>
      <c r="N203" s="11"/>
      <c r="O203" s="319"/>
    </row>
    <row r="204" spans="1:15" ht="15" thickBot="1" x14ac:dyDescent="0.35">
      <c r="A204" s="320"/>
      <c r="B204" s="330"/>
      <c r="C204" s="326"/>
      <c r="D204" s="121">
        <v>2025</v>
      </c>
      <c r="E204" s="94">
        <f t="shared" si="2"/>
        <v>269.5</v>
      </c>
      <c r="F204" s="94">
        <f>F22+F42+F62+F72+F82+F92+F102+F112+F122+F142+F174</f>
        <v>0</v>
      </c>
      <c r="G204" s="94">
        <f t="shared" ref="G204:H204" si="3">G22+G42+G62+G72+G82+G92+G102+G112+G122+G142+G174</f>
        <v>269.5</v>
      </c>
      <c r="H204" s="94">
        <f t="shared" si="3"/>
        <v>0</v>
      </c>
      <c r="I204" s="12"/>
      <c r="J204" s="11"/>
      <c r="K204" s="11"/>
      <c r="L204" s="11"/>
      <c r="M204" s="11"/>
      <c r="N204" s="11"/>
      <c r="O204" s="320"/>
    </row>
    <row r="205" spans="1:15" ht="15" customHeight="1" thickBot="1" x14ac:dyDescent="0.35">
      <c r="A205" s="318"/>
      <c r="B205" s="328" t="s">
        <v>102</v>
      </c>
      <c r="C205" s="324"/>
      <c r="D205" s="120" t="s">
        <v>101</v>
      </c>
      <c r="E205" s="147">
        <f t="shared" ref="E205:H205" si="4">E195</f>
        <v>52196.869999999995</v>
      </c>
      <c r="F205" s="147">
        <f t="shared" si="4"/>
        <v>1742</v>
      </c>
      <c r="G205" s="147">
        <f t="shared" si="4"/>
        <v>52196.869999999995</v>
      </c>
      <c r="H205" s="147">
        <f t="shared" si="4"/>
        <v>1742</v>
      </c>
      <c r="I205" s="12"/>
      <c r="J205" s="11"/>
      <c r="K205" s="13"/>
      <c r="L205" s="13"/>
      <c r="M205" s="11"/>
      <c r="N205" s="11"/>
      <c r="O205" s="318"/>
    </row>
    <row r="206" spans="1:15" ht="15" thickBot="1" x14ac:dyDescent="0.35">
      <c r="A206" s="319"/>
      <c r="B206" s="329"/>
      <c r="C206" s="325"/>
      <c r="D206" s="121">
        <v>2017</v>
      </c>
      <c r="E206" s="94">
        <f>E196</f>
        <v>2358.6</v>
      </c>
      <c r="F206" s="94">
        <f t="shared" ref="F206:H206" si="5">F196</f>
        <v>644</v>
      </c>
      <c r="G206" s="94">
        <f t="shared" si="5"/>
        <v>2358.6</v>
      </c>
      <c r="H206" s="94">
        <f t="shared" si="5"/>
        <v>644</v>
      </c>
      <c r="I206" s="12"/>
      <c r="J206" s="11"/>
      <c r="K206" s="11"/>
      <c r="L206" s="11"/>
      <c r="M206" s="11"/>
      <c r="N206" s="11"/>
      <c r="O206" s="319"/>
    </row>
    <row r="207" spans="1:15" ht="15" thickBot="1" x14ac:dyDescent="0.35">
      <c r="A207" s="319"/>
      <c r="B207" s="329"/>
      <c r="C207" s="325"/>
      <c r="D207" s="121">
        <v>2018</v>
      </c>
      <c r="E207" s="94">
        <f t="shared" ref="E207:H214" si="6">E197</f>
        <v>1576.7</v>
      </c>
      <c r="F207" s="94">
        <f t="shared" si="6"/>
        <v>218</v>
      </c>
      <c r="G207" s="94">
        <f t="shared" si="6"/>
        <v>1576.7</v>
      </c>
      <c r="H207" s="94">
        <f t="shared" si="6"/>
        <v>218</v>
      </c>
      <c r="I207" s="12"/>
      <c r="J207" s="11"/>
      <c r="K207" s="11"/>
      <c r="L207" s="11"/>
      <c r="M207" s="11"/>
      <c r="N207" s="11"/>
      <c r="O207" s="319"/>
    </row>
    <row r="208" spans="1:15" ht="15" thickBot="1" x14ac:dyDescent="0.35">
      <c r="A208" s="319"/>
      <c r="B208" s="329"/>
      <c r="C208" s="325"/>
      <c r="D208" s="121">
        <v>2019</v>
      </c>
      <c r="E208" s="94">
        <f t="shared" si="6"/>
        <v>1619.5</v>
      </c>
      <c r="F208" s="94">
        <f t="shared" si="6"/>
        <v>220</v>
      </c>
      <c r="G208" s="94">
        <f t="shared" si="6"/>
        <v>1619.5</v>
      </c>
      <c r="H208" s="94">
        <f t="shared" si="6"/>
        <v>220</v>
      </c>
      <c r="I208" s="12"/>
      <c r="J208" s="11"/>
      <c r="K208" s="11"/>
      <c r="L208" s="11"/>
      <c r="M208" s="11"/>
      <c r="N208" s="11"/>
      <c r="O208" s="319"/>
    </row>
    <row r="209" spans="1:15" ht="15" thickBot="1" x14ac:dyDescent="0.35">
      <c r="A209" s="319"/>
      <c r="B209" s="329"/>
      <c r="C209" s="325"/>
      <c r="D209" s="121">
        <v>2020</v>
      </c>
      <c r="E209" s="94">
        <f t="shared" si="6"/>
        <v>1619.5</v>
      </c>
      <c r="F209" s="94">
        <f t="shared" si="6"/>
        <v>220</v>
      </c>
      <c r="G209" s="94">
        <f t="shared" si="6"/>
        <v>1619.5</v>
      </c>
      <c r="H209" s="94">
        <f t="shared" si="6"/>
        <v>220</v>
      </c>
      <c r="I209" s="12"/>
      <c r="J209" s="11"/>
      <c r="K209" s="11"/>
      <c r="L209" s="11"/>
      <c r="M209" s="11"/>
      <c r="N209" s="11"/>
      <c r="O209" s="319"/>
    </row>
    <row r="210" spans="1:15" ht="15" thickBot="1" x14ac:dyDescent="0.35">
      <c r="A210" s="319"/>
      <c r="B210" s="329"/>
      <c r="C210" s="325"/>
      <c r="D210" s="121">
        <v>2021</v>
      </c>
      <c r="E210" s="94">
        <f t="shared" si="6"/>
        <v>11577.96</v>
      </c>
      <c r="F210" s="94">
        <f t="shared" si="6"/>
        <v>220</v>
      </c>
      <c r="G210" s="94">
        <f t="shared" si="6"/>
        <v>11577.96</v>
      </c>
      <c r="H210" s="94">
        <f t="shared" si="6"/>
        <v>220</v>
      </c>
      <c r="I210" s="12"/>
      <c r="J210" s="11"/>
      <c r="K210" s="11"/>
      <c r="L210" s="11"/>
      <c r="M210" s="11"/>
      <c r="N210" s="11"/>
      <c r="O210" s="319"/>
    </row>
    <row r="211" spans="1:15" ht="15" thickBot="1" x14ac:dyDescent="0.35">
      <c r="A211" s="319"/>
      <c r="B211" s="329"/>
      <c r="C211" s="325"/>
      <c r="D211" s="121">
        <v>2022</v>
      </c>
      <c r="E211" s="94">
        <f t="shared" si="6"/>
        <v>11369.88</v>
      </c>
      <c r="F211" s="94">
        <f t="shared" si="6"/>
        <v>220</v>
      </c>
      <c r="G211" s="94">
        <f t="shared" si="6"/>
        <v>11369.88</v>
      </c>
      <c r="H211" s="94">
        <f t="shared" si="6"/>
        <v>220</v>
      </c>
      <c r="I211" s="12"/>
      <c r="J211" s="11"/>
      <c r="K211" s="11"/>
      <c r="L211" s="11"/>
      <c r="M211" s="11"/>
      <c r="N211" s="11"/>
      <c r="O211" s="319"/>
    </row>
    <row r="212" spans="1:15" ht="15" thickBot="1" x14ac:dyDescent="0.35">
      <c r="A212" s="319"/>
      <c r="B212" s="329"/>
      <c r="C212" s="325"/>
      <c r="D212" s="121">
        <v>2023</v>
      </c>
      <c r="E212" s="94">
        <f t="shared" si="6"/>
        <v>10849.67</v>
      </c>
      <c r="F212" s="94">
        <f t="shared" si="6"/>
        <v>0</v>
      </c>
      <c r="G212" s="94">
        <f t="shared" si="6"/>
        <v>10849.67</v>
      </c>
      <c r="H212" s="94">
        <f t="shared" si="6"/>
        <v>0</v>
      </c>
      <c r="I212" s="12"/>
      <c r="J212" s="11"/>
      <c r="K212" s="11"/>
      <c r="L212" s="11"/>
      <c r="M212" s="11"/>
      <c r="N212" s="11"/>
      <c r="O212" s="319"/>
    </row>
    <row r="213" spans="1:15" ht="15" thickBot="1" x14ac:dyDescent="0.35">
      <c r="A213" s="319"/>
      <c r="B213" s="329"/>
      <c r="C213" s="325"/>
      <c r="D213" s="121">
        <v>2024</v>
      </c>
      <c r="E213" s="94">
        <f t="shared" si="6"/>
        <v>10955.56</v>
      </c>
      <c r="F213" s="94">
        <f t="shared" si="6"/>
        <v>0</v>
      </c>
      <c r="G213" s="94">
        <f t="shared" si="6"/>
        <v>10955.56</v>
      </c>
      <c r="H213" s="94">
        <f t="shared" si="6"/>
        <v>0</v>
      </c>
      <c r="I213" s="12"/>
      <c r="J213" s="11"/>
      <c r="K213" s="11"/>
      <c r="L213" s="11"/>
      <c r="M213" s="11"/>
      <c r="N213" s="11"/>
      <c r="O213" s="319"/>
    </row>
    <row r="214" spans="1:15" ht="15" thickBot="1" x14ac:dyDescent="0.35">
      <c r="A214" s="320"/>
      <c r="B214" s="330"/>
      <c r="C214" s="326"/>
      <c r="D214" s="121">
        <v>2025</v>
      </c>
      <c r="E214" s="94">
        <f t="shared" si="6"/>
        <v>269.5</v>
      </c>
      <c r="F214" s="94">
        <f>F204</f>
        <v>0</v>
      </c>
      <c r="G214" s="94">
        <f>G204</f>
        <v>269.5</v>
      </c>
      <c r="H214" s="94">
        <f>H204</f>
        <v>0</v>
      </c>
      <c r="I214" s="12"/>
      <c r="J214" s="11"/>
      <c r="K214" s="11"/>
      <c r="L214" s="11"/>
      <c r="M214" s="11"/>
      <c r="N214" s="11"/>
      <c r="O214" s="320"/>
    </row>
    <row r="215" spans="1:15" ht="15" customHeight="1" thickBot="1" x14ac:dyDescent="0.35">
      <c r="A215" s="318"/>
      <c r="B215" s="327" t="s">
        <v>154</v>
      </c>
      <c r="C215" s="324"/>
      <c r="D215" s="120" t="s">
        <v>101</v>
      </c>
      <c r="E215" s="95">
        <f t="shared" ref="E215:H224" si="7">SUM(E13+E33)</f>
        <v>2520.1999999999998</v>
      </c>
      <c r="F215" s="95">
        <f t="shared" si="7"/>
        <v>1318</v>
      </c>
      <c r="G215" s="95">
        <f t="shared" si="7"/>
        <v>2520.1999999999998</v>
      </c>
      <c r="H215" s="95">
        <f t="shared" si="7"/>
        <v>1318</v>
      </c>
      <c r="I215" s="12"/>
      <c r="J215" s="11"/>
      <c r="K215" s="13"/>
      <c r="L215" s="13"/>
      <c r="M215" s="11"/>
      <c r="N215" s="11"/>
      <c r="O215" s="318"/>
    </row>
    <row r="216" spans="1:15" ht="15" thickBot="1" x14ac:dyDescent="0.35">
      <c r="A216" s="319"/>
      <c r="B216" s="322"/>
      <c r="C216" s="325"/>
      <c r="D216" s="121">
        <v>2017</v>
      </c>
      <c r="E216" s="96">
        <f t="shared" si="7"/>
        <v>407</v>
      </c>
      <c r="F216" s="96">
        <f t="shared" si="7"/>
        <v>220</v>
      </c>
      <c r="G216" s="96">
        <f t="shared" si="7"/>
        <v>407</v>
      </c>
      <c r="H216" s="96">
        <f t="shared" si="7"/>
        <v>220</v>
      </c>
      <c r="I216" s="12"/>
      <c r="J216" s="11"/>
      <c r="K216" s="11"/>
      <c r="L216" s="11"/>
      <c r="M216" s="11"/>
      <c r="N216" s="11"/>
      <c r="O216" s="319"/>
    </row>
    <row r="217" spans="1:15" ht="15" thickBot="1" x14ac:dyDescent="0.35">
      <c r="A217" s="319"/>
      <c r="B217" s="322"/>
      <c r="C217" s="325"/>
      <c r="D217" s="121">
        <v>2018</v>
      </c>
      <c r="E217" s="96">
        <f t="shared" si="7"/>
        <v>226.7</v>
      </c>
      <c r="F217" s="96">
        <f t="shared" si="7"/>
        <v>218</v>
      </c>
      <c r="G217" s="96">
        <f t="shared" si="7"/>
        <v>226.7</v>
      </c>
      <c r="H217" s="96">
        <f t="shared" si="7"/>
        <v>218</v>
      </c>
      <c r="I217" s="12"/>
      <c r="J217" s="11"/>
      <c r="K217" s="11"/>
      <c r="L217" s="11"/>
      <c r="M217" s="11"/>
      <c r="N217" s="11"/>
      <c r="O217" s="319"/>
    </row>
    <row r="218" spans="1:15" ht="15" thickBot="1" x14ac:dyDescent="0.35">
      <c r="A218" s="319"/>
      <c r="B218" s="322"/>
      <c r="C218" s="325"/>
      <c r="D218" s="121">
        <v>2019</v>
      </c>
      <c r="E218" s="96">
        <f t="shared" si="7"/>
        <v>269.5</v>
      </c>
      <c r="F218" s="96">
        <f t="shared" si="7"/>
        <v>220</v>
      </c>
      <c r="G218" s="96">
        <f t="shared" si="7"/>
        <v>269.5</v>
      </c>
      <c r="H218" s="96">
        <f t="shared" si="7"/>
        <v>220</v>
      </c>
      <c r="I218" s="12"/>
      <c r="J218" s="11"/>
      <c r="K218" s="11"/>
      <c r="L218" s="11"/>
      <c r="M218" s="11"/>
      <c r="N218" s="11"/>
      <c r="O218" s="319"/>
    </row>
    <row r="219" spans="1:15" ht="15" thickBot="1" x14ac:dyDescent="0.35">
      <c r="A219" s="319"/>
      <c r="B219" s="322"/>
      <c r="C219" s="325"/>
      <c r="D219" s="121">
        <v>2020</v>
      </c>
      <c r="E219" s="96">
        <f t="shared" si="7"/>
        <v>269.5</v>
      </c>
      <c r="F219" s="96">
        <f t="shared" si="7"/>
        <v>220</v>
      </c>
      <c r="G219" s="96">
        <f t="shared" si="7"/>
        <v>269.5</v>
      </c>
      <c r="H219" s="96">
        <f t="shared" si="7"/>
        <v>220</v>
      </c>
      <c r="I219" s="12"/>
      <c r="J219" s="11"/>
      <c r="K219" s="11"/>
      <c r="L219" s="11"/>
      <c r="M219" s="11"/>
      <c r="N219" s="11"/>
      <c r="O219" s="319"/>
    </row>
    <row r="220" spans="1:15" ht="15" thickBot="1" x14ac:dyDescent="0.35">
      <c r="A220" s="319"/>
      <c r="B220" s="322"/>
      <c r="C220" s="325"/>
      <c r="D220" s="121">
        <v>2021</v>
      </c>
      <c r="E220" s="96">
        <f t="shared" si="7"/>
        <v>269.5</v>
      </c>
      <c r="F220" s="96">
        <f t="shared" si="7"/>
        <v>220</v>
      </c>
      <c r="G220" s="96">
        <f t="shared" si="7"/>
        <v>269.5</v>
      </c>
      <c r="H220" s="96">
        <f t="shared" si="7"/>
        <v>220</v>
      </c>
      <c r="I220" s="12"/>
      <c r="J220" s="11"/>
      <c r="K220" s="11"/>
      <c r="L220" s="11"/>
      <c r="M220" s="11"/>
      <c r="N220" s="11"/>
      <c r="O220" s="319"/>
    </row>
    <row r="221" spans="1:15" ht="15" thickBot="1" x14ac:dyDescent="0.35">
      <c r="A221" s="319"/>
      <c r="B221" s="322"/>
      <c r="C221" s="325"/>
      <c r="D221" s="121">
        <v>2022</v>
      </c>
      <c r="E221" s="96">
        <f t="shared" si="7"/>
        <v>269.5</v>
      </c>
      <c r="F221" s="96">
        <f t="shared" si="7"/>
        <v>220</v>
      </c>
      <c r="G221" s="96">
        <f t="shared" si="7"/>
        <v>269.5</v>
      </c>
      <c r="H221" s="96">
        <f t="shared" si="7"/>
        <v>220</v>
      </c>
      <c r="I221" s="12"/>
      <c r="J221" s="11"/>
      <c r="K221" s="11"/>
      <c r="L221" s="11"/>
      <c r="M221" s="11"/>
      <c r="N221" s="11"/>
      <c r="O221" s="319"/>
    </row>
    <row r="222" spans="1:15" ht="15" thickBot="1" x14ac:dyDescent="0.35">
      <c r="A222" s="319"/>
      <c r="B222" s="322"/>
      <c r="C222" s="325"/>
      <c r="D222" s="121">
        <v>2023</v>
      </c>
      <c r="E222" s="96">
        <f t="shared" si="7"/>
        <v>269.5</v>
      </c>
      <c r="F222" s="96">
        <f t="shared" si="7"/>
        <v>0</v>
      </c>
      <c r="G222" s="96">
        <f t="shared" si="7"/>
        <v>269.5</v>
      </c>
      <c r="H222" s="96">
        <f t="shared" si="7"/>
        <v>0</v>
      </c>
      <c r="I222" s="12"/>
      <c r="J222" s="11"/>
      <c r="K222" s="11"/>
      <c r="L222" s="11"/>
      <c r="M222" s="11"/>
      <c r="N222" s="11"/>
      <c r="O222" s="319"/>
    </row>
    <row r="223" spans="1:15" ht="15" thickBot="1" x14ac:dyDescent="0.35">
      <c r="A223" s="319"/>
      <c r="B223" s="322"/>
      <c r="C223" s="325"/>
      <c r="D223" s="121">
        <v>2024</v>
      </c>
      <c r="E223" s="96">
        <f t="shared" si="7"/>
        <v>269.5</v>
      </c>
      <c r="F223" s="96">
        <f t="shared" si="7"/>
        <v>0</v>
      </c>
      <c r="G223" s="96">
        <f t="shared" si="7"/>
        <v>269.5</v>
      </c>
      <c r="H223" s="96">
        <f t="shared" si="7"/>
        <v>0</v>
      </c>
      <c r="I223" s="12"/>
      <c r="J223" s="11"/>
      <c r="K223" s="11"/>
      <c r="L223" s="11"/>
      <c r="M223" s="11"/>
      <c r="N223" s="11"/>
      <c r="O223" s="319"/>
    </row>
    <row r="224" spans="1:15" ht="15" thickBot="1" x14ac:dyDescent="0.35">
      <c r="A224" s="320"/>
      <c r="B224" s="323"/>
      <c r="C224" s="326"/>
      <c r="D224" s="121">
        <v>2025</v>
      </c>
      <c r="E224" s="96">
        <f t="shared" si="7"/>
        <v>269.5</v>
      </c>
      <c r="F224" s="96">
        <f t="shared" si="7"/>
        <v>0</v>
      </c>
      <c r="G224" s="96">
        <f t="shared" si="7"/>
        <v>269.5</v>
      </c>
      <c r="H224" s="96">
        <f t="shared" si="7"/>
        <v>0</v>
      </c>
      <c r="I224" s="12"/>
      <c r="J224" s="11"/>
      <c r="K224" s="11"/>
      <c r="L224" s="11"/>
      <c r="M224" s="11"/>
      <c r="N224" s="11"/>
      <c r="O224" s="320"/>
    </row>
    <row r="225" spans="1:15" ht="15" customHeight="1" thickBot="1" x14ac:dyDescent="0.35">
      <c r="A225" s="318"/>
      <c r="B225" s="321" t="s">
        <v>45</v>
      </c>
      <c r="C225" s="324"/>
      <c r="D225" s="120" t="s">
        <v>101</v>
      </c>
      <c r="E225" s="93">
        <f>SUM(E226:E234)</f>
        <v>471.2</v>
      </c>
      <c r="F225" s="184">
        <f>SUM(F226:F234)</f>
        <v>97.2</v>
      </c>
      <c r="G225" s="93">
        <f>SUM(G226:G234)</f>
        <v>471.2</v>
      </c>
      <c r="H225" s="184">
        <f>SUM(H226:H234)</f>
        <v>97.2</v>
      </c>
      <c r="I225" s="90"/>
      <c r="J225" s="91"/>
      <c r="K225" s="91"/>
      <c r="L225" s="91"/>
      <c r="M225" s="91"/>
      <c r="N225" s="91"/>
      <c r="O225" s="318"/>
    </row>
    <row r="226" spans="1:15" ht="15" thickBot="1" x14ac:dyDescent="0.35">
      <c r="A226" s="319"/>
      <c r="B226" s="322"/>
      <c r="C226" s="325"/>
      <c r="D226" s="121">
        <v>2017</v>
      </c>
      <c r="E226" s="96">
        <v>471.2</v>
      </c>
      <c r="F226" s="97">
        <v>97.2</v>
      </c>
      <c r="G226" s="97">
        <v>471.2</v>
      </c>
      <c r="H226" s="97">
        <v>97.2</v>
      </c>
      <c r="I226" s="12"/>
      <c r="J226" s="11"/>
      <c r="K226" s="11"/>
      <c r="L226" s="11"/>
      <c r="M226" s="11"/>
      <c r="N226" s="11"/>
      <c r="O226" s="319"/>
    </row>
    <row r="227" spans="1:15" ht="15" thickBot="1" x14ac:dyDescent="0.35">
      <c r="A227" s="319"/>
      <c r="B227" s="322"/>
      <c r="C227" s="325"/>
      <c r="D227" s="121">
        <v>2018</v>
      </c>
      <c r="E227" s="98">
        <v>0</v>
      </c>
      <c r="F227" s="98">
        <v>0</v>
      </c>
      <c r="G227" s="98">
        <v>0</v>
      </c>
      <c r="H227" s="98">
        <v>0</v>
      </c>
      <c r="I227" s="12"/>
      <c r="J227" s="11"/>
      <c r="K227" s="11"/>
      <c r="L227" s="11"/>
      <c r="M227" s="11"/>
      <c r="N227" s="11"/>
      <c r="O227" s="319"/>
    </row>
    <row r="228" spans="1:15" ht="15" thickBot="1" x14ac:dyDescent="0.35">
      <c r="A228" s="319"/>
      <c r="B228" s="322"/>
      <c r="C228" s="325"/>
      <c r="D228" s="121">
        <v>2019</v>
      </c>
      <c r="E228" s="98">
        <v>0</v>
      </c>
      <c r="F228" s="98">
        <v>0</v>
      </c>
      <c r="G228" s="98">
        <v>0</v>
      </c>
      <c r="H228" s="98">
        <v>0</v>
      </c>
      <c r="I228" s="12"/>
      <c r="J228" s="11"/>
      <c r="K228" s="11"/>
      <c r="L228" s="11"/>
      <c r="M228" s="11"/>
      <c r="N228" s="11"/>
      <c r="O228" s="319"/>
    </row>
    <row r="229" spans="1:15" ht="15" thickBot="1" x14ac:dyDescent="0.35">
      <c r="A229" s="319"/>
      <c r="B229" s="322"/>
      <c r="C229" s="325"/>
      <c r="D229" s="121">
        <v>2020</v>
      </c>
      <c r="E229" s="98">
        <v>0</v>
      </c>
      <c r="F229" s="98">
        <v>0</v>
      </c>
      <c r="G229" s="99">
        <v>0</v>
      </c>
      <c r="H229" s="98">
        <v>0</v>
      </c>
      <c r="I229" s="12"/>
      <c r="J229" s="11"/>
      <c r="K229" s="11"/>
      <c r="L229" s="11"/>
      <c r="M229" s="11"/>
      <c r="N229" s="11"/>
      <c r="O229" s="319"/>
    </row>
    <row r="230" spans="1:15" ht="15" thickBot="1" x14ac:dyDescent="0.35">
      <c r="A230" s="319"/>
      <c r="B230" s="322"/>
      <c r="C230" s="325"/>
      <c r="D230" s="121">
        <v>2021</v>
      </c>
      <c r="E230" s="98">
        <v>0</v>
      </c>
      <c r="F230" s="98">
        <v>0</v>
      </c>
      <c r="G230" s="98">
        <v>0</v>
      </c>
      <c r="H230" s="98">
        <v>0</v>
      </c>
      <c r="I230" s="12"/>
      <c r="J230" s="11"/>
      <c r="K230" s="11"/>
      <c r="L230" s="11"/>
      <c r="M230" s="11"/>
      <c r="N230" s="11"/>
      <c r="O230" s="319"/>
    </row>
    <row r="231" spans="1:15" ht="15" thickBot="1" x14ac:dyDescent="0.35">
      <c r="A231" s="319"/>
      <c r="B231" s="322"/>
      <c r="C231" s="325"/>
      <c r="D231" s="121">
        <v>2022</v>
      </c>
      <c r="E231" s="98">
        <v>0</v>
      </c>
      <c r="F231" s="98">
        <v>0</v>
      </c>
      <c r="G231" s="98">
        <v>0</v>
      </c>
      <c r="H231" s="98">
        <v>0</v>
      </c>
      <c r="I231" s="12"/>
      <c r="J231" s="11"/>
      <c r="K231" s="11"/>
      <c r="L231" s="11"/>
      <c r="M231" s="11"/>
      <c r="N231" s="11"/>
      <c r="O231" s="319"/>
    </row>
    <row r="232" spans="1:15" ht="15" thickBot="1" x14ac:dyDescent="0.35">
      <c r="A232" s="319"/>
      <c r="B232" s="322"/>
      <c r="C232" s="325"/>
      <c r="D232" s="121">
        <v>2023</v>
      </c>
      <c r="E232" s="98">
        <v>0</v>
      </c>
      <c r="F232" s="98">
        <v>0</v>
      </c>
      <c r="G232" s="98">
        <v>0</v>
      </c>
      <c r="H232" s="98">
        <v>0</v>
      </c>
      <c r="I232" s="12"/>
      <c r="J232" s="11"/>
      <c r="K232" s="11"/>
      <c r="L232" s="11"/>
      <c r="M232" s="11"/>
      <c r="N232" s="11"/>
      <c r="O232" s="319"/>
    </row>
    <row r="233" spans="1:15" ht="15" thickBot="1" x14ac:dyDescent="0.35">
      <c r="A233" s="319"/>
      <c r="B233" s="322"/>
      <c r="C233" s="325"/>
      <c r="D233" s="121">
        <v>2024</v>
      </c>
      <c r="E233" s="98">
        <v>0</v>
      </c>
      <c r="F233" s="98">
        <v>0</v>
      </c>
      <c r="G233" s="98">
        <v>0</v>
      </c>
      <c r="H233" s="98">
        <v>0</v>
      </c>
      <c r="I233" s="12"/>
      <c r="J233" s="11"/>
      <c r="K233" s="11"/>
      <c r="L233" s="11"/>
      <c r="M233" s="11"/>
      <c r="N233" s="11"/>
      <c r="O233" s="319"/>
    </row>
    <row r="234" spans="1:15" ht="15" thickBot="1" x14ac:dyDescent="0.35">
      <c r="A234" s="320"/>
      <c r="B234" s="323"/>
      <c r="C234" s="326"/>
      <c r="D234" s="121">
        <v>2025</v>
      </c>
      <c r="E234" s="98">
        <v>0</v>
      </c>
      <c r="F234" s="98">
        <v>0</v>
      </c>
      <c r="G234" s="98">
        <v>0</v>
      </c>
      <c r="H234" s="98">
        <v>0</v>
      </c>
      <c r="I234" s="12"/>
      <c r="J234" s="11"/>
      <c r="K234" s="11"/>
      <c r="L234" s="11"/>
      <c r="M234" s="11"/>
      <c r="N234" s="11"/>
      <c r="O234" s="320"/>
    </row>
    <row r="235" spans="1:15" ht="15" customHeight="1" thickBot="1" x14ac:dyDescent="0.35">
      <c r="A235" s="318"/>
      <c r="B235" s="321" t="s">
        <v>46</v>
      </c>
      <c r="C235" s="324"/>
      <c r="D235" s="120" t="s">
        <v>101</v>
      </c>
      <c r="E235" s="95">
        <f>SUM(E236:E244)</f>
        <v>740.4</v>
      </c>
      <c r="F235" s="95">
        <f>SUM(F236:F244)</f>
        <v>326.8</v>
      </c>
      <c r="G235" s="95">
        <f>SUM(G236:G244)</f>
        <v>740.4</v>
      </c>
      <c r="H235" s="95">
        <f>SUM(H236:H244)</f>
        <v>326.8</v>
      </c>
      <c r="I235" s="12"/>
      <c r="J235" s="11"/>
      <c r="K235" s="13"/>
      <c r="L235" s="13"/>
      <c r="M235" s="11"/>
      <c r="N235" s="11"/>
      <c r="O235" s="318"/>
    </row>
    <row r="236" spans="1:15" ht="15" thickBot="1" x14ac:dyDescent="0.35">
      <c r="A236" s="319"/>
      <c r="B236" s="322"/>
      <c r="C236" s="325"/>
      <c r="D236" s="121">
        <v>2017</v>
      </c>
      <c r="E236" s="96">
        <v>740.4</v>
      </c>
      <c r="F236" s="97">
        <v>326.8</v>
      </c>
      <c r="G236" s="97">
        <v>740.4</v>
      </c>
      <c r="H236" s="97">
        <v>326.8</v>
      </c>
      <c r="I236" s="12"/>
      <c r="J236" s="11"/>
      <c r="K236" s="11"/>
      <c r="L236" s="11"/>
      <c r="M236" s="11"/>
      <c r="N236" s="11"/>
      <c r="O236" s="319"/>
    </row>
    <row r="237" spans="1:15" ht="15" thickBot="1" x14ac:dyDescent="0.35">
      <c r="A237" s="319"/>
      <c r="B237" s="322"/>
      <c r="C237" s="325"/>
      <c r="D237" s="121">
        <v>2018</v>
      </c>
      <c r="E237" s="98">
        <v>0</v>
      </c>
      <c r="F237" s="98">
        <v>0</v>
      </c>
      <c r="G237" s="98">
        <v>0</v>
      </c>
      <c r="H237" s="98">
        <v>0</v>
      </c>
      <c r="I237" s="12"/>
      <c r="J237" s="11"/>
      <c r="K237" s="11"/>
      <c r="L237" s="11"/>
      <c r="M237" s="11"/>
      <c r="N237" s="11"/>
      <c r="O237" s="319"/>
    </row>
    <row r="238" spans="1:15" ht="15" thickBot="1" x14ac:dyDescent="0.35">
      <c r="A238" s="319"/>
      <c r="B238" s="322"/>
      <c r="C238" s="325"/>
      <c r="D238" s="121">
        <v>2019</v>
      </c>
      <c r="E238" s="98">
        <v>0</v>
      </c>
      <c r="F238" s="98">
        <v>0</v>
      </c>
      <c r="G238" s="98">
        <v>0</v>
      </c>
      <c r="H238" s="98">
        <v>0</v>
      </c>
      <c r="I238" s="12"/>
      <c r="J238" s="11"/>
      <c r="K238" s="11"/>
      <c r="L238" s="11"/>
      <c r="M238" s="11"/>
      <c r="N238" s="11"/>
      <c r="O238" s="319"/>
    </row>
    <row r="239" spans="1:15" ht="15" thickBot="1" x14ac:dyDescent="0.35">
      <c r="A239" s="319"/>
      <c r="B239" s="322"/>
      <c r="C239" s="325"/>
      <c r="D239" s="121">
        <v>2020</v>
      </c>
      <c r="E239" s="98">
        <v>0</v>
      </c>
      <c r="F239" s="98">
        <v>0</v>
      </c>
      <c r="G239" s="99">
        <v>0</v>
      </c>
      <c r="H239" s="98">
        <v>0</v>
      </c>
      <c r="I239" s="12"/>
      <c r="J239" s="11"/>
      <c r="K239" s="11"/>
      <c r="L239" s="11"/>
      <c r="M239" s="11"/>
      <c r="N239" s="11"/>
      <c r="O239" s="319"/>
    </row>
    <row r="240" spans="1:15" ht="15" thickBot="1" x14ac:dyDescent="0.35">
      <c r="A240" s="319"/>
      <c r="B240" s="322"/>
      <c r="C240" s="325"/>
      <c r="D240" s="121">
        <v>2021</v>
      </c>
      <c r="E240" s="98">
        <v>0</v>
      </c>
      <c r="F240" s="98">
        <v>0</v>
      </c>
      <c r="G240" s="98">
        <v>0</v>
      </c>
      <c r="H240" s="98">
        <v>0</v>
      </c>
      <c r="I240" s="12"/>
      <c r="J240" s="11"/>
      <c r="K240" s="11"/>
      <c r="L240" s="11"/>
      <c r="M240" s="11"/>
      <c r="N240" s="11"/>
      <c r="O240" s="319"/>
    </row>
    <row r="241" spans="1:15" ht="15" thickBot="1" x14ac:dyDescent="0.35">
      <c r="A241" s="319"/>
      <c r="B241" s="322"/>
      <c r="C241" s="325"/>
      <c r="D241" s="121">
        <v>2022</v>
      </c>
      <c r="E241" s="98">
        <v>0</v>
      </c>
      <c r="F241" s="98">
        <v>0</v>
      </c>
      <c r="G241" s="98">
        <v>0</v>
      </c>
      <c r="H241" s="98">
        <v>0</v>
      </c>
      <c r="I241" s="12"/>
      <c r="J241" s="11"/>
      <c r="K241" s="11"/>
      <c r="L241" s="11"/>
      <c r="M241" s="11"/>
      <c r="N241" s="11"/>
      <c r="O241" s="319"/>
    </row>
    <row r="242" spans="1:15" ht="15" thickBot="1" x14ac:dyDescent="0.35">
      <c r="A242" s="319"/>
      <c r="B242" s="322"/>
      <c r="C242" s="325"/>
      <c r="D242" s="121">
        <v>2023</v>
      </c>
      <c r="E242" s="98">
        <v>0</v>
      </c>
      <c r="F242" s="98">
        <v>0</v>
      </c>
      <c r="G242" s="98">
        <v>0</v>
      </c>
      <c r="H242" s="98">
        <v>0</v>
      </c>
      <c r="I242" s="12"/>
      <c r="J242" s="11"/>
      <c r="K242" s="11"/>
      <c r="L242" s="11"/>
      <c r="M242" s="11"/>
      <c r="N242" s="11"/>
      <c r="O242" s="319"/>
    </row>
    <row r="243" spans="1:15" ht="15" thickBot="1" x14ac:dyDescent="0.35">
      <c r="A243" s="319"/>
      <c r="B243" s="322"/>
      <c r="C243" s="325"/>
      <c r="D243" s="121">
        <v>2024</v>
      </c>
      <c r="E243" s="98">
        <v>0</v>
      </c>
      <c r="F243" s="98">
        <v>0</v>
      </c>
      <c r="G243" s="98">
        <v>0</v>
      </c>
      <c r="H243" s="98">
        <v>0</v>
      </c>
      <c r="I243" s="12"/>
      <c r="J243" s="11"/>
      <c r="K243" s="11"/>
      <c r="L243" s="11"/>
      <c r="M243" s="11"/>
      <c r="N243" s="11"/>
      <c r="O243" s="319"/>
    </row>
    <row r="244" spans="1:15" ht="15" thickBot="1" x14ac:dyDescent="0.35">
      <c r="A244" s="320"/>
      <c r="B244" s="323"/>
      <c r="C244" s="326"/>
      <c r="D244" s="121">
        <v>2025</v>
      </c>
      <c r="E244" s="98">
        <v>0</v>
      </c>
      <c r="F244" s="98">
        <v>0</v>
      </c>
      <c r="G244" s="98">
        <v>0</v>
      </c>
      <c r="H244" s="98">
        <v>0</v>
      </c>
      <c r="I244" s="12"/>
      <c r="J244" s="11"/>
      <c r="K244" s="11"/>
      <c r="L244" s="11"/>
      <c r="M244" s="11"/>
      <c r="N244" s="11"/>
      <c r="O244" s="320"/>
    </row>
    <row r="245" spans="1:15" ht="15" customHeight="1" thickBot="1" x14ac:dyDescent="0.35">
      <c r="A245" s="318"/>
      <c r="B245" s="327" t="s">
        <v>153</v>
      </c>
      <c r="C245" s="324"/>
      <c r="D245" s="120" t="s">
        <v>101</v>
      </c>
      <c r="E245" s="95">
        <f>SUM(E246:E254)</f>
        <v>370</v>
      </c>
      <c r="F245" s="95">
        <f>SUM(F246:F254)</f>
        <v>0</v>
      </c>
      <c r="G245" s="95">
        <f>SUM(G246:G254)</f>
        <v>370</v>
      </c>
      <c r="H245" s="95">
        <f>SUM(H246:H254)</f>
        <v>0</v>
      </c>
      <c r="I245" s="12"/>
      <c r="J245" s="11"/>
      <c r="K245" s="13"/>
      <c r="L245" s="13"/>
      <c r="M245" s="11"/>
      <c r="N245" s="11"/>
      <c r="O245" s="318"/>
    </row>
    <row r="246" spans="1:15" ht="15" thickBot="1" x14ac:dyDescent="0.35">
      <c r="A246" s="319"/>
      <c r="B246" s="322"/>
      <c r="C246" s="325"/>
      <c r="D246" s="121">
        <v>2017</v>
      </c>
      <c r="E246" s="96">
        <v>370</v>
      </c>
      <c r="F246" s="98">
        <v>0</v>
      </c>
      <c r="G246" s="97">
        <v>370</v>
      </c>
      <c r="H246" s="98">
        <v>0</v>
      </c>
      <c r="I246" s="12"/>
      <c r="J246" s="11"/>
      <c r="K246" s="11"/>
      <c r="L246" s="11"/>
      <c r="M246" s="11"/>
      <c r="N246" s="11"/>
      <c r="O246" s="319"/>
    </row>
    <row r="247" spans="1:15" ht="15" thickBot="1" x14ac:dyDescent="0.35">
      <c r="A247" s="319"/>
      <c r="B247" s="322"/>
      <c r="C247" s="325"/>
      <c r="D247" s="121">
        <v>2018</v>
      </c>
      <c r="E247" s="98">
        <v>0</v>
      </c>
      <c r="F247" s="98">
        <v>0</v>
      </c>
      <c r="G247" s="98">
        <v>0</v>
      </c>
      <c r="H247" s="98">
        <v>0</v>
      </c>
      <c r="I247" s="12"/>
      <c r="J247" s="11"/>
      <c r="K247" s="11"/>
      <c r="L247" s="11"/>
      <c r="M247" s="11"/>
      <c r="N247" s="11"/>
      <c r="O247" s="319"/>
    </row>
    <row r="248" spans="1:15" ht="15" thickBot="1" x14ac:dyDescent="0.35">
      <c r="A248" s="319"/>
      <c r="B248" s="322"/>
      <c r="C248" s="325"/>
      <c r="D248" s="121">
        <v>2019</v>
      </c>
      <c r="E248" s="98">
        <v>0</v>
      </c>
      <c r="F248" s="98">
        <v>0</v>
      </c>
      <c r="G248" s="98">
        <v>0</v>
      </c>
      <c r="H248" s="98">
        <v>0</v>
      </c>
      <c r="I248" s="12"/>
      <c r="J248" s="11"/>
      <c r="K248" s="11"/>
      <c r="L248" s="11"/>
      <c r="M248" s="11"/>
      <c r="N248" s="11"/>
      <c r="O248" s="319"/>
    </row>
    <row r="249" spans="1:15" ht="15" thickBot="1" x14ac:dyDescent="0.35">
      <c r="A249" s="319"/>
      <c r="B249" s="322"/>
      <c r="C249" s="325"/>
      <c r="D249" s="121">
        <v>2020</v>
      </c>
      <c r="E249" s="98">
        <v>0</v>
      </c>
      <c r="F249" s="98">
        <v>0</v>
      </c>
      <c r="G249" s="98">
        <v>0</v>
      </c>
      <c r="H249" s="98">
        <v>0</v>
      </c>
      <c r="I249" s="12"/>
      <c r="J249" s="11"/>
      <c r="K249" s="11"/>
      <c r="L249" s="11"/>
      <c r="M249" s="11"/>
      <c r="N249" s="11"/>
      <c r="O249" s="319"/>
    </row>
    <row r="250" spans="1:15" ht="15" thickBot="1" x14ac:dyDescent="0.35">
      <c r="A250" s="319"/>
      <c r="B250" s="322"/>
      <c r="C250" s="325"/>
      <c r="D250" s="121">
        <v>2021</v>
      </c>
      <c r="E250" s="98">
        <v>0</v>
      </c>
      <c r="F250" s="98">
        <v>0</v>
      </c>
      <c r="G250" s="98">
        <v>0</v>
      </c>
      <c r="H250" s="98">
        <v>0</v>
      </c>
      <c r="I250" s="12"/>
      <c r="J250" s="11"/>
      <c r="K250" s="11"/>
      <c r="L250" s="11"/>
      <c r="M250" s="11"/>
      <c r="N250" s="11"/>
      <c r="O250" s="319"/>
    </row>
    <row r="251" spans="1:15" ht="15" thickBot="1" x14ac:dyDescent="0.35">
      <c r="A251" s="319"/>
      <c r="B251" s="322"/>
      <c r="C251" s="325"/>
      <c r="D251" s="121">
        <v>2022</v>
      </c>
      <c r="E251" s="98">
        <v>0</v>
      </c>
      <c r="F251" s="98">
        <v>0</v>
      </c>
      <c r="G251" s="98">
        <v>0</v>
      </c>
      <c r="H251" s="98">
        <v>0</v>
      </c>
      <c r="I251" s="12"/>
      <c r="J251" s="11"/>
      <c r="K251" s="11"/>
      <c r="L251" s="11"/>
      <c r="M251" s="11"/>
      <c r="N251" s="11"/>
      <c r="O251" s="319"/>
    </row>
    <row r="252" spans="1:15" ht="15" thickBot="1" x14ac:dyDescent="0.35">
      <c r="A252" s="319"/>
      <c r="B252" s="322"/>
      <c r="C252" s="325"/>
      <c r="D252" s="121">
        <v>2023</v>
      </c>
      <c r="E252" s="98">
        <v>0</v>
      </c>
      <c r="F252" s="98">
        <v>0</v>
      </c>
      <c r="G252" s="98">
        <v>0</v>
      </c>
      <c r="H252" s="98">
        <v>0</v>
      </c>
      <c r="I252" s="12"/>
      <c r="J252" s="11"/>
      <c r="K252" s="11"/>
      <c r="L252" s="11"/>
      <c r="M252" s="11"/>
      <c r="N252" s="11"/>
      <c r="O252" s="319"/>
    </row>
    <row r="253" spans="1:15" ht="15" thickBot="1" x14ac:dyDescent="0.35">
      <c r="A253" s="319"/>
      <c r="B253" s="322"/>
      <c r="C253" s="325"/>
      <c r="D253" s="121">
        <v>2024</v>
      </c>
      <c r="E253" s="98">
        <v>0</v>
      </c>
      <c r="F253" s="98">
        <v>0</v>
      </c>
      <c r="G253" s="98">
        <v>0</v>
      </c>
      <c r="H253" s="98">
        <v>0</v>
      </c>
      <c r="I253" s="12"/>
      <c r="J253" s="11"/>
      <c r="K253" s="11"/>
      <c r="L253" s="11"/>
      <c r="M253" s="11"/>
      <c r="N253" s="11"/>
      <c r="O253" s="319"/>
    </row>
    <row r="254" spans="1:15" ht="15" thickBot="1" x14ac:dyDescent="0.35">
      <c r="A254" s="320"/>
      <c r="B254" s="323"/>
      <c r="C254" s="326"/>
      <c r="D254" s="121">
        <v>2025</v>
      </c>
      <c r="E254" s="98">
        <v>0</v>
      </c>
      <c r="F254" s="98">
        <v>0</v>
      </c>
      <c r="G254" s="98">
        <v>0</v>
      </c>
      <c r="H254" s="98">
        <v>0</v>
      </c>
      <c r="I254" s="12"/>
      <c r="J254" s="11"/>
      <c r="K254" s="11"/>
      <c r="L254" s="11"/>
      <c r="M254" s="11"/>
      <c r="N254" s="11"/>
      <c r="O254" s="320"/>
    </row>
    <row r="255" spans="1:15" ht="15" customHeight="1" thickBot="1" x14ac:dyDescent="0.35">
      <c r="A255" s="318"/>
      <c r="B255" s="327" t="s">
        <v>2</v>
      </c>
      <c r="C255" s="324"/>
      <c r="D255" s="120" t="s">
        <v>101</v>
      </c>
      <c r="E255" s="95">
        <f>SUM(E256:E264)</f>
        <v>370</v>
      </c>
      <c r="F255" s="95">
        <f>SUM(F256:F264)</f>
        <v>0</v>
      </c>
      <c r="G255" s="95">
        <f>SUM(G256:G264)</f>
        <v>370</v>
      </c>
      <c r="H255" s="95">
        <f>SUM(H256:H264)</f>
        <v>0</v>
      </c>
      <c r="I255" s="12"/>
      <c r="J255" s="11"/>
      <c r="K255" s="13"/>
      <c r="L255" s="13"/>
      <c r="M255" s="11"/>
      <c r="N255" s="11"/>
      <c r="O255" s="318"/>
    </row>
    <row r="256" spans="1:15" ht="15" thickBot="1" x14ac:dyDescent="0.35">
      <c r="A256" s="319"/>
      <c r="B256" s="322"/>
      <c r="C256" s="325"/>
      <c r="D256" s="121">
        <v>2017</v>
      </c>
      <c r="E256" s="96">
        <v>370</v>
      </c>
      <c r="F256" s="98">
        <v>0</v>
      </c>
      <c r="G256" s="97">
        <v>370</v>
      </c>
      <c r="H256" s="98">
        <v>0</v>
      </c>
      <c r="I256" s="12"/>
      <c r="J256" s="11"/>
      <c r="K256" s="11"/>
      <c r="L256" s="11"/>
      <c r="M256" s="11"/>
      <c r="N256" s="11"/>
      <c r="O256" s="319"/>
    </row>
    <row r="257" spans="1:15" ht="15" thickBot="1" x14ac:dyDescent="0.35">
      <c r="A257" s="319"/>
      <c r="B257" s="322"/>
      <c r="C257" s="325"/>
      <c r="D257" s="121">
        <v>2018</v>
      </c>
      <c r="E257" s="98">
        <v>0</v>
      </c>
      <c r="F257" s="98">
        <v>0</v>
      </c>
      <c r="G257" s="98">
        <v>0</v>
      </c>
      <c r="H257" s="98">
        <v>0</v>
      </c>
      <c r="I257" s="12"/>
      <c r="J257" s="11"/>
      <c r="K257" s="11"/>
      <c r="L257" s="11"/>
      <c r="M257" s="11"/>
      <c r="N257" s="11"/>
      <c r="O257" s="319"/>
    </row>
    <row r="258" spans="1:15" ht="15" thickBot="1" x14ac:dyDescent="0.35">
      <c r="A258" s="319"/>
      <c r="B258" s="322"/>
      <c r="C258" s="325"/>
      <c r="D258" s="121">
        <v>2019</v>
      </c>
      <c r="E258" s="98">
        <v>0</v>
      </c>
      <c r="F258" s="98">
        <v>0</v>
      </c>
      <c r="G258" s="98">
        <v>0</v>
      </c>
      <c r="H258" s="98">
        <v>0</v>
      </c>
      <c r="I258" s="12"/>
      <c r="J258" s="11"/>
      <c r="K258" s="11"/>
      <c r="L258" s="11"/>
      <c r="M258" s="11"/>
      <c r="N258" s="11"/>
      <c r="O258" s="319"/>
    </row>
    <row r="259" spans="1:15" ht="15" thickBot="1" x14ac:dyDescent="0.35">
      <c r="A259" s="319"/>
      <c r="B259" s="322"/>
      <c r="C259" s="325"/>
      <c r="D259" s="121">
        <v>2020</v>
      </c>
      <c r="E259" s="98">
        <v>0</v>
      </c>
      <c r="F259" s="98">
        <v>0</v>
      </c>
      <c r="G259" s="98">
        <v>0</v>
      </c>
      <c r="H259" s="98">
        <v>0</v>
      </c>
      <c r="I259" s="12"/>
      <c r="J259" s="11"/>
      <c r="K259" s="11"/>
      <c r="L259" s="11"/>
      <c r="M259" s="11"/>
      <c r="N259" s="11"/>
      <c r="O259" s="319"/>
    </row>
    <row r="260" spans="1:15" ht="15" thickBot="1" x14ac:dyDescent="0.35">
      <c r="A260" s="319"/>
      <c r="B260" s="322"/>
      <c r="C260" s="325"/>
      <c r="D260" s="121">
        <v>2021</v>
      </c>
      <c r="E260" s="98">
        <v>0</v>
      </c>
      <c r="F260" s="98">
        <v>0</v>
      </c>
      <c r="G260" s="98">
        <v>0</v>
      </c>
      <c r="H260" s="98">
        <v>0</v>
      </c>
      <c r="I260" s="12"/>
      <c r="J260" s="11"/>
      <c r="K260" s="11"/>
      <c r="L260" s="11"/>
      <c r="M260" s="11"/>
      <c r="N260" s="11"/>
      <c r="O260" s="319"/>
    </row>
    <row r="261" spans="1:15" ht="15" thickBot="1" x14ac:dyDescent="0.35">
      <c r="A261" s="319"/>
      <c r="B261" s="322"/>
      <c r="C261" s="325"/>
      <c r="D261" s="121">
        <v>2022</v>
      </c>
      <c r="E261" s="98">
        <v>0</v>
      </c>
      <c r="F261" s="98">
        <v>0</v>
      </c>
      <c r="G261" s="98">
        <v>0</v>
      </c>
      <c r="H261" s="98">
        <v>0</v>
      </c>
      <c r="I261" s="12"/>
      <c r="J261" s="11"/>
      <c r="K261" s="11"/>
      <c r="L261" s="11"/>
      <c r="M261" s="11"/>
      <c r="N261" s="11"/>
      <c r="O261" s="319"/>
    </row>
    <row r="262" spans="1:15" ht="15" thickBot="1" x14ac:dyDescent="0.35">
      <c r="A262" s="319"/>
      <c r="B262" s="322"/>
      <c r="C262" s="325"/>
      <c r="D262" s="121">
        <v>2023</v>
      </c>
      <c r="E262" s="98">
        <v>0</v>
      </c>
      <c r="F262" s="98">
        <v>0</v>
      </c>
      <c r="G262" s="98">
        <v>0</v>
      </c>
      <c r="H262" s="98">
        <v>0</v>
      </c>
      <c r="I262" s="12"/>
      <c r="J262" s="11"/>
      <c r="K262" s="11"/>
      <c r="L262" s="11"/>
      <c r="M262" s="11"/>
      <c r="N262" s="11"/>
      <c r="O262" s="319"/>
    </row>
    <row r="263" spans="1:15" ht="15" thickBot="1" x14ac:dyDescent="0.35">
      <c r="A263" s="319"/>
      <c r="B263" s="322"/>
      <c r="C263" s="325"/>
      <c r="D263" s="121">
        <v>2024</v>
      </c>
      <c r="E263" s="98">
        <v>0</v>
      </c>
      <c r="F263" s="98">
        <v>0</v>
      </c>
      <c r="G263" s="98">
        <v>0</v>
      </c>
      <c r="H263" s="98">
        <v>0</v>
      </c>
      <c r="I263" s="12"/>
      <c r="J263" s="11"/>
      <c r="K263" s="11"/>
      <c r="L263" s="11"/>
      <c r="M263" s="11"/>
      <c r="N263" s="11"/>
      <c r="O263" s="319"/>
    </row>
    <row r="264" spans="1:15" ht="15" thickBot="1" x14ac:dyDescent="0.35">
      <c r="A264" s="320"/>
      <c r="B264" s="323"/>
      <c r="C264" s="326"/>
      <c r="D264" s="121">
        <v>2025</v>
      </c>
      <c r="E264" s="98">
        <v>0</v>
      </c>
      <c r="F264" s="98">
        <v>0</v>
      </c>
      <c r="G264" s="98">
        <v>0</v>
      </c>
      <c r="H264" s="98">
        <v>0</v>
      </c>
      <c r="I264" s="12"/>
      <c r="J264" s="11"/>
      <c r="K264" s="11"/>
      <c r="L264" s="11"/>
      <c r="M264" s="11"/>
      <c r="N264" s="11"/>
      <c r="O264" s="320"/>
    </row>
    <row r="265" spans="1:15" ht="15" customHeight="1" thickBot="1" x14ac:dyDescent="0.35">
      <c r="A265" s="318"/>
      <c r="B265" s="327" t="s">
        <v>155</v>
      </c>
      <c r="C265" s="324"/>
      <c r="D265" s="120" t="s">
        <v>101</v>
      </c>
      <c r="E265" s="95">
        <f t="shared" ref="E265:H274" si="8">SUM(E133+E165)</f>
        <v>38275.069999999992</v>
      </c>
      <c r="F265" s="95">
        <f t="shared" si="8"/>
        <v>0</v>
      </c>
      <c r="G265" s="95">
        <f t="shared" si="8"/>
        <v>38275.069999999992</v>
      </c>
      <c r="H265" s="95">
        <f t="shared" si="8"/>
        <v>0</v>
      </c>
      <c r="I265" s="12"/>
      <c r="J265" s="11"/>
      <c r="K265" s="13"/>
      <c r="L265" s="13"/>
      <c r="M265" s="11"/>
      <c r="N265" s="11"/>
      <c r="O265" s="318"/>
    </row>
    <row r="266" spans="1:15" ht="15" thickBot="1" x14ac:dyDescent="0.35">
      <c r="A266" s="319"/>
      <c r="B266" s="322"/>
      <c r="C266" s="325"/>
      <c r="D266" s="121">
        <v>2017</v>
      </c>
      <c r="E266" s="96">
        <f t="shared" si="8"/>
        <v>0</v>
      </c>
      <c r="F266" s="96">
        <f t="shared" si="8"/>
        <v>0</v>
      </c>
      <c r="G266" s="96">
        <f t="shared" si="8"/>
        <v>0</v>
      </c>
      <c r="H266" s="96">
        <f t="shared" si="8"/>
        <v>0</v>
      </c>
      <c r="I266" s="12"/>
      <c r="J266" s="11"/>
      <c r="K266" s="11"/>
      <c r="L266" s="11"/>
      <c r="M266" s="11"/>
      <c r="N266" s="11"/>
      <c r="O266" s="319"/>
    </row>
    <row r="267" spans="1:15" ht="15" thickBot="1" x14ac:dyDescent="0.35">
      <c r="A267" s="319"/>
      <c r="B267" s="322"/>
      <c r="C267" s="325"/>
      <c r="D267" s="121">
        <v>2018</v>
      </c>
      <c r="E267" s="96">
        <f t="shared" si="8"/>
        <v>0</v>
      </c>
      <c r="F267" s="96">
        <f t="shared" si="8"/>
        <v>0</v>
      </c>
      <c r="G267" s="96">
        <f t="shared" si="8"/>
        <v>0</v>
      </c>
      <c r="H267" s="96">
        <f t="shared" si="8"/>
        <v>0</v>
      </c>
      <c r="I267" s="12"/>
      <c r="J267" s="11"/>
      <c r="K267" s="11"/>
      <c r="L267" s="11"/>
      <c r="M267" s="11"/>
      <c r="N267" s="11"/>
      <c r="O267" s="319"/>
    </row>
    <row r="268" spans="1:15" ht="15" thickBot="1" x14ac:dyDescent="0.35">
      <c r="A268" s="319"/>
      <c r="B268" s="322"/>
      <c r="C268" s="325"/>
      <c r="D268" s="121">
        <v>2019</v>
      </c>
      <c r="E268" s="96">
        <f t="shared" si="8"/>
        <v>0</v>
      </c>
      <c r="F268" s="96">
        <f t="shared" si="8"/>
        <v>0</v>
      </c>
      <c r="G268" s="96">
        <f t="shared" si="8"/>
        <v>0</v>
      </c>
      <c r="H268" s="96">
        <f t="shared" si="8"/>
        <v>0</v>
      </c>
      <c r="I268" s="12"/>
      <c r="J268" s="11"/>
      <c r="K268" s="11"/>
      <c r="L268" s="11"/>
      <c r="M268" s="11"/>
      <c r="N268" s="11"/>
      <c r="O268" s="319"/>
    </row>
    <row r="269" spans="1:15" ht="15" thickBot="1" x14ac:dyDescent="0.35">
      <c r="A269" s="319"/>
      <c r="B269" s="322"/>
      <c r="C269" s="325"/>
      <c r="D269" s="121">
        <v>2020</v>
      </c>
      <c r="E269" s="96">
        <f t="shared" si="8"/>
        <v>0</v>
      </c>
      <c r="F269" s="96">
        <f t="shared" si="8"/>
        <v>0</v>
      </c>
      <c r="G269" s="96">
        <f t="shared" si="8"/>
        <v>0</v>
      </c>
      <c r="H269" s="96">
        <f t="shared" si="8"/>
        <v>0</v>
      </c>
      <c r="I269" s="12"/>
      <c r="J269" s="11"/>
      <c r="K269" s="11"/>
      <c r="L269" s="11"/>
      <c r="M269" s="11"/>
      <c r="N269" s="11"/>
      <c r="O269" s="319"/>
    </row>
    <row r="270" spans="1:15" ht="15" thickBot="1" x14ac:dyDescent="0.35">
      <c r="A270" s="319"/>
      <c r="B270" s="322"/>
      <c r="C270" s="325"/>
      <c r="D270" s="121">
        <v>2021</v>
      </c>
      <c r="E270" s="96">
        <f t="shared" si="8"/>
        <v>9958.4599999999991</v>
      </c>
      <c r="F270" s="96">
        <f t="shared" si="8"/>
        <v>0</v>
      </c>
      <c r="G270" s="96">
        <f t="shared" si="8"/>
        <v>9958.4599999999991</v>
      </c>
      <c r="H270" s="96">
        <f t="shared" si="8"/>
        <v>0</v>
      </c>
      <c r="I270" s="12"/>
      <c r="J270" s="11"/>
      <c r="K270" s="11"/>
      <c r="L270" s="11"/>
      <c r="M270" s="11"/>
      <c r="N270" s="11"/>
      <c r="O270" s="319"/>
    </row>
    <row r="271" spans="1:15" ht="15" thickBot="1" x14ac:dyDescent="0.35">
      <c r="A271" s="319"/>
      <c r="B271" s="322"/>
      <c r="C271" s="325"/>
      <c r="D271" s="121">
        <v>2022</v>
      </c>
      <c r="E271" s="96">
        <f t="shared" si="8"/>
        <v>9750.3799999999992</v>
      </c>
      <c r="F271" s="96">
        <f t="shared" si="8"/>
        <v>0</v>
      </c>
      <c r="G271" s="96">
        <f t="shared" si="8"/>
        <v>9750.3799999999992</v>
      </c>
      <c r="H271" s="96">
        <f t="shared" si="8"/>
        <v>0</v>
      </c>
      <c r="I271" s="12"/>
      <c r="J271" s="11"/>
      <c r="K271" s="11"/>
      <c r="L271" s="11"/>
      <c r="M271" s="11"/>
      <c r="N271" s="11"/>
      <c r="O271" s="319"/>
    </row>
    <row r="272" spans="1:15" ht="15" thickBot="1" x14ac:dyDescent="0.35">
      <c r="A272" s="319"/>
      <c r="B272" s="322"/>
      <c r="C272" s="325"/>
      <c r="D272" s="121">
        <v>2023</v>
      </c>
      <c r="E272" s="96">
        <f t="shared" si="8"/>
        <v>9230.17</v>
      </c>
      <c r="F272" s="96">
        <f t="shared" si="8"/>
        <v>0</v>
      </c>
      <c r="G272" s="96">
        <f t="shared" si="8"/>
        <v>9230.17</v>
      </c>
      <c r="H272" s="96">
        <f t="shared" si="8"/>
        <v>0</v>
      </c>
      <c r="I272" s="12"/>
      <c r="J272" s="11"/>
      <c r="K272" s="11"/>
      <c r="L272" s="11"/>
      <c r="M272" s="11"/>
      <c r="N272" s="11"/>
      <c r="O272" s="319"/>
    </row>
    <row r="273" spans="1:15" ht="15" thickBot="1" x14ac:dyDescent="0.35">
      <c r="A273" s="319"/>
      <c r="B273" s="322"/>
      <c r="C273" s="325"/>
      <c r="D273" s="121">
        <v>2024</v>
      </c>
      <c r="E273" s="96">
        <f t="shared" si="8"/>
        <v>9336.06</v>
      </c>
      <c r="F273" s="96">
        <f t="shared" si="8"/>
        <v>0</v>
      </c>
      <c r="G273" s="96">
        <f t="shared" si="8"/>
        <v>9336.06</v>
      </c>
      <c r="H273" s="96">
        <f t="shared" si="8"/>
        <v>0</v>
      </c>
      <c r="I273" s="12"/>
      <c r="J273" s="11"/>
      <c r="K273" s="11"/>
      <c r="L273" s="11"/>
      <c r="M273" s="11"/>
      <c r="N273" s="11"/>
      <c r="O273" s="319"/>
    </row>
    <row r="274" spans="1:15" ht="15" thickBot="1" x14ac:dyDescent="0.35">
      <c r="A274" s="320"/>
      <c r="B274" s="323"/>
      <c r="C274" s="326"/>
      <c r="D274" s="121">
        <v>2025</v>
      </c>
      <c r="E274" s="96">
        <f t="shared" si="8"/>
        <v>0</v>
      </c>
      <c r="F274" s="96">
        <f t="shared" si="8"/>
        <v>0</v>
      </c>
      <c r="G274" s="96">
        <f t="shared" si="8"/>
        <v>0</v>
      </c>
      <c r="H274" s="96">
        <f t="shared" si="8"/>
        <v>0</v>
      </c>
      <c r="I274" s="12"/>
      <c r="J274" s="11"/>
      <c r="K274" s="11"/>
      <c r="L274" s="11"/>
      <c r="M274" s="11"/>
      <c r="N274" s="11"/>
      <c r="O274" s="320"/>
    </row>
    <row r="275" spans="1:15" ht="15" customHeight="1" thickBot="1" x14ac:dyDescent="0.35">
      <c r="A275" s="318"/>
      <c r="B275" s="327" t="s">
        <v>193</v>
      </c>
      <c r="C275" s="324"/>
      <c r="D275" s="120" t="s">
        <v>101</v>
      </c>
      <c r="E275" s="95">
        <f>SUM(E276:E284)</f>
        <v>9450</v>
      </c>
      <c r="F275" s="95">
        <f>SUM(F276:F284)</f>
        <v>0</v>
      </c>
      <c r="G275" s="95">
        <f>SUM(G276:G284)</f>
        <v>9450</v>
      </c>
      <c r="H275" s="95">
        <f>SUM(H276:H284)</f>
        <v>0</v>
      </c>
      <c r="I275" s="12"/>
      <c r="J275" s="11"/>
      <c r="K275" s="13"/>
      <c r="L275" s="13"/>
      <c r="M275" s="11"/>
      <c r="N275" s="11"/>
      <c r="O275" s="318"/>
    </row>
    <row r="276" spans="1:15" ht="15" thickBot="1" x14ac:dyDescent="0.35">
      <c r="A276" s="319"/>
      <c r="B276" s="322"/>
      <c r="C276" s="325"/>
      <c r="D276" s="121">
        <v>2017</v>
      </c>
      <c r="E276" s="96">
        <v>0</v>
      </c>
      <c r="F276" s="96">
        <v>0</v>
      </c>
      <c r="G276" s="96">
        <v>0</v>
      </c>
      <c r="H276" s="96">
        <v>0</v>
      </c>
      <c r="I276" s="12"/>
      <c r="J276" s="11"/>
      <c r="K276" s="11"/>
      <c r="L276" s="11"/>
      <c r="M276" s="11"/>
      <c r="N276" s="11"/>
      <c r="O276" s="319"/>
    </row>
    <row r="277" spans="1:15" ht="15" thickBot="1" x14ac:dyDescent="0.35">
      <c r="A277" s="319"/>
      <c r="B277" s="322"/>
      <c r="C277" s="325"/>
      <c r="D277" s="121">
        <v>2018</v>
      </c>
      <c r="E277" s="98">
        <v>1350</v>
      </c>
      <c r="F277" s="98">
        <v>0</v>
      </c>
      <c r="G277" s="98">
        <v>1350</v>
      </c>
      <c r="H277" s="98">
        <v>0</v>
      </c>
      <c r="I277" s="12"/>
      <c r="J277" s="11"/>
      <c r="K277" s="11"/>
      <c r="L277" s="11"/>
      <c r="M277" s="11"/>
      <c r="N277" s="11"/>
      <c r="O277" s="319"/>
    </row>
    <row r="278" spans="1:15" ht="15" thickBot="1" x14ac:dyDescent="0.35">
      <c r="A278" s="319"/>
      <c r="B278" s="322"/>
      <c r="C278" s="325"/>
      <c r="D278" s="121">
        <v>2019</v>
      </c>
      <c r="E278" s="98">
        <v>1350</v>
      </c>
      <c r="F278" s="98">
        <v>0</v>
      </c>
      <c r="G278" s="98">
        <v>1350</v>
      </c>
      <c r="H278" s="98">
        <v>0</v>
      </c>
      <c r="I278" s="12"/>
      <c r="J278" s="11"/>
      <c r="K278" s="11"/>
      <c r="L278" s="11"/>
      <c r="M278" s="11"/>
      <c r="N278" s="11"/>
      <c r="O278" s="319"/>
    </row>
    <row r="279" spans="1:15" ht="15" thickBot="1" x14ac:dyDescent="0.35">
      <c r="A279" s="319"/>
      <c r="B279" s="322"/>
      <c r="C279" s="325"/>
      <c r="D279" s="121">
        <v>2020</v>
      </c>
      <c r="E279" s="98">
        <v>1350</v>
      </c>
      <c r="F279" s="98">
        <v>0</v>
      </c>
      <c r="G279" s="98">
        <v>1350</v>
      </c>
      <c r="H279" s="98">
        <v>0</v>
      </c>
      <c r="I279" s="12"/>
      <c r="J279" s="11"/>
      <c r="K279" s="11"/>
      <c r="L279" s="11"/>
      <c r="M279" s="11"/>
      <c r="N279" s="11"/>
      <c r="O279" s="319"/>
    </row>
    <row r="280" spans="1:15" ht="15" thickBot="1" x14ac:dyDescent="0.35">
      <c r="A280" s="319"/>
      <c r="B280" s="322"/>
      <c r="C280" s="325"/>
      <c r="D280" s="121">
        <v>2021</v>
      </c>
      <c r="E280" s="98">
        <v>1350</v>
      </c>
      <c r="F280" s="98">
        <v>0</v>
      </c>
      <c r="G280" s="98">
        <v>1350</v>
      </c>
      <c r="H280" s="98">
        <v>0</v>
      </c>
      <c r="I280" s="12"/>
      <c r="J280" s="11"/>
      <c r="K280" s="11"/>
      <c r="L280" s="11"/>
      <c r="M280" s="11"/>
      <c r="N280" s="11"/>
      <c r="O280" s="319"/>
    </row>
    <row r="281" spans="1:15" ht="15" thickBot="1" x14ac:dyDescent="0.35">
      <c r="A281" s="319"/>
      <c r="B281" s="322"/>
      <c r="C281" s="325"/>
      <c r="D281" s="121">
        <v>2022</v>
      </c>
      <c r="E281" s="98">
        <v>1350</v>
      </c>
      <c r="F281" s="98">
        <v>0</v>
      </c>
      <c r="G281" s="98">
        <v>1350</v>
      </c>
      <c r="H281" s="98">
        <v>0</v>
      </c>
      <c r="I281" s="12"/>
      <c r="J281" s="11"/>
      <c r="K281" s="11"/>
      <c r="L281" s="11"/>
      <c r="M281" s="11"/>
      <c r="N281" s="11"/>
      <c r="O281" s="319"/>
    </row>
    <row r="282" spans="1:15" ht="15" thickBot="1" x14ac:dyDescent="0.35">
      <c r="A282" s="319"/>
      <c r="B282" s="322"/>
      <c r="C282" s="325"/>
      <c r="D282" s="121">
        <v>2023</v>
      </c>
      <c r="E282" s="98">
        <v>1350</v>
      </c>
      <c r="F282" s="98">
        <v>0</v>
      </c>
      <c r="G282" s="98">
        <v>1350</v>
      </c>
      <c r="H282" s="98">
        <v>0</v>
      </c>
      <c r="I282" s="12"/>
      <c r="J282" s="11"/>
      <c r="K282" s="11"/>
      <c r="L282" s="11"/>
      <c r="M282" s="11"/>
      <c r="N282" s="11"/>
      <c r="O282" s="319"/>
    </row>
    <row r="283" spans="1:15" ht="15" thickBot="1" x14ac:dyDescent="0.35">
      <c r="A283" s="319"/>
      <c r="B283" s="322"/>
      <c r="C283" s="325"/>
      <c r="D283" s="121">
        <v>2024</v>
      </c>
      <c r="E283" s="98">
        <v>1350</v>
      </c>
      <c r="F283" s="98">
        <v>0</v>
      </c>
      <c r="G283" s="98">
        <v>1350</v>
      </c>
      <c r="H283" s="98">
        <v>0</v>
      </c>
      <c r="I283" s="12"/>
      <c r="J283" s="11"/>
      <c r="K283" s="11"/>
      <c r="L283" s="11"/>
      <c r="M283" s="11"/>
      <c r="N283" s="11"/>
      <c r="O283" s="319"/>
    </row>
    <row r="284" spans="1:15" ht="15" thickBot="1" x14ac:dyDescent="0.35">
      <c r="A284" s="320"/>
      <c r="B284" s="323"/>
      <c r="C284" s="326"/>
      <c r="D284" s="121">
        <v>2025</v>
      </c>
      <c r="E284" s="98">
        <v>0</v>
      </c>
      <c r="F284" s="98">
        <v>0</v>
      </c>
      <c r="G284" s="98">
        <v>0</v>
      </c>
      <c r="H284" s="98">
        <v>0</v>
      </c>
      <c r="I284" s="12"/>
      <c r="J284" s="11"/>
      <c r="K284" s="11"/>
      <c r="L284" s="11"/>
      <c r="M284" s="11"/>
      <c r="N284" s="11"/>
      <c r="O284" s="320"/>
    </row>
    <row r="288" spans="1:15" ht="15" thickBot="1" x14ac:dyDescent="0.35"/>
    <row r="289" spans="1:15" ht="15" customHeight="1" x14ac:dyDescent="0.3">
      <c r="A289" s="318"/>
      <c r="B289" s="328" t="s">
        <v>194</v>
      </c>
      <c r="C289" s="331"/>
      <c r="D289" s="159" t="s">
        <v>101</v>
      </c>
      <c r="E289" s="160">
        <f t="shared" ref="E289:H289" si="9">E215+E225+E235+E245+E255+E265+E275</f>
        <v>52196.869999999995</v>
      </c>
      <c r="F289" s="160">
        <f t="shared" si="9"/>
        <v>1742</v>
      </c>
      <c r="G289" s="160">
        <f t="shared" si="9"/>
        <v>52196.869999999995</v>
      </c>
      <c r="H289" s="160">
        <f t="shared" si="9"/>
        <v>1742</v>
      </c>
      <c r="I289" s="161"/>
      <c r="J289" s="161"/>
      <c r="K289" s="162"/>
      <c r="L289" s="162"/>
      <c r="M289" s="161"/>
      <c r="N289" s="161"/>
      <c r="O289" s="332"/>
    </row>
    <row r="290" spans="1:15" ht="15" thickBot="1" x14ac:dyDescent="0.35">
      <c r="A290" s="319"/>
      <c r="B290" s="329"/>
      <c r="C290" s="325"/>
      <c r="D290" s="121">
        <v>2017</v>
      </c>
      <c r="E290" s="158">
        <f>E216+E226+E236+E246+E256+E266+E276</f>
        <v>2358.6</v>
      </c>
      <c r="F290" s="158">
        <f t="shared" ref="F290:H290" si="10">F216+F226+F236+F246+F256+F266+F276</f>
        <v>644</v>
      </c>
      <c r="G290" s="158">
        <f t="shared" si="10"/>
        <v>2358.6</v>
      </c>
      <c r="H290" s="158">
        <f t="shared" si="10"/>
        <v>644</v>
      </c>
      <c r="I290" s="12"/>
      <c r="J290" s="11"/>
      <c r="K290" s="11"/>
      <c r="L290" s="11"/>
      <c r="M290" s="11"/>
      <c r="N290" s="11"/>
      <c r="O290" s="319"/>
    </row>
    <row r="291" spans="1:15" ht="15" thickBot="1" x14ac:dyDescent="0.35">
      <c r="A291" s="319"/>
      <c r="B291" s="329"/>
      <c r="C291" s="325"/>
      <c r="D291" s="121">
        <v>2018</v>
      </c>
      <c r="E291" s="94">
        <f t="shared" ref="E291:H291" si="11">E217+E227+E237+E247+E257+E267+E277</f>
        <v>1576.7</v>
      </c>
      <c r="F291" s="94">
        <f t="shared" si="11"/>
        <v>218</v>
      </c>
      <c r="G291" s="94">
        <f t="shared" si="11"/>
        <v>1576.7</v>
      </c>
      <c r="H291" s="94">
        <f t="shared" si="11"/>
        <v>218</v>
      </c>
      <c r="I291" s="12"/>
      <c r="J291" s="11"/>
      <c r="K291" s="11"/>
      <c r="L291" s="11"/>
      <c r="M291" s="11"/>
      <c r="N291" s="11"/>
      <c r="O291" s="319"/>
    </row>
    <row r="292" spans="1:15" ht="15" thickBot="1" x14ac:dyDescent="0.35">
      <c r="A292" s="319"/>
      <c r="B292" s="329"/>
      <c r="C292" s="325"/>
      <c r="D292" s="121">
        <v>2019</v>
      </c>
      <c r="E292" s="94">
        <f t="shared" ref="E292:H292" si="12">E218+E228+E238+E248+E258+E268+E278</f>
        <v>1619.5</v>
      </c>
      <c r="F292" s="94">
        <f t="shared" si="12"/>
        <v>220</v>
      </c>
      <c r="G292" s="94">
        <f t="shared" si="12"/>
        <v>1619.5</v>
      </c>
      <c r="H292" s="94">
        <f t="shared" si="12"/>
        <v>220</v>
      </c>
      <c r="I292" s="12"/>
      <c r="J292" s="11"/>
      <c r="K292" s="11"/>
      <c r="L292" s="11"/>
      <c r="M292" s="11"/>
      <c r="N292" s="11"/>
      <c r="O292" s="319"/>
    </row>
    <row r="293" spans="1:15" ht="15" thickBot="1" x14ac:dyDescent="0.35">
      <c r="A293" s="319"/>
      <c r="B293" s="329"/>
      <c r="C293" s="325"/>
      <c r="D293" s="121">
        <v>2020</v>
      </c>
      <c r="E293" s="94">
        <f t="shared" ref="E293:H293" si="13">E219+E229+E239+E249+E259+E269+E279</f>
        <v>1619.5</v>
      </c>
      <c r="F293" s="94">
        <f t="shared" si="13"/>
        <v>220</v>
      </c>
      <c r="G293" s="94">
        <f t="shared" si="13"/>
        <v>1619.5</v>
      </c>
      <c r="H293" s="94">
        <f t="shared" si="13"/>
        <v>220</v>
      </c>
      <c r="I293" s="12"/>
      <c r="J293" s="11"/>
      <c r="K293" s="11"/>
      <c r="L293" s="11"/>
      <c r="M293" s="11"/>
      <c r="N293" s="11"/>
      <c r="O293" s="319"/>
    </row>
    <row r="294" spans="1:15" ht="15" thickBot="1" x14ac:dyDescent="0.35">
      <c r="A294" s="319"/>
      <c r="B294" s="329"/>
      <c r="C294" s="325"/>
      <c r="D294" s="121">
        <v>2021</v>
      </c>
      <c r="E294" s="94">
        <f t="shared" ref="E294:H294" si="14">E220+E230+E240+E250+E260+E270+E280</f>
        <v>11577.96</v>
      </c>
      <c r="F294" s="94">
        <f t="shared" si="14"/>
        <v>220</v>
      </c>
      <c r="G294" s="94">
        <f t="shared" si="14"/>
        <v>11577.96</v>
      </c>
      <c r="H294" s="94">
        <f t="shared" si="14"/>
        <v>220</v>
      </c>
      <c r="I294" s="12"/>
      <c r="J294" s="11"/>
      <c r="K294" s="11"/>
      <c r="L294" s="11"/>
      <c r="M294" s="11"/>
      <c r="N294" s="11"/>
      <c r="O294" s="319"/>
    </row>
    <row r="295" spans="1:15" ht="15" thickBot="1" x14ac:dyDescent="0.35">
      <c r="A295" s="319"/>
      <c r="B295" s="329"/>
      <c r="C295" s="325"/>
      <c r="D295" s="121">
        <v>2022</v>
      </c>
      <c r="E295" s="94">
        <f t="shared" ref="E295:H295" si="15">E221+E231+E241+E251+E261+E271+E281</f>
        <v>11369.88</v>
      </c>
      <c r="F295" s="94">
        <f t="shared" si="15"/>
        <v>220</v>
      </c>
      <c r="G295" s="94">
        <f t="shared" si="15"/>
        <v>11369.88</v>
      </c>
      <c r="H295" s="94">
        <f t="shared" si="15"/>
        <v>220</v>
      </c>
      <c r="I295" s="12"/>
      <c r="J295" s="11"/>
      <c r="K295" s="11"/>
      <c r="L295" s="11"/>
      <c r="M295" s="11"/>
      <c r="N295" s="11"/>
      <c r="O295" s="319"/>
    </row>
    <row r="296" spans="1:15" ht="15" thickBot="1" x14ac:dyDescent="0.35">
      <c r="A296" s="319"/>
      <c r="B296" s="329"/>
      <c r="C296" s="325"/>
      <c r="D296" s="121">
        <v>2023</v>
      </c>
      <c r="E296" s="94">
        <f t="shared" ref="E296:H296" si="16">E222+E232+E242+E252+E262+E272+E282</f>
        <v>10849.67</v>
      </c>
      <c r="F296" s="94">
        <f t="shared" si="16"/>
        <v>0</v>
      </c>
      <c r="G296" s="94">
        <f t="shared" si="16"/>
        <v>10849.67</v>
      </c>
      <c r="H296" s="94">
        <f t="shared" si="16"/>
        <v>0</v>
      </c>
      <c r="I296" s="12"/>
      <c r="J296" s="11"/>
      <c r="K296" s="11"/>
      <c r="L296" s="11"/>
      <c r="M296" s="11"/>
      <c r="N296" s="11"/>
      <c r="O296" s="319"/>
    </row>
    <row r="297" spans="1:15" ht="15" thickBot="1" x14ac:dyDescent="0.35">
      <c r="A297" s="319"/>
      <c r="B297" s="329"/>
      <c r="C297" s="325"/>
      <c r="D297" s="121">
        <v>2024</v>
      </c>
      <c r="E297" s="94">
        <f t="shared" ref="E297:H297" si="17">E223+E233+E243+E253+E263+E273+E283</f>
        <v>10955.56</v>
      </c>
      <c r="F297" s="94">
        <f t="shared" si="17"/>
        <v>0</v>
      </c>
      <c r="G297" s="94">
        <f t="shared" si="17"/>
        <v>10955.56</v>
      </c>
      <c r="H297" s="94">
        <f t="shared" si="17"/>
        <v>0</v>
      </c>
      <c r="I297" s="12"/>
      <c r="J297" s="11"/>
      <c r="K297" s="11"/>
      <c r="L297" s="11"/>
      <c r="M297" s="11"/>
      <c r="N297" s="11"/>
      <c r="O297" s="319"/>
    </row>
    <row r="298" spans="1:15" ht="15" thickBot="1" x14ac:dyDescent="0.35">
      <c r="A298" s="320"/>
      <c r="B298" s="330"/>
      <c r="C298" s="326"/>
      <c r="D298" s="121">
        <v>2025</v>
      </c>
      <c r="E298" s="94">
        <f t="shared" ref="E298:H298" si="18">E224+E234+E244+E254+E264+E274+E284</f>
        <v>269.5</v>
      </c>
      <c r="F298" s="94">
        <f t="shared" si="18"/>
        <v>0</v>
      </c>
      <c r="G298" s="94">
        <f t="shared" si="18"/>
        <v>269.5</v>
      </c>
      <c r="H298" s="94">
        <f t="shared" si="18"/>
        <v>0</v>
      </c>
      <c r="I298" s="12"/>
      <c r="J298" s="11"/>
      <c r="K298" s="11"/>
      <c r="L298" s="11"/>
      <c r="M298" s="11"/>
      <c r="N298" s="11"/>
      <c r="O298" s="320"/>
    </row>
  </sheetData>
  <mergeCells count="129">
    <mergeCell ref="B12:O12"/>
    <mergeCell ref="B43:B52"/>
    <mergeCell ref="O13:O22"/>
    <mergeCell ref="O23:O32"/>
    <mergeCell ref="B10:O10"/>
    <mergeCell ref="B11:O11"/>
    <mergeCell ref="C123:C132"/>
    <mergeCell ref="O123:O132"/>
    <mergeCell ref="O33:O42"/>
    <mergeCell ref="O43:O52"/>
    <mergeCell ref="C13:C22"/>
    <mergeCell ref="C23:C32"/>
    <mergeCell ref="O53:O62"/>
    <mergeCell ref="C53:C62"/>
    <mergeCell ref="C63:C72"/>
    <mergeCell ref="O63:O72"/>
    <mergeCell ref="B63:B72"/>
    <mergeCell ref="C73:C82"/>
    <mergeCell ref="O73:O82"/>
    <mergeCell ref="C83:C92"/>
    <mergeCell ref="O83:O92"/>
    <mergeCell ref="C113:C122"/>
    <mergeCell ref="O113:O122"/>
    <mergeCell ref="C93:C102"/>
    <mergeCell ref="A5:A8"/>
    <mergeCell ref="K6:L7"/>
    <mergeCell ref="A2:O2"/>
    <mergeCell ref="A3:O3"/>
    <mergeCell ref="A4:O4"/>
    <mergeCell ref="I6:J7"/>
    <mergeCell ref="E5:F7"/>
    <mergeCell ref="D5:D8"/>
    <mergeCell ref="B5:B8"/>
    <mergeCell ref="G5:N5"/>
    <mergeCell ref="O5:O8"/>
    <mergeCell ref="G6:H7"/>
    <mergeCell ref="M6:N7"/>
    <mergeCell ref="C5:C8"/>
    <mergeCell ref="A43:A52"/>
    <mergeCell ref="A13:A22"/>
    <mergeCell ref="B13:B22"/>
    <mergeCell ref="A23:A32"/>
    <mergeCell ref="B23:B32"/>
    <mergeCell ref="A33:A42"/>
    <mergeCell ref="B33:B42"/>
    <mergeCell ref="C33:C42"/>
    <mergeCell ref="C43:C52"/>
    <mergeCell ref="A53:A62"/>
    <mergeCell ref="B53:B62"/>
    <mergeCell ref="A145:A154"/>
    <mergeCell ref="B145:B154"/>
    <mergeCell ref="A73:A82"/>
    <mergeCell ref="B73:B82"/>
    <mergeCell ref="A133:A142"/>
    <mergeCell ref="B133:B142"/>
    <mergeCell ref="A123:A132"/>
    <mergeCell ref="B123:B132"/>
    <mergeCell ref="A93:A102"/>
    <mergeCell ref="B93:B102"/>
    <mergeCell ref="A83:A92"/>
    <mergeCell ref="B83:B92"/>
    <mergeCell ref="A63:A72"/>
    <mergeCell ref="A113:A122"/>
    <mergeCell ref="B113:B122"/>
    <mergeCell ref="A103:A112"/>
    <mergeCell ref="B103:B112"/>
    <mergeCell ref="O93:O102"/>
    <mergeCell ref="O205:O214"/>
    <mergeCell ref="O195:O204"/>
    <mergeCell ref="O185:O194"/>
    <mergeCell ref="A155:A164"/>
    <mergeCell ref="C103:C112"/>
    <mergeCell ref="O103:O112"/>
    <mergeCell ref="B155:B164"/>
    <mergeCell ref="C155:C164"/>
    <mergeCell ref="O155:O164"/>
    <mergeCell ref="C133:C142"/>
    <mergeCell ref="O133:O142"/>
    <mergeCell ref="C145:C154"/>
    <mergeCell ref="O145:O154"/>
    <mergeCell ref="C195:C204"/>
    <mergeCell ref="B175:B184"/>
    <mergeCell ref="C175:C184"/>
    <mergeCell ref="B185:B194"/>
    <mergeCell ref="C185:C194"/>
    <mergeCell ref="A165:A174"/>
    <mergeCell ref="B165:B174"/>
    <mergeCell ref="C165:C174"/>
    <mergeCell ref="O165:O174"/>
    <mergeCell ref="A185:A194"/>
    <mergeCell ref="A225:A234"/>
    <mergeCell ref="B225:B234"/>
    <mergeCell ref="C225:C234"/>
    <mergeCell ref="A195:A204"/>
    <mergeCell ref="B195:B204"/>
    <mergeCell ref="O175:O184"/>
    <mergeCell ref="A215:A224"/>
    <mergeCell ref="B215:B224"/>
    <mergeCell ref="C215:C224"/>
    <mergeCell ref="O215:O224"/>
    <mergeCell ref="A205:A214"/>
    <mergeCell ref="B205:B214"/>
    <mergeCell ref="C205:C214"/>
    <mergeCell ref="O225:O234"/>
    <mergeCell ref="A175:A184"/>
    <mergeCell ref="A235:A244"/>
    <mergeCell ref="B235:B244"/>
    <mergeCell ref="C235:C244"/>
    <mergeCell ref="A265:A274"/>
    <mergeCell ref="B265:B274"/>
    <mergeCell ref="C265:C274"/>
    <mergeCell ref="O265:O274"/>
    <mergeCell ref="A289:A298"/>
    <mergeCell ref="B289:B298"/>
    <mergeCell ref="C289:C298"/>
    <mergeCell ref="O289:O298"/>
    <mergeCell ref="A255:A264"/>
    <mergeCell ref="B255:B264"/>
    <mergeCell ref="C255:C264"/>
    <mergeCell ref="O255:O264"/>
    <mergeCell ref="A275:A284"/>
    <mergeCell ref="B275:B284"/>
    <mergeCell ref="C275:C284"/>
    <mergeCell ref="O275:O284"/>
    <mergeCell ref="O235:O244"/>
    <mergeCell ref="O245:O254"/>
    <mergeCell ref="A245:A254"/>
    <mergeCell ref="B245:B254"/>
    <mergeCell ref="C245:C254"/>
  </mergeCells>
  <phoneticPr fontId="19" type="noConversion"/>
  <pageMargins left="0.7" right="0.7" top="0.75" bottom="0.75" header="0.3" footer="0.3"/>
  <pageSetup paperSize="9" scale="62" orientation="landscape" r:id="rId1"/>
  <rowBreaks count="7" manualBreakCount="7">
    <brk id="42" max="14" man="1"/>
    <brk id="92" max="14" man="1"/>
    <brk id="132" max="14" man="1"/>
    <brk id="144" max="14" man="1"/>
    <brk id="184" max="14" man="1"/>
    <brk id="204" max="14" man="1"/>
    <brk id="254"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7"/>
  <sheetViews>
    <sheetView view="pageBreakPreview" topLeftCell="A2" zoomScale="75" zoomScaleNormal="100" zoomScaleSheetLayoutView="100" workbookViewId="0">
      <selection activeCell="C10" sqref="C10"/>
    </sheetView>
  </sheetViews>
  <sheetFormatPr defaultRowHeight="14.4" x14ac:dyDescent="0.3"/>
  <cols>
    <col min="2" max="2" width="42.33203125" customWidth="1"/>
    <col min="3" max="3" width="14.109375" customWidth="1"/>
    <col min="17" max="17" width="9.88671875" style="133" customWidth="1"/>
    <col min="18" max="18" width="11.5546875" style="133" customWidth="1"/>
    <col min="19" max="19" width="12.5546875" style="133" customWidth="1"/>
    <col min="20" max="20" width="12.109375" style="133" customWidth="1"/>
    <col min="26" max="29" width="8.88671875" style="133" customWidth="1"/>
  </cols>
  <sheetData>
    <row r="2" spans="1:30" ht="15.6" x14ac:dyDescent="0.3">
      <c r="A2" s="206" t="s">
        <v>38</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row>
    <row r="3" spans="1:30" ht="15.6" x14ac:dyDescent="0.3">
      <c r="A3" s="207" t="s">
        <v>134</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row>
    <row r="4" spans="1:30" ht="15" thickBot="1" x14ac:dyDescent="0.35">
      <c r="A4" s="377" t="s">
        <v>83</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row>
    <row r="5" spans="1:30" s="17" customFormat="1" ht="25.5" customHeight="1" x14ac:dyDescent="0.3">
      <c r="A5" s="371" t="s">
        <v>86</v>
      </c>
      <c r="B5" s="371" t="s">
        <v>103</v>
      </c>
      <c r="C5" s="371" t="s">
        <v>104</v>
      </c>
      <c r="D5" s="378" t="s">
        <v>105</v>
      </c>
      <c r="E5" s="378"/>
      <c r="F5" s="378"/>
      <c r="G5" s="378"/>
      <c r="H5" s="378"/>
      <c r="I5" s="378"/>
      <c r="J5" s="378"/>
      <c r="K5" s="378"/>
      <c r="L5" s="379"/>
      <c r="M5" s="378" t="s">
        <v>106</v>
      </c>
      <c r="N5" s="378"/>
      <c r="O5" s="378"/>
      <c r="P5" s="378"/>
      <c r="Q5" s="378"/>
      <c r="R5" s="378"/>
      <c r="S5" s="378"/>
      <c r="T5" s="378"/>
      <c r="U5" s="379"/>
      <c r="V5" s="378" t="s">
        <v>114</v>
      </c>
      <c r="W5" s="378"/>
      <c r="X5" s="378"/>
      <c r="Y5" s="378"/>
      <c r="Z5" s="378"/>
      <c r="AA5" s="378"/>
      <c r="AB5" s="378"/>
      <c r="AC5" s="378"/>
      <c r="AD5" s="379"/>
    </row>
    <row r="6" spans="1:30" s="17" customFormat="1" ht="5.4" customHeight="1" thickBot="1" x14ac:dyDescent="0.35">
      <c r="A6" s="372"/>
      <c r="B6" s="372"/>
      <c r="C6" s="372"/>
      <c r="D6" s="380"/>
      <c r="E6" s="380"/>
      <c r="F6" s="380"/>
      <c r="G6" s="380"/>
      <c r="H6" s="380"/>
      <c r="I6" s="380"/>
      <c r="J6" s="380"/>
      <c r="K6" s="380"/>
      <c r="L6" s="381"/>
      <c r="M6" s="380"/>
      <c r="N6" s="380"/>
      <c r="O6" s="380"/>
      <c r="P6" s="380"/>
      <c r="Q6" s="380"/>
      <c r="R6" s="380"/>
      <c r="S6" s="380"/>
      <c r="T6" s="380"/>
      <c r="U6" s="381"/>
      <c r="V6" s="380"/>
      <c r="W6" s="380"/>
      <c r="X6" s="380"/>
      <c r="Y6" s="380"/>
      <c r="Z6" s="380"/>
      <c r="AA6" s="380"/>
      <c r="AB6" s="380"/>
      <c r="AC6" s="380"/>
      <c r="AD6" s="381"/>
    </row>
    <row r="7" spans="1:30" s="17" customFormat="1" ht="25.5" customHeight="1" thickBot="1" x14ac:dyDescent="0.35">
      <c r="A7" s="373"/>
      <c r="B7" s="373"/>
      <c r="C7" s="373"/>
      <c r="D7" s="16">
        <v>2017</v>
      </c>
      <c r="E7" s="16">
        <v>2018</v>
      </c>
      <c r="F7" s="16">
        <v>2019</v>
      </c>
      <c r="G7" s="16">
        <v>2020</v>
      </c>
      <c r="H7" s="16">
        <v>2021</v>
      </c>
      <c r="I7" s="16">
        <v>2022</v>
      </c>
      <c r="J7" s="16">
        <v>2023</v>
      </c>
      <c r="K7" s="16">
        <v>2024</v>
      </c>
      <c r="L7" s="16">
        <v>2025</v>
      </c>
      <c r="M7" s="16">
        <v>2017</v>
      </c>
      <c r="N7" s="16">
        <v>2018</v>
      </c>
      <c r="O7" s="16">
        <v>2019</v>
      </c>
      <c r="P7" s="16">
        <v>2020</v>
      </c>
      <c r="Q7" s="129">
        <v>2021</v>
      </c>
      <c r="R7" s="129">
        <v>2022</v>
      </c>
      <c r="S7" s="129">
        <v>2023</v>
      </c>
      <c r="T7" s="129">
        <v>2024</v>
      </c>
      <c r="U7" s="16">
        <v>2025</v>
      </c>
      <c r="V7" s="16">
        <v>2017</v>
      </c>
      <c r="W7" s="16">
        <v>2018</v>
      </c>
      <c r="X7" s="16">
        <v>2019</v>
      </c>
      <c r="Y7" s="16">
        <v>2020</v>
      </c>
      <c r="Z7" s="129">
        <v>2021</v>
      </c>
      <c r="AA7" s="129">
        <v>2022</v>
      </c>
      <c r="AB7" s="129">
        <v>2023</v>
      </c>
      <c r="AC7" s="129">
        <v>2024</v>
      </c>
      <c r="AD7" s="16">
        <v>2025</v>
      </c>
    </row>
    <row r="8" spans="1:30" s="18" customFormat="1" ht="56.25" customHeight="1" thickBot="1" x14ac:dyDescent="0.35">
      <c r="A8" s="371">
        <v>1</v>
      </c>
      <c r="B8" s="374" t="s">
        <v>39</v>
      </c>
      <c r="C8" s="5" t="s">
        <v>41</v>
      </c>
      <c r="D8" s="16">
        <v>5</v>
      </c>
      <c r="E8" s="16">
        <v>5</v>
      </c>
      <c r="F8" s="16"/>
      <c r="G8" s="16"/>
      <c r="H8" s="16"/>
      <c r="I8" s="16"/>
      <c r="J8" s="16"/>
      <c r="K8" s="16"/>
      <c r="L8" s="16"/>
      <c r="M8" s="61">
        <v>32.200000000000003</v>
      </c>
      <c r="N8" s="61">
        <v>32.200000000000003</v>
      </c>
      <c r="O8" s="61"/>
      <c r="P8" s="61"/>
      <c r="Q8" s="61"/>
      <c r="R8" s="61"/>
      <c r="S8" s="61"/>
      <c r="T8" s="61"/>
      <c r="U8" s="61"/>
      <c r="V8" s="61">
        <v>161</v>
      </c>
      <c r="W8" s="61">
        <v>161.19999999999999</v>
      </c>
      <c r="X8" s="61"/>
      <c r="Y8" s="61"/>
      <c r="Z8" s="61"/>
      <c r="AA8" s="61"/>
      <c r="AB8" s="61"/>
      <c r="AC8" s="61"/>
      <c r="AD8" s="61"/>
    </row>
    <row r="9" spans="1:30" s="18" customFormat="1" ht="37.5" customHeight="1" thickBot="1" x14ac:dyDescent="0.35">
      <c r="A9" s="372"/>
      <c r="B9" s="375"/>
      <c r="C9" s="5" t="s">
        <v>40</v>
      </c>
      <c r="D9" s="16">
        <v>2</v>
      </c>
      <c r="E9" s="16">
        <v>2</v>
      </c>
      <c r="F9" s="16">
        <v>8</v>
      </c>
      <c r="G9" s="16">
        <v>8</v>
      </c>
      <c r="H9" s="16">
        <v>8</v>
      </c>
      <c r="I9" s="16">
        <v>8</v>
      </c>
      <c r="J9" s="16">
        <v>8</v>
      </c>
      <c r="K9" s="16">
        <v>8</v>
      </c>
      <c r="L9" s="16">
        <v>8</v>
      </c>
      <c r="M9" s="61">
        <v>23</v>
      </c>
      <c r="N9" s="61">
        <v>23</v>
      </c>
      <c r="O9" s="61"/>
      <c r="P9" s="61"/>
      <c r="Q9" s="61"/>
      <c r="R9" s="61"/>
      <c r="S9" s="61"/>
      <c r="T9" s="61"/>
      <c r="U9" s="61"/>
      <c r="V9" s="61">
        <v>46</v>
      </c>
      <c r="W9" s="61">
        <v>46</v>
      </c>
      <c r="X9" s="61"/>
      <c r="Y9" s="61"/>
      <c r="Z9" s="61"/>
      <c r="AA9" s="61"/>
      <c r="AB9" s="61"/>
      <c r="AC9" s="61"/>
      <c r="AD9" s="61"/>
    </row>
    <row r="10" spans="1:30" s="18" customFormat="1" ht="45" customHeight="1" thickBot="1" x14ac:dyDescent="0.35">
      <c r="A10" s="373"/>
      <c r="B10" s="376"/>
      <c r="C10" s="5" t="s">
        <v>235</v>
      </c>
      <c r="D10" s="187"/>
      <c r="E10" s="187"/>
      <c r="F10" s="187" t="s">
        <v>233</v>
      </c>
      <c r="G10" s="187" t="s">
        <v>233</v>
      </c>
      <c r="H10" s="187" t="s">
        <v>233</v>
      </c>
      <c r="I10" s="187" t="s">
        <v>233</v>
      </c>
      <c r="J10" s="187" t="s">
        <v>233</v>
      </c>
      <c r="K10" s="187" t="s">
        <v>233</v>
      </c>
      <c r="L10" s="187" t="s">
        <v>233</v>
      </c>
      <c r="M10" s="61"/>
      <c r="N10" s="61"/>
      <c r="O10" s="61">
        <v>1041.6669999999999</v>
      </c>
      <c r="P10" s="61">
        <v>1041.6669999999999</v>
      </c>
      <c r="Q10" s="61">
        <v>1041.6669999999999</v>
      </c>
      <c r="R10" s="61">
        <v>1041.6669999999999</v>
      </c>
      <c r="S10" s="61">
        <v>1041.6669999999999</v>
      </c>
      <c r="T10" s="61">
        <v>1041.6669999999999</v>
      </c>
      <c r="U10" s="61">
        <v>1041.6669999999999</v>
      </c>
      <c r="V10" s="61"/>
      <c r="W10" s="61"/>
      <c r="X10" s="61">
        <v>250</v>
      </c>
      <c r="Y10" s="61">
        <v>250</v>
      </c>
      <c r="Z10" s="61">
        <v>250</v>
      </c>
      <c r="AA10" s="61">
        <v>250</v>
      </c>
      <c r="AB10" s="61">
        <v>250</v>
      </c>
      <c r="AC10" s="61">
        <v>250</v>
      </c>
      <c r="AD10" s="61">
        <v>250</v>
      </c>
    </row>
    <row r="11" spans="1:30" s="18" customFormat="1" ht="114.75" customHeight="1" thickBot="1" x14ac:dyDescent="0.35">
      <c r="A11" s="25">
        <v>2</v>
      </c>
      <c r="B11" s="79" t="s">
        <v>42</v>
      </c>
      <c r="C11" s="58" t="s">
        <v>107</v>
      </c>
      <c r="D11" s="16">
        <v>2000</v>
      </c>
      <c r="E11" s="16">
        <v>3000</v>
      </c>
      <c r="F11" s="16">
        <v>3000</v>
      </c>
      <c r="G11" s="16">
        <v>3000</v>
      </c>
      <c r="H11" s="16">
        <v>3000</v>
      </c>
      <c r="I11" s="16">
        <v>3000</v>
      </c>
      <c r="J11" s="16">
        <v>3000</v>
      </c>
      <c r="K11" s="16">
        <v>3000</v>
      </c>
      <c r="L11" s="16">
        <v>3000</v>
      </c>
      <c r="M11" s="62">
        <v>0.1</v>
      </c>
      <c r="N11" s="62">
        <v>0.1</v>
      </c>
      <c r="O11" s="74">
        <v>6.4999999999999997E-3</v>
      </c>
      <c r="P11" s="74">
        <v>6.4999999999999997E-3</v>
      </c>
      <c r="Q11" s="74">
        <v>6.4999999999999997E-3</v>
      </c>
      <c r="R11" s="74">
        <v>6.4999999999999997E-3</v>
      </c>
      <c r="S11" s="74">
        <v>6.4999999999999997E-3</v>
      </c>
      <c r="T11" s="74">
        <v>6.4999999999999997E-3</v>
      </c>
      <c r="U11" s="74">
        <v>6.4999999999999997E-3</v>
      </c>
      <c r="V11" s="62">
        <v>200</v>
      </c>
      <c r="W11" s="62">
        <v>19.5</v>
      </c>
      <c r="X11" s="62">
        <v>19.5</v>
      </c>
      <c r="Y11" s="62">
        <v>19.5</v>
      </c>
      <c r="Z11" s="62">
        <v>19.5</v>
      </c>
      <c r="AA11" s="62">
        <v>19.5</v>
      </c>
      <c r="AB11" s="62">
        <v>19.5</v>
      </c>
      <c r="AC11" s="62">
        <v>19.5</v>
      </c>
      <c r="AD11" s="62">
        <v>19.5</v>
      </c>
    </row>
    <row r="12" spans="1:30" s="18" customFormat="1" ht="132" customHeight="1" thickBot="1" x14ac:dyDescent="0.35">
      <c r="A12" s="58">
        <v>3</v>
      </c>
      <c r="B12" s="80" t="s">
        <v>198</v>
      </c>
      <c r="C12" s="58" t="s">
        <v>48</v>
      </c>
      <c r="D12" s="59">
        <v>2</v>
      </c>
      <c r="E12" s="75">
        <v>2</v>
      </c>
      <c r="F12" s="75">
        <v>0</v>
      </c>
      <c r="G12" s="75">
        <v>0</v>
      </c>
      <c r="H12" s="75">
        <v>0</v>
      </c>
      <c r="I12" s="75">
        <v>0</v>
      </c>
      <c r="J12" s="75">
        <v>0</v>
      </c>
      <c r="K12" s="75">
        <v>0</v>
      </c>
      <c r="L12" s="75">
        <v>0</v>
      </c>
      <c r="M12" s="76">
        <v>235.8</v>
      </c>
      <c r="N12" s="76">
        <v>450</v>
      </c>
      <c r="O12" s="76">
        <v>0</v>
      </c>
      <c r="P12" s="76">
        <v>0</v>
      </c>
      <c r="Q12" s="76">
        <v>0</v>
      </c>
      <c r="R12" s="76">
        <v>0</v>
      </c>
      <c r="S12" s="76">
        <v>0</v>
      </c>
      <c r="T12" s="76">
        <v>0</v>
      </c>
      <c r="U12" s="76">
        <v>0</v>
      </c>
      <c r="V12" s="76">
        <v>471.6</v>
      </c>
      <c r="W12" s="76">
        <v>900</v>
      </c>
      <c r="X12" s="62">
        <v>0</v>
      </c>
      <c r="Y12" s="62">
        <v>0</v>
      </c>
      <c r="Z12" s="62">
        <v>0</v>
      </c>
      <c r="AA12" s="62">
        <v>0</v>
      </c>
      <c r="AB12" s="62">
        <v>0</v>
      </c>
      <c r="AC12" s="62">
        <v>0</v>
      </c>
      <c r="AD12" s="62">
        <v>0</v>
      </c>
    </row>
    <row r="13" spans="1:30" s="18" customFormat="1" ht="149.4" customHeight="1" thickBot="1" x14ac:dyDescent="0.35">
      <c r="A13" s="134"/>
      <c r="B13" s="80" t="s">
        <v>192</v>
      </c>
      <c r="C13" s="58" t="s">
        <v>48</v>
      </c>
      <c r="D13" s="135">
        <v>0</v>
      </c>
      <c r="E13" s="142">
        <v>1</v>
      </c>
      <c r="F13" s="142">
        <v>3</v>
      </c>
      <c r="G13" s="142">
        <v>3</v>
      </c>
      <c r="H13" s="142">
        <v>3</v>
      </c>
      <c r="I13" s="142">
        <v>3</v>
      </c>
      <c r="J13" s="142">
        <v>3</v>
      </c>
      <c r="K13" s="142">
        <v>3</v>
      </c>
      <c r="L13" s="142">
        <v>0</v>
      </c>
      <c r="M13" s="62">
        <v>0</v>
      </c>
      <c r="N13" s="62">
        <v>450</v>
      </c>
      <c r="O13" s="62">
        <v>450</v>
      </c>
      <c r="P13" s="62">
        <v>450</v>
      </c>
      <c r="Q13" s="62">
        <v>450</v>
      </c>
      <c r="R13" s="62">
        <v>450</v>
      </c>
      <c r="S13" s="62">
        <v>450</v>
      </c>
      <c r="T13" s="62">
        <v>450</v>
      </c>
      <c r="U13" s="62">
        <v>450</v>
      </c>
      <c r="V13" s="62">
        <v>0</v>
      </c>
      <c r="W13" s="130">
        <v>450</v>
      </c>
      <c r="X13" s="130">
        <v>1350</v>
      </c>
      <c r="Y13" s="130">
        <v>1350</v>
      </c>
      <c r="Z13" s="130">
        <v>1350</v>
      </c>
      <c r="AA13" s="130">
        <v>1350</v>
      </c>
      <c r="AB13" s="130">
        <v>1350</v>
      </c>
      <c r="AC13" s="130">
        <v>1350</v>
      </c>
      <c r="AD13" s="62">
        <v>0</v>
      </c>
    </row>
    <row r="14" spans="1:30" s="18" customFormat="1" ht="136.19999999999999" customHeight="1" thickBot="1" x14ac:dyDescent="0.35">
      <c r="A14" s="134"/>
      <c r="B14" s="80" t="s">
        <v>191</v>
      </c>
      <c r="C14" s="58" t="s">
        <v>48</v>
      </c>
      <c r="D14" s="59">
        <v>4</v>
      </c>
      <c r="E14" s="75">
        <v>0</v>
      </c>
      <c r="F14" s="75">
        <v>0</v>
      </c>
      <c r="G14" s="75">
        <v>0</v>
      </c>
      <c r="H14" s="75">
        <v>0</v>
      </c>
      <c r="I14" s="75">
        <v>0</v>
      </c>
      <c r="J14" s="75">
        <v>0</v>
      </c>
      <c r="K14" s="75">
        <v>0</v>
      </c>
      <c r="L14" s="75">
        <v>0</v>
      </c>
      <c r="M14" s="76">
        <v>370</v>
      </c>
      <c r="N14" s="76">
        <v>0</v>
      </c>
      <c r="O14" s="76">
        <v>0</v>
      </c>
      <c r="P14" s="76">
        <v>0</v>
      </c>
      <c r="Q14" s="76">
        <v>0</v>
      </c>
      <c r="R14" s="76">
        <v>0</v>
      </c>
      <c r="S14" s="76">
        <v>0</v>
      </c>
      <c r="T14" s="76">
        <v>0</v>
      </c>
      <c r="U14" s="76">
        <v>0</v>
      </c>
      <c r="V14" s="76">
        <v>1480</v>
      </c>
      <c r="W14" s="62">
        <v>0</v>
      </c>
      <c r="X14" s="62">
        <v>0</v>
      </c>
      <c r="Y14" s="62">
        <v>0</v>
      </c>
      <c r="Z14" s="62">
        <v>0</v>
      </c>
      <c r="AA14" s="62">
        <v>0</v>
      </c>
      <c r="AB14" s="62">
        <v>0</v>
      </c>
      <c r="AC14" s="62">
        <v>0</v>
      </c>
      <c r="AD14" s="62">
        <v>0</v>
      </c>
    </row>
    <row r="15" spans="1:30" s="18" customFormat="1" ht="148.5" customHeight="1" thickBot="1" x14ac:dyDescent="0.35">
      <c r="A15" s="25">
        <v>5</v>
      </c>
      <c r="B15" s="79" t="s">
        <v>156</v>
      </c>
      <c r="C15" s="58" t="s">
        <v>48</v>
      </c>
      <c r="D15" s="16">
        <v>0</v>
      </c>
      <c r="E15" s="135">
        <v>0</v>
      </c>
      <c r="F15" s="135">
        <v>0</v>
      </c>
      <c r="G15" s="135">
        <v>0</v>
      </c>
      <c r="H15" s="16">
        <v>16</v>
      </c>
      <c r="I15" s="16">
        <v>16</v>
      </c>
      <c r="J15" s="16">
        <v>16</v>
      </c>
      <c r="K15" s="16">
        <v>0</v>
      </c>
      <c r="L15" s="16">
        <v>0</v>
      </c>
      <c r="M15" s="62">
        <v>0</v>
      </c>
      <c r="N15" s="62">
        <v>0</v>
      </c>
      <c r="O15" s="62">
        <v>0</v>
      </c>
      <c r="P15" s="62">
        <v>0</v>
      </c>
      <c r="Q15" s="180">
        <v>622.404</v>
      </c>
      <c r="R15" s="131">
        <v>609.39880000000005</v>
      </c>
      <c r="S15" s="131">
        <v>576.88562000000002</v>
      </c>
      <c r="T15" s="130">
        <v>0</v>
      </c>
      <c r="U15" s="62">
        <v>0</v>
      </c>
      <c r="V15" s="62">
        <v>0</v>
      </c>
      <c r="W15" s="62">
        <v>0</v>
      </c>
      <c r="X15" s="62">
        <v>0</v>
      </c>
      <c r="Y15" s="62">
        <v>0</v>
      </c>
      <c r="Z15" s="130">
        <v>9958.4599999999991</v>
      </c>
      <c r="AA15" s="130">
        <v>9750.3799999999992</v>
      </c>
      <c r="AB15" s="130">
        <v>9230.17</v>
      </c>
      <c r="AC15" s="130">
        <v>0</v>
      </c>
      <c r="AD15" s="62">
        <v>0</v>
      </c>
    </row>
    <row r="16" spans="1:30" s="18" customFormat="1" ht="147" customHeight="1" thickBot="1" x14ac:dyDescent="0.35">
      <c r="A16" s="58">
        <v>6</v>
      </c>
      <c r="B16" s="80" t="s">
        <v>157</v>
      </c>
      <c r="C16" s="58" t="s">
        <v>48</v>
      </c>
      <c r="D16" s="59">
        <v>0</v>
      </c>
      <c r="E16" s="59">
        <v>0</v>
      </c>
      <c r="F16" s="59">
        <v>0</v>
      </c>
      <c r="G16" s="59">
        <v>0</v>
      </c>
      <c r="H16" s="59">
        <v>0</v>
      </c>
      <c r="I16" s="59">
        <v>0</v>
      </c>
      <c r="J16" s="59">
        <v>0</v>
      </c>
      <c r="K16" s="75">
        <v>16</v>
      </c>
      <c r="L16" s="75">
        <v>0</v>
      </c>
      <c r="M16" s="76">
        <v>0</v>
      </c>
      <c r="N16" s="76">
        <v>0</v>
      </c>
      <c r="O16" s="76">
        <v>0</v>
      </c>
      <c r="P16" s="76">
        <v>0</v>
      </c>
      <c r="Q16" s="76">
        <v>0</v>
      </c>
      <c r="R16" s="76">
        <v>0</v>
      </c>
      <c r="S16" s="76">
        <v>0</v>
      </c>
      <c r="T16" s="132">
        <v>583.50374999999997</v>
      </c>
      <c r="U16" s="76">
        <v>0</v>
      </c>
      <c r="V16" s="76">
        <v>0</v>
      </c>
      <c r="W16" s="76">
        <v>0</v>
      </c>
      <c r="X16" s="76">
        <v>0</v>
      </c>
      <c r="Y16" s="76">
        <v>0</v>
      </c>
      <c r="Z16" s="76">
        <v>0</v>
      </c>
      <c r="AA16" s="76">
        <v>0</v>
      </c>
      <c r="AB16" s="76">
        <v>0</v>
      </c>
      <c r="AC16" s="130">
        <v>9336.06</v>
      </c>
      <c r="AD16" s="62">
        <v>0</v>
      </c>
    </row>
    <row r="17" spans="22:30" x14ac:dyDescent="0.3">
      <c r="V17" s="188">
        <f>SUM(V8:V16)</f>
        <v>2358.6</v>
      </c>
      <c r="W17" s="188">
        <f t="shared" ref="W17:AD17" si="0">SUM(W8:W16)</f>
        <v>1576.7</v>
      </c>
      <c r="X17" s="188">
        <f t="shared" si="0"/>
        <v>1619.5</v>
      </c>
      <c r="Y17" s="188">
        <f t="shared" si="0"/>
        <v>1619.5</v>
      </c>
      <c r="Z17" s="188">
        <f t="shared" si="0"/>
        <v>11577.96</v>
      </c>
      <c r="AA17" s="188">
        <f t="shared" si="0"/>
        <v>11369.88</v>
      </c>
      <c r="AB17" s="188">
        <f t="shared" si="0"/>
        <v>10849.67</v>
      </c>
      <c r="AC17" s="188">
        <f t="shared" si="0"/>
        <v>10955.56</v>
      </c>
      <c r="AD17" s="188">
        <f t="shared" si="0"/>
        <v>269.5</v>
      </c>
    </row>
  </sheetData>
  <mergeCells count="11">
    <mergeCell ref="A8:A10"/>
    <mergeCell ref="B8:B10"/>
    <mergeCell ref="A2:AD2"/>
    <mergeCell ref="A4:AD4"/>
    <mergeCell ref="A5:A7"/>
    <mergeCell ref="B5:B7"/>
    <mergeCell ref="C5:C7"/>
    <mergeCell ref="A3:AD3"/>
    <mergeCell ref="D5:L6"/>
    <mergeCell ref="M5:U6"/>
    <mergeCell ref="V5:AD6"/>
  </mergeCells>
  <phoneticPr fontId="19" type="noConversion"/>
  <pageMargins left="0.7" right="0.7" top="0.75" bottom="0.75" header="0.3" footer="0.3"/>
  <pageSetup paperSize="9" scale="39" orientation="landscape" r:id="rId1"/>
  <colBreaks count="1" manualBreakCount="1">
    <brk id="30"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Паспорт подпрограммы</vt:lpstr>
      <vt:lpstr>Текстовая часть</vt:lpstr>
      <vt:lpstr>Показатели, цели, задачи</vt:lpstr>
      <vt:lpstr>Перечень мероприятий</vt:lpstr>
      <vt:lpstr>Экономический расчёт расходов</vt:lpstr>
      <vt:lpstr>'Паспорт подпрограммы'!Область_печати</vt:lpstr>
      <vt:lpstr>'Перечень мероприятий'!Область_печати</vt:lpstr>
      <vt:lpstr>'Показатели, цели, задачи'!Область_печати</vt:lpstr>
      <vt:lpstr>'Текстовая часть'!Область_печати</vt:lpstr>
      <vt:lpstr>'Экономический расчёт расходов'!Область_печати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2018-08-15T13:25:44Z</cp:lastPrinted>
  <dcterms:created xsi:type="dcterms:W3CDTF">2006-09-28T05:33:49Z</dcterms:created>
  <dcterms:modified xsi:type="dcterms:W3CDTF">2019-02-11T09:59:37Z</dcterms:modified>
</cp:coreProperties>
</file>