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'Лист1'!$13:$15</definedName>
  </definedNames>
  <calcPr fullCalcOnLoad="1"/>
</workbook>
</file>

<file path=xl/sharedStrings.xml><?xml version="1.0" encoding="utf-8"?>
<sst xmlns="http://schemas.openxmlformats.org/spreadsheetml/2006/main" count="336" uniqueCount="61">
  <si>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</si>
  <si>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</si>
  <si>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</si>
  <si>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</si>
  <si>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</si>
  <si>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</si>
  <si>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</si>
  <si>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</si>
  <si>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</si>
  <si>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</si>
  <si>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</si>
  <si>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</si>
  <si>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</si>
  <si>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</si>
  <si>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</si>
  <si>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</si>
  <si>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</si>
  <si>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</si>
  <si>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Управление культуры администрации Города Томска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</si>
  <si>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</si>
  <si>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</si>
  <si>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</si>
  <si>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r>
      <t>Цель:</t>
    </r>
    <r>
      <rPr>
        <sz val="10"/>
        <color indexed="8"/>
        <rFont val="Times New Roman"/>
        <family val="1"/>
      </rPr>
      <t xml:space="preserve"> 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</si>
  <si>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Итого по Подпрограмме  2</t>
  </si>
  <si>
    <t>Приложение 2 к подпрограмме 2 «Развитие туризма».</t>
  </si>
  <si>
    <r>
      <t xml:space="preserve"> </t>
    </r>
    <r>
      <rPr>
        <sz val="10"/>
        <color indexed="8"/>
        <rFont val="Times New Roman"/>
        <family val="1"/>
      </rPr>
      <t xml:space="preserve"> муниципальной программы </t>
    </r>
  </si>
  <si>
    <t>«Развитие культуры и туризма»  муниципального образования «Город Томск</t>
  </si>
  <si>
    <t>Задача 1.1. Формирование единого туристско-информационного пространства и продвижение туристского продукта на мировом и внутреннем туристских рынках</t>
  </si>
  <si>
    <t>1.1.1. Проведение информационно-пропагандистской кампании и распространение социальной рекламы о туризме.</t>
  </si>
  <si>
    <t>1.1.1.1 Разработка концепции туристского бренда Города Томска , включая создание бренд-бука</t>
  </si>
  <si>
    <t>1.1.1.2  Разработка маркетингового плана продвижения туристского бренда Города Томска</t>
  </si>
  <si>
    <t>1.1.1.3.Создание выставочного стенда о туристских возможностях и приобретение мобильного выставочного оборудования</t>
  </si>
  <si>
    <t xml:space="preserve">1.1.1.4 Разработка и изготовление рекламно-информационных материалов о туристских возможностях </t>
  </si>
  <si>
    <t>1.1.1.5 Размещение рекламно-информационных материалов о туристских возможностях в специализированных межрегиональных, всероссийских и зарубежных печатных изданиях и специализированных ресурсах в информационно-телекоммуникационной сети «Интернет», печатных и электронных средствах массовой информации</t>
  </si>
  <si>
    <t xml:space="preserve">1.1.1.6 Производство и размещение на всероссийских и зарубежных общедоступных и кабельных телеканалах, радиовещательных станциях, в информационно-телекоммуникационной сети «Интернет» видеофильмов, телевизионных программ и передач, радиопрограмм и передач о туристских возможностях </t>
  </si>
  <si>
    <t>1.1.1.7 Размещение социальной рекламы о туризме на внутренних и наружных стационарных рекламных конструкциях</t>
  </si>
  <si>
    <t>1.1.1.8 Организация и проведение пресс-туров с посещением основных объектов туристской индустрии, экскурсионных объектов, для представителей средств массовой информации, туроператоров, исполнительных органов государственной власти субъектов Российской Федерации в сфере туризма</t>
  </si>
  <si>
    <t>1.1.1.9 Внедрение единой системы туристской навигации и ориентирующей информации для туристов, включая установку дорожных знаков и иных носителей информации к объектам культурного наследия, объектам туристской индустрии и объектам показа</t>
  </si>
  <si>
    <t>1.1.1.10. Создание и обеспечение деятельности городского туристского информационного центра и сети туристских информационных пунктов</t>
  </si>
  <si>
    <t xml:space="preserve">1.1. 2. Создание и обеспечение функционирования автоматизированной информационной системы комплексной поддержки развития внутреннего и въездного туризма, включая создание туристского реестра, создание в информационно-телекоммуникационной сети «Интернет» специализированного ресурса о туристских возможностях </t>
  </si>
  <si>
    <t>к постановлению администрации</t>
  </si>
  <si>
    <t>КЦСР 0320100000,                       КВР  000</t>
  </si>
  <si>
    <t>КЦСР 0320100590,                       КВР  621,622</t>
  </si>
  <si>
    <t>ПЕРЕЧЕНЬ МЕРОПРИЯТИЙ И РЕСУРСНОЕ ОБЕСПЕЧЕНИЕ ПОДПРОГРАММЫ 2 "РАЗВИТИЕ ТУРИЗМА"</t>
  </si>
  <si>
    <t>Укрупненное (основное)  мероприятие "Формирование единого туристско-информационного пространства и продвижение туристского продукта на мировом и внутреннем туристских рынках"(решается в рамках задачи 1.1)</t>
  </si>
  <si>
    <t>Код бюджетной классификации (КЦСР, КВР)</t>
  </si>
  <si>
    <t xml:space="preserve">Задача  2.2. Создание туристско-рекреационного кластера города Томска
</t>
  </si>
  <si>
    <t>2021 год</t>
  </si>
  <si>
    <t>2022 год</t>
  </si>
  <si>
    <t>2023 год</t>
  </si>
  <si>
    <t>2024 год</t>
  </si>
  <si>
    <t>2025 год</t>
  </si>
  <si>
    <t>2.2.3. Создание туристско-рекреационного кластера города Томска</t>
  </si>
  <si>
    <t>на 2015-2025 годы</t>
  </si>
  <si>
    <t>Укрупненное (основное)  мероприятие «Создание туристско-рекреационного кластера города Томска» (решается в рамках задачи 2.2)</t>
  </si>
  <si>
    <t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</t>
  </si>
  <si>
    <t>1.1.3. Организация, проведение и поддержка туристских мероприятий (выставок-ярмарок, рабочих встреч презентаций форумов, конференций, конкурсов, фестивалей, чемпионатов, событийных  мероприятий) и обеспечение участия муниципального образования «Город Томск» в аналогичных межрегиональных, всероссийских и международных специализированных мероприятиях</t>
  </si>
  <si>
    <t>Наименования целей, задач,  ведомственных целевых программ,мероприятий подпрограммы</t>
  </si>
  <si>
    <t>план</t>
  </si>
  <si>
    <t xml:space="preserve">Приложение 10
к постановлению
администрации Города Томска от    №
</t>
  </si>
  <si>
    <t xml:space="preserve">Города Томска от 26.03.2019 № 242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</si>
</sst>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26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9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171" fontId="0" fillId="0" borderId="0" xfId="0" applyNumberFormat="1" applyFill="1" applyAlignment="1">
      <alignment horizontal="center" vertical="center"/>
    </xf>
    <xf numFmtId="0" fontId="0" fillId="2" borderId="0" xfId="0" applyFill="1" applyAlignment="1">
      <alignment/>
    </xf>
    <xf numFmtId="173" fontId="5" fillId="0" borderId="0" xfId="0" applyNumberFormat="1" applyFont="1" applyFill="1" applyAlignment="1">
      <alignment/>
    </xf>
    <xf numFmtId="0" fontId="4" fillId="2" borderId="10" xfId="0" applyFont="1" applyFill="1" applyBorder="1" applyAlignment="1">
      <alignment horizontal="center" vertical="center" wrapText="1"/>
    </xf>
    <xf numFmtId="172" fontId="4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72" fontId="4" fillId="2" borderId="12" xfId="0" applyNumberFormat="1" applyFont="1" applyFill="1" applyBorder="1" applyAlignment="1">
      <alignment horizontal="center" vertical="center" wrapText="1"/>
    </xf>
    <xf numFmtId="172" fontId="2" fillId="2" borderId="10" xfId="0" applyNumberFormat="1" applyFont="1" applyFill="1" applyBorder="1" applyAlignment="1">
      <alignment horizontal="center" wrapText="1"/>
    </xf>
    <xf numFmtId="172" fontId="2" fillId="2" borderId="13" xfId="0" applyNumberFormat="1" applyFont="1" applyFill="1" applyBorder="1" applyAlignment="1">
      <alignment horizontal="center" vertical="center" wrapText="1"/>
    </xf>
    <xf numFmtId="172" fontId="2" fillId="2" borderId="10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172" fontId="4" fillId="2" borderId="13" xfId="0" applyNumberFormat="1" applyFont="1" applyFill="1" applyBorder="1" applyAlignment="1">
      <alignment horizontal="center" vertical="center" wrapText="1"/>
    </xf>
    <xf numFmtId="172" fontId="4" fillId="2" borderId="10" xfId="0" applyNumberFormat="1" applyFont="1" applyFill="1" applyBorder="1" applyAlignment="1">
      <alignment horizontal="center" wrapText="1"/>
    </xf>
    <xf numFmtId="0" fontId="5" fillId="2" borderId="10" xfId="0" applyFont="1" applyFill="1" applyBorder="1" applyAlignment="1">
      <alignment/>
    </xf>
    <xf numFmtId="0" fontId="0" fillId="2" borderId="10" xfId="0" applyFill="1" applyBorder="1" applyAlignment="1">
      <alignment vertical="center"/>
    </xf>
    <xf numFmtId="0" fontId="2" fillId="2" borderId="10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lodina.CUL.000\&#1052;&#1086;&#1080;%20&#1076;&#1086;&#1082;&#1091;&#1084;&#1077;&#1085;&#1090;&#1099;\&#1044;&#1086;&#1082;&#1091;&#1084;&#1077;&#1085;&#1090;&#1099;%20&#1058;&#1072;&#1090;&#1100;&#1103;&#1085;&#1072;\&#1041;&#1102;&#1076;&#1078;&#1077;&#1090;\&#1073;&#1102;&#1076;&#1078;&#1077;&#1090;%202016\&#1076;&#1086;&#1087;%20&#1087;&#1086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 первоначальная"/>
      <sheetName val="2016 "/>
      <sheetName val="2016  (2)"/>
      <sheetName val="на презентацию"/>
      <sheetName val="2016 Аэлита поменялся расчет"/>
      <sheetName val="после тогго что выделили"/>
    </sheetNames>
    <sheetDataSet>
      <sheetData sheetId="5">
        <row r="65">
          <cell r="B65">
            <v>4550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0"/>
  <sheetViews>
    <sheetView tabSelected="1" zoomScale="80" zoomScaleNormal="80" zoomScalePageLayoutView="0" workbookViewId="0" topLeftCell="A1">
      <selection activeCell="A3" sqref="A3:O3"/>
    </sheetView>
  </sheetViews>
  <sheetFormatPr defaultColWidth="9.00390625" defaultRowHeight="15.75"/>
  <cols>
    <col min="1" max="1" width="3.875" style="1" customWidth="1"/>
    <col min="2" max="2" width="34.25390625" style="3" customWidth="1"/>
    <col min="3" max="3" width="16.00390625" style="3" customWidth="1"/>
    <col min="4" max="4" width="9.00390625" style="4" customWidth="1"/>
    <col min="5" max="5" width="11.50390625" style="5" customWidth="1"/>
    <col min="6" max="6" width="9.75390625" style="5" customWidth="1"/>
    <col min="7" max="7" width="13.125" style="4" customWidth="1"/>
    <col min="8" max="8" width="9.875" style="4" customWidth="1"/>
    <col min="9" max="9" width="9.375" style="4" customWidth="1"/>
    <col min="10" max="10" width="8.875" style="4" customWidth="1"/>
    <col min="11" max="11" width="10.125" style="4" customWidth="1"/>
    <col min="12" max="12" width="9.125" style="4" bestFit="1" customWidth="1"/>
    <col min="13" max="14" width="7.125" style="4" customWidth="1"/>
    <col min="15" max="15" width="7.25390625" style="6" customWidth="1"/>
    <col min="16" max="16" width="5.875" style="1" hidden="1" customWidth="1"/>
    <col min="17" max="17" width="11.875" style="1" bestFit="1" customWidth="1"/>
    <col min="18" max="18" width="11.625" style="1" bestFit="1" customWidth="1"/>
    <col min="19" max="16384" width="9.00390625" style="1" customWidth="1"/>
  </cols>
  <sheetData>
    <row r="1" spans="1:15" s="21" customFormat="1" ht="15.75">
      <c r="A1" s="36" t="s">
        <v>59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21" customFormat="1" ht="15.75">
      <c r="A2" s="37" t="s">
        <v>40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21" customFormat="1" ht="15.75">
      <c r="A3" s="37" t="s">
        <v>60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.75">
      <c r="A4" s="41" t="s">
        <v>24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5.75">
      <c r="A5" s="41" t="s">
        <v>25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5.75">
      <c r="A6" s="39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15.75">
      <c r="A7" s="38" t="s">
        <v>53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ht="15.75">
      <c r="A8" s="7"/>
    </row>
    <row r="9" spans="1:15" ht="15.75">
      <c r="A9" s="40" t="s">
        <v>43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ht="15.75">
      <c r="A10" s="7"/>
    </row>
    <row r="11" ht="15.75" hidden="1">
      <c r="A11" s="7"/>
    </row>
    <row r="12" ht="15.75">
      <c r="A12" s="7"/>
    </row>
    <row r="13" spans="1:16" ht="25.5" customHeight="1">
      <c r="A13" s="46" t="s">
        <v>0</v>
      </c>
      <c r="B13" s="47" t="s">
        <v>57</v>
      </c>
      <c r="C13" s="54" t="s">
        <v>45</v>
      </c>
      <c r="D13" s="46" t="s">
        <v>1</v>
      </c>
      <c r="E13" s="57" t="s">
        <v>17</v>
      </c>
      <c r="F13" s="57"/>
      <c r="G13" s="46" t="s">
        <v>2</v>
      </c>
      <c r="H13" s="46"/>
      <c r="I13" s="46"/>
      <c r="J13" s="46"/>
      <c r="K13" s="46"/>
      <c r="L13" s="46"/>
      <c r="M13" s="46"/>
      <c r="N13" s="46"/>
      <c r="O13" s="46" t="s">
        <v>3</v>
      </c>
      <c r="P13" s="8"/>
    </row>
    <row r="14" spans="1:16" ht="54" customHeight="1">
      <c r="A14" s="46"/>
      <c r="B14" s="48"/>
      <c r="C14" s="55"/>
      <c r="D14" s="46"/>
      <c r="E14" s="57"/>
      <c r="F14" s="57"/>
      <c r="G14" s="46" t="s">
        <v>4</v>
      </c>
      <c r="H14" s="46"/>
      <c r="I14" s="46" t="s">
        <v>5</v>
      </c>
      <c r="J14" s="46"/>
      <c r="K14" s="46" t="s">
        <v>6</v>
      </c>
      <c r="L14" s="46"/>
      <c r="M14" s="46" t="s">
        <v>7</v>
      </c>
      <c r="N14" s="46"/>
      <c r="O14" s="46"/>
      <c r="P14" s="8"/>
    </row>
    <row r="15" spans="1:16" s="2" customFormat="1" ht="25.5">
      <c r="A15" s="46"/>
      <c r="B15" s="49"/>
      <c r="C15" s="56"/>
      <c r="D15" s="46"/>
      <c r="E15" s="9" t="s">
        <v>8</v>
      </c>
      <c r="F15" s="9" t="s">
        <v>9</v>
      </c>
      <c r="G15" s="9" t="s">
        <v>8</v>
      </c>
      <c r="H15" s="9" t="s">
        <v>9</v>
      </c>
      <c r="I15" s="9" t="s">
        <v>8</v>
      </c>
      <c r="J15" s="9" t="s">
        <v>9</v>
      </c>
      <c r="K15" s="9" t="s">
        <v>8</v>
      </c>
      <c r="L15" s="9" t="s">
        <v>9</v>
      </c>
      <c r="M15" s="9" t="s">
        <v>8</v>
      </c>
      <c r="N15" s="9" t="s">
        <v>58</v>
      </c>
      <c r="O15" s="9"/>
      <c r="P15" s="10"/>
    </row>
    <row r="16" spans="1:16" s="4" customFormat="1" ht="15.75">
      <c r="A16" s="9">
        <v>1</v>
      </c>
      <c r="B16" s="9">
        <v>2</v>
      </c>
      <c r="C16" s="9">
        <v>3</v>
      </c>
      <c r="D16" s="9">
        <v>4</v>
      </c>
      <c r="E16" s="11">
        <v>5</v>
      </c>
      <c r="F16" s="11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  <c r="L16" s="9">
        <v>12</v>
      </c>
      <c r="M16" s="9">
        <v>13</v>
      </c>
      <c r="N16" s="9">
        <v>14</v>
      </c>
      <c r="O16" s="9">
        <v>15</v>
      </c>
      <c r="P16" s="12"/>
    </row>
    <row r="17" spans="1:16" ht="29.25" customHeight="1">
      <c r="A17" s="45" t="s">
        <v>22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8"/>
    </row>
    <row r="18" spans="1:16" ht="15.75" hidden="1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  <c r="P18" s="13"/>
    </row>
    <row r="19" spans="1:18" s="14" customFormat="1" ht="18" customHeight="1">
      <c r="A19" s="66">
        <v>1</v>
      </c>
      <c r="B19" s="50" t="s">
        <v>44</v>
      </c>
      <c r="C19" s="51" t="s">
        <v>41</v>
      </c>
      <c r="D19" s="23" t="s">
        <v>10</v>
      </c>
      <c r="E19" s="24">
        <f>SUM(E20:E30)</f>
        <v>17640</v>
      </c>
      <c r="F19" s="24">
        <f>SUM(F20:F30)</f>
        <v>2000</v>
      </c>
      <c r="G19" s="24">
        <f>SUM(G20:G30)</f>
        <v>14640</v>
      </c>
      <c r="H19" s="24">
        <f aca="true" t="shared" si="0" ref="H19:N19">SUM(H20:H30)</f>
        <v>2000</v>
      </c>
      <c r="I19" s="24">
        <f t="shared" si="0"/>
        <v>0</v>
      </c>
      <c r="J19" s="24">
        <f t="shared" si="0"/>
        <v>0</v>
      </c>
      <c r="K19" s="24">
        <f t="shared" si="0"/>
        <v>3000</v>
      </c>
      <c r="L19" s="24">
        <f t="shared" si="0"/>
        <v>0</v>
      </c>
      <c r="M19" s="24">
        <f t="shared" si="0"/>
        <v>0</v>
      </c>
      <c r="N19" s="24">
        <f t="shared" si="0"/>
        <v>0</v>
      </c>
      <c r="O19" s="42" t="s">
        <v>18</v>
      </c>
      <c r="P19" s="13"/>
      <c r="Q19" s="22"/>
      <c r="R19" s="22"/>
    </row>
    <row r="20" spans="1:16" s="14" customFormat="1" ht="18" customHeight="1">
      <c r="A20" s="67"/>
      <c r="B20" s="50"/>
      <c r="C20" s="52"/>
      <c r="D20" s="23" t="s">
        <v>11</v>
      </c>
      <c r="E20" s="24">
        <f aca="true" t="shared" si="1" ref="E20:F25">G20+I20+K20+M20</f>
        <v>6040</v>
      </c>
      <c r="F20" s="24">
        <f t="shared" si="1"/>
        <v>250</v>
      </c>
      <c r="G20" s="24">
        <f>G44</f>
        <v>4540</v>
      </c>
      <c r="H20" s="24">
        <f aca="true" t="shared" si="2" ref="H20:N20">H44</f>
        <v>250</v>
      </c>
      <c r="I20" s="24">
        <f t="shared" si="2"/>
        <v>0</v>
      </c>
      <c r="J20" s="24">
        <f t="shared" si="2"/>
        <v>0</v>
      </c>
      <c r="K20" s="24">
        <f t="shared" si="2"/>
        <v>1500</v>
      </c>
      <c r="L20" s="24">
        <f t="shared" si="2"/>
        <v>0</v>
      </c>
      <c r="M20" s="24">
        <f t="shared" si="2"/>
        <v>0</v>
      </c>
      <c r="N20" s="24">
        <f t="shared" si="2"/>
        <v>0</v>
      </c>
      <c r="O20" s="43"/>
      <c r="P20" s="13"/>
    </row>
    <row r="21" spans="1:16" s="14" customFormat="1" ht="18" customHeight="1">
      <c r="A21" s="67"/>
      <c r="B21" s="50"/>
      <c r="C21" s="52"/>
      <c r="D21" s="23" t="s">
        <v>12</v>
      </c>
      <c r="E21" s="24">
        <f t="shared" si="1"/>
        <v>4800</v>
      </c>
      <c r="F21" s="24">
        <f t="shared" si="1"/>
        <v>250</v>
      </c>
      <c r="G21" s="24">
        <f aca="true" t="shared" si="3" ref="G21:N21">G45</f>
        <v>3300</v>
      </c>
      <c r="H21" s="24">
        <f t="shared" si="3"/>
        <v>250</v>
      </c>
      <c r="I21" s="24">
        <f t="shared" si="3"/>
        <v>0</v>
      </c>
      <c r="J21" s="24">
        <f t="shared" si="3"/>
        <v>0</v>
      </c>
      <c r="K21" s="24">
        <f t="shared" si="3"/>
        <v>1500</v>
      </c>
      <c r="L21" s="24">
        <f t="shared" si="3"/>
        <v>0</v>
      </c>
      <c r="M21" s="24">
        <f t="shared" si="3"/>
        <v>0</v>
      </c>
      <c r="N21" s="24">
        <f t="shared" si="3"/>
        <v>0</v>
      </c>
      <c r="O21" s="43"/>
      <c r="P21" s="13"/>
    </row>
    <row r="22" spans="1:16" s="14" customFormat="1" ht="18" customHeight="1">
      <c r="A22" s="67"/>
      <c r="B22" s="50"/>
      <c r="C22" s="52"/>
      <c r="D22" s="23" t="s">
        <v>13</v>
      </c>
      <c r="E22" s="24">
        <f t="shared" si="1"/>
        <v>250</v>
      </c>
      <c r="F22" s="24">
        <f t="shared" si="1"/>
        <v>250</v>
      </c>
      <c r="G22" s="24">
        <f aca="true" t="shared" si="4" ref="G22:N22">G46</f>
        <v>250</v>
      </c>
      <c r="H22" s="24">
        <f t="shared" si="4"/>
        <v>250</v>
      </c>
      <c r="I22" s="24">
        <f t="shared" si="4"/>
        <v>0</v>
      </c>
      <c r="J22" s="24">
        <f t="shared" si="4"/>
        <v>0</v>
      </c>
      <c r="K22" s="24">
        <f t="shared" si="4"/>
        <v>0</v>
      </c>
      <c r="L22" s="24">
        <f t="shared" si="4"/>
        <v>0</v>
      </c>
      <c r="M22" s="24">
        <f t="shared" si="4"/>
        <v>0</v>
      </c>
      <c r="N22" s="24">
        <f t="shared" si="4"/>
        <v>0</v>
      </c>
      <c r="O22" s="43"/>
      <c r="P22" s="13"/>
    </row>
    <row r="23" spans="1:16" s="14" customFormat="1" ht="18" customHeight="1">
      <c r="A23" s="67"/>
      <c r="B23" s="50"/>
      <c r="C23" s="52"/>
      <c r="D23" s="23" t="s">
        <v>14</v>
      </c>
      <c r="E23" s="24">
        <f t="shared" si="1"/>
        <v>250</v>
      </c>
      <c r="F23" s="24">
        <f t="shared" si="1"/>
        <v>250</v>
      </c>
      <c r="G23" s="24">
        <f aca="true" t="shared" si="5" ref="G23:N23">G47</f>
        <v>250</v>
      </c>
      <c r="H23" s="24">
        <f t="shared" si="5"/>
        <v>250</v>
      </c>
      <c r="I23" s="24">
        <f t="shared" si="5"/>
        <v>0</v>
      </c>
      <c r="J23" s="24">
        <f t="shared" si="5"/>
        <v>0</v>
      </c>
      <c r="K23" s="24">
        <f t="shared" si="5"/>
        <v>0</v>
      </c>
      <c r="L23" s="24">
        <f t="shared" si="5"/>
        <v>0</v>
      </c>
      <c r="M23" s="24">
        <f t="shared" si="5"/>
        <v>0</v>
      </c>
      <c r="N23" s="24">
        <f t="shared" si="5"/>
        <v>0</v>
      </c>
      <c r="O23" s="43"/>
      <c r="P23" s="13"/>
    </row>
    <row r="24" spans="1:16" s="14" customFormat="1" ht="18" customHeight="1">
      <c r="A24" s="67"/>
      <c r="B24" s="50"/>
      <c r="C24" s="52"/>
      <c r="D24" s="23" t="s">
        <v>15</v>
      </c>
      <c r="E24" s="24">
        <f t="shared" si="1"/>
        <v>250</v>
      </c>
      <c r="F24" s="24">
        <f t="shared" si="1"/>
        <v>250</v>
      </c>
      <c r="G24" s="24">
        <f aca="true" t="shared" si="6" ref="G24:N24">G48</f>
        <v>250</v>
      </c>
      <c r="H24" s="24">
        <f t="shared" si="6"/>
        <v>250</v>
      </c>
      <c r="I24" s="24">
        <f t="shared" si="6"/>
        <v>0</v>
      </c>
      <c r="J24" s="24">
        <f t="shared" si="6"/>
        <v>0</v>
      </c>
      <c r="K24" s="24">
        <f t="shared" si="6"/>
        <v>0</v>
      </c>
      <c r="L24" s="24">
        <f t="shared" si="6"/>
        <v>0</v>
      </c>
      <c r="M24" s="24">
        <f t="shared" si="6"/>
        <v>0</v>
      </c>
      <c r="N24" s="24">
        <f t="shared" si="6"/>
        <v>0</v>
      </c>
      <c r="O24" s="43"/>
      <c r="P24" s="13"/>
    </row>
    <row r="25" spans="1:16" s="14" customFormat="1" ht="18" customHeight="1">
      <c r="A25" s="67"/>
      <c r="B25" s="50"/>
      <c r="C25" s="52"/>
      <c r="D25" s="23" t="s">
        <v>16</v>
      </c>
      <c r="E25" s="24">
        <f t="shared" si="1"/>
        <v>2300</v>
      </c>
      <c r="F25" s="24">
        <f t="shared" si="1"/>
        <v>250</v>
      </c>
      <c r="G25" s="24">
        <f>G49</f>
        <v>2300</v>
      </c>
      <c r="H25" s="24">
        <f aca="true" t="shared" si="7" ref="H25:N25">H49</f>
        <v>250</v>
      </c>
      <c r="I25" s="24">
        <f t="shared" si="7"/>
        <v>0</v>
      </c>
      <c r="J25" s="24">
        <f t="shared" si="7"/>
        <v>0</v>
      </c>
      <c r="K25" s="24">
        <f t="shared" si="7"/>
        <v>0</v>
      </c>
      <c r="L25" s="24">
        <f t="shared" si="7"/>
        <v>0</v>
      </c>
      <c r="M25" s="24">
        <f t="shared" si="7"/>
        <v>0</v>
      </c>
      <c r="N25" s="24">
        <f t="shared" si="7"/>
        <v>0</v>
      </c>
      <c r="O25" s="43"/>
      <c r="P25" s="13"/>
    </row>
    <row r="26" spans="1:16" s="14" customFormat="1" ht="18" customHeight="1">
      <c r="A26" s="67"/>
      <c r="B26" s="50"/>
      <c r="C26" s="52"/>
      <c r="D26" s="23" t="s">
        <v>47</v>
      </c>
      <c r="E26" s="24">
        <f aca="true" t="shared" si="8" ref="E26:F30">G26+I26+K26+M26</f>
        <v>750</v>
      </c>
      <c r="F26" s="24">
        <f t="shared" si="8"/>
        <v>250</v>
      </c>
      <c r="G26" s="24">
        <f>G50</f>
        <v>750</v>
      </c>
      <c r="H26" s="24">
        <f aca="true" t="shared" si="9" ref="H26:N26">H50</f>
        <v>250</v>
      </c>
      <c r="I26" s="24">
        <f t="shared" si="9"/>
        <v>0</v>
      </c>
      <c r="J26" s="24">
        <f t="shared" si="9"/>
        <v>0</v>
      </c>
      <c r="K26" s="24">
        <f t="shared" si="9"/>
        <v>0</v>
      </c>
      <c r="L26" s="24">
        <f t="shared" si="9"/>
        <v>0</v>
      </c>
      <c r="M26" s="24">
        <f t="shared" si="9"/>
        <v>0</v>
      </c>
      <c r="N26" s="24">
        <f t="shared" si="9"/>
        <v>0</v>
      </c>
      <c r="O26" s="43"/>
      <c r="P26" s="13"/>
    </row>
    <row r="27" spans="1:16" s="14" customFormat="1" ht="18" customHeight="1">
      <c r="A27" s="67"/>
      <c r="B27" s="50"/>
      <c r="C27" s="52"/>
      <c r="D27" s="23" t="s">
        <v>48</v>
      </c>
      <c r="E27" s="24">
        <f t="shared" si="8"/>
        <v>750</v>
      </c>
      <c r="F27" s="24">
        <f t="shared" si="8"/>
        <v>250</v>
      </c>
      <c r="G27" s="24">
        <f>G51</f>
        <v>750</v>
      </c>
      <c r="H27" s="24">
        <f aca="true" t="shared" si="10" ref="H27:N27">H51</f>
        <v>250</v>
      </c>
      <c r="I27" s="24">
        <f t="shared" si="10"/>
        <v>0</v>
      </c>
      <c r="J27" s="24">
        <f t="shared" si="10"/>
        <v>0</v>
      </c>
      <c r="K27" s="24">
        <f t="shared" si="10"/>
        <v>0</v>
      </c>
      <c r="L27" s="24">
        <f t="shared" si="10"/>
        <v>0</v>
      </c>
      <c r="M27" s="24">
        <f t="shared" si="10"/>
        <v>0</v>
      </c>
      <c r="N27" s="24">
        <f t="shared" si="10"/>
        <v>0</v>
      </c>
      <c r="O27" s="43"/>
      <c r="P27" s="13"/>
    </row>
    <row r="28" spans="1:16" s="14" customFormat="1" ht="18" customHeight="1">
      <c r="A28" s="67"/>
      <c r="B28" s="50"/>
      <c r="C28" s="52"/>
      <c r="D28" s="23" t="s">
        <v>49</v>
      </c>
      <c r="E28" s="24">
        <f t="shared" si="8"/>
        <v>750</v>
      </c>
      <c r="F28" s="24">
        <f t="shared" si="8"/>
        <v>0</v>
      </c>
      <c r="G28" s="24">
        <f>G52</f>
        <v>750</v>
      </c>
      <c r="H28" s="24">
        <f aca="true" t="shared" si="11" ref="H28:N28">H52</f>
        <v>0</v>
      </c>
      <c r="I28" s="24">
        <f t="shared" si="11"/>
        <v>0</v>
      </c>
      <c r="J28" s="24">
        <f t="shared" si="11"/>
        <v>0</v>
      </c>
      <c r="K28" s="24">
        <f t="shared" si="11"/>
        <v>0</v>
      </c>
      <c r="L28" s="24">
        <f t="shared" si="11"/>
        <v>0</v>
      </c>
      <c r="M28" s="24">
        <f t="shared" si="11"/>
        <v>0</v>
      </c>
      <c r="N28" s="24">
        <f t="shared" si="11"/>
        <v>0</v>
      </c>
      <c r="O28" s="43"/>
      <c r="P28" s="13"/>
    </row>
    <row r="29" spans="1:16" s="14" customFormat="1" ht="18" customHeight="1">
      <c r="A29" s="67"/>
      <c r="B29" s="50"/>
      <c r="C29" s="52"/>
      <c r="D29" s="23" t="s">
        <v>50</v>
      </c>
      <c r="E29" s="24">
        <f t="shared" si="8"/>
        <v>750</v>
      </c>
      <c r="F29" s="24">
        <f t="shared" si="8"/>
        <v>0</v>
      </c>
      <c r="G29" s="24">
        <f aca="true" t="shared" si="12" ref="G29:N29">G53</f>
        <v>750</v>
      </c>
      <c r="H29" s="24">
        <f t="shared" si="12"/>
        <v>0</v>
      </c>
      <c r="I29" s="24">
        <f t="shared" si="12"/>
        <v>0</v>
      </c>
      <c r="J29" s="24">
        <f t="shared" si="12"/>
        <v>0</v>
      </c>
      <c r="K29" s="24">
        <f t="shared" si="12"/>
        <v>0</v>
      </c>
      <c r="L29" s="24">
        <f t="shared" si="12"/>
        <v>0</v>
      </c>
      <c r="M29" s="24">
        <f t="shared" si="12"/>
        <v>0</v>
      </c>
      <c r="N29" s="24">
        <f t="shared" si="12"/>
        <v>0</v>
      </c>
      <c r="O29" s="43"/>
      <c r="P29" s="13"/>
    </row>
    <row r="30" spans="1:16" s="14" customFormat="1" ht="18" customHeight="1">
      <c r="A30" s="68"/>
      <c r="B30" s="50"/>
      <c r="C30" s="53"/>
      <c r="D30" s="23" t="s">
        <v>51</v>
      </c>
      <c r="E30" s="24">
        <f t="shared" si="8"/>
        <v>750</v>
      </c>
      <c r="F30" s="24">
        <f t="shared" si="8"/>
        <v>0</v>
      </c>
      <c r="G30" s="24">
        <f aca="true" t="shared" si="13" ref="G30:N30">G54</f>
        <v>750</v>
      </c>
      <c r="H30" s="24">
        <f t="shared" si="13"/>
        <v>0</v>
      </c>
      <c r="I30" s="24">
        <f t="shared" si="13"/>
        <v>0</v>
      </c>
      <c r="J30" s="24">
        <f t="shared" si="13"/>
        <v>0</v>
      </c>
      <c r="K30" s="24">
        <f t="shared" si="13"/>
        <v>0</v>
      </c>
      <c r="L30" s="24">
        <f t="shared" si="13"/>
        <v>0</v>
      </c>
      <c r="M30" s="24">
        <f t="shared" si="13"/>
        <v>0</v>
      </c>
      <c r="N30" s="24">
        <f t="shared" si="13"/>
        <v>0</v>
      </c>
      <c r="O30" s="44"/>
      <c r="P30" s="13"/>
    </row>
    <row r="31" spans="1:16" s="14" customFormat="1" ht="18" customHeight="1">
      <c r="A31" s="66">
        <v>2</v>
      </c>
      <c r="B31" s="50" t="s">
        <v>54</v>
      </c>
      <c r="C31" s="51"/>
      <c r="D31" s="23" t="s">
        <v>10</v>
      </c>
      <c r="E31" s="24">
        <f>SUM(E32:E42)</f>
        <v>81750</v>
      </c>
      <c r="F31" s="24">
        <f>SUM(F32:F42)</f>
        <v>0</v>
      </c>
      <c r="G31" s="24">
        <f>SUM(G32:G42)</f>
        <v>21250</v>
      </c>
      <c r="H31" s="24">
        <f aca="true" t="shared" si="14" ref="H31:N31">SUM(H32:H42)</f>
        <v>0</v>
      </c>
      <c r="I31" s="24">
        <f t="shared" si="14"/>
        <v>50000</v>
      </c>
      <c r="J31" s="24">
        <f t="shared" si="14"/>
        <v>0</v>
      </c>
      <c r="K31" s="24">
        <f t="shared" si="14"/>
        <v>10500</v>
      </c>
      <c r="L31" s="24">
        <f t="shared" si="14"/>
        <v>0</v>
      </c>
      <c r="M31" s="24">
        <f t="shared" si="14"/>
        <v>0</v>
      </c>
      <c r="N31" s="24">
        <f t="shared" si="14"/>
        <v>0</v>
      </c>
      <c r="O31" s="42" t="s">
        <v>18</v>
      </c>
      <c r="P31" s="13"/>
    </row>
    <row r="32" spans="1:16" s="14" customFormat="1" ht="18" customHeight="1">
      <c r="A32" s="67"/>
      <c r="B32" s="50"/>
      <c r="C32" s="52"/>
      <c r="D32" s="23" t="s">
        <v>11</v>
      </c>
      <c r="E32" s="24">
        <f>G32+I32+K32+M32</f>
        <v>2000</v>
      </c>
      <c r="F32" s="24">
        <f aca="true" t="shared" si="15" ref="E32:F36">H32+J32+L32+N32</f>
        <v>0</v>
      </c>
      <c r="G32" s="24">
        <f>G212</f>
        <v>2000</v>
      </c>
      <c r="H32" s="24">
        <f aca="true" t="shared" si="16" ref="H32:N32">H212</f>
        <v>0</v>
      </c>
      <c r="I32" s="24">
        <f t="shared" si="16"/>
        <v>0</v>
      </c>
      <c r="J32" s="24">
        <f t="shared" si="16"/>
        <v>0</v>
      </c>
      <c r="K32" s="24">
        <f t="shared" si="16"/>
        <v>0</v>
      </c>
      <c r="L32" s="24">
        <f t="shared" si="16"/>
        <v>0</v>
      </c>
      <c r="M32" s="24">
        <f t="shared" si="16"/>
        <v>0</v>
      </c>
      <c r="N32" s="24">
        <f t="shared" si="16"/>
        <v>0</v>
      </c>
      <c r="O32" s="43"/>
      <c r="P32" s="13"/>
    </row>
    <row r="33" spans="1:16" s="14" customFormat="1" ht="18" customHeight="1">
      <c r="A33" s="67"/>
      <c r="B33" s="50"/>
      <c r="C33" s="52"/>
      <c r="D33" s="23" t="s">
        <v>12</v>
      </c>
      <c r="E33" s="24">
        <f t="shared" si="15"/>
        <v>1500</v>
      </c>
      <c r="F33" s="24">
        <f t="shared" si="15"/>
        <v>0</v>
      </c>
      <c r="G33" s="24">
        <f aca="true" t="shared" si="17" ref="G33:N33">G213</f>
        <v>1500</v>
      </c>
      <c r="H33" s="24">
        <f t="shared" si="17"/>
        <v>0</v>
      </c>
      <c r="I33" s="24">
        <f t="shared" si="17"/>
        <v>0</v>
      </c>
      <c r="J33" s="24">
        <f t="shared" si="17"/>
        <v>0</v>
      </c>
      <c r="K33" s="24">
        <f t="shared" si="17"/>
        <v>0</v>
      </c>
      <c r="L33" s="24">
        <f t="shared" si="17"/>
        <v>0</v>
      </c>
      <c r="M33" s="24">
        <f t="shared" si="17"/>
        <v>0</v>
      </c>
      <c r="N33" s="24">
        <f t="shared" si="17"/>
        <v>0</v>
      </c>
      <c r="O33" s="43"/>
      <c r="P33" s="13"/>
    </row>
    <row r="34" spans="1:16" s="14" customFormat="1" ht="18" customHeight="1">
      <c r="A34" s="67"/>
      <c r="B34" s="50"/>
      <c r="C34" s="52"/>
      <c r="D34" s="23" t="s">
        <v>13</v>
      </c>
      <c r="E34" s="24">
        <f t="shared" si="15"/>
        <v>0</v>
      </c>
      <c r="F34" s="24">
        <f t="shared" si="15"/>
        <v>0</v>
      </c>
      <c r="G34" s="24">
        <f aca="true" t="shared" si="18" ref="G34:N34">G214</f>
        <v>0</v>
      </c>
      <c r="H34" s="24">
        <f t="shared" si="18"/>
        <v>0</v>
      </c>
      <c r="I34" s="24">
        <f t="shared" si="18"/>
        <v>0</v>
      </c>
      <c r="J34" s="24">
        <f t="shared" si="18"/>
        <v>0</v>
      </c>
      <c r="K34" s="24">
        <f t="shared" si="18"/>
        <v>0</v>
      </c>
      <c r="L34" s="24">
        <f t="shared" si="18"/>
        <v>0</v>
      </c>
      <c r="M34" s="24">
        <f t="shared" si="18"/>
        <v>0</v>
      </c>
      <c r="N34" s="24">
        <f t="shared" si="18"/>
        <v>0</v>
      </c>
      <c r="O34" s="43"/>
      <c r="P34" s="13"/>
    </row>
    <row r="35" spans="1:16" s="14" customFormat="1" ht="18" customHeight="1">
      <c r="A35" s="67"/>
      <c r="B35" s="50"/>
      <c r="C35" s="52"/>
      <c r="D35" s="23" t="s">
        <v>14</v>
      </c>
      <c r="E35" s="24">
        <f t="shared" si="15"/>
        <v>0</v>
      </c>
      <c r="F35" s="24">
        <f t="shared" si="15"/>
        <v>0</v>
      </c>
      <c r="G35" s="24">
        <f aca="true" t="shared" si="19" ref="G35:N35">G215</f>
        <v>0</v>
      </c>
      <c r="H35" s="24">
        <f t="shared" si="19"/>
        <v>0</v>
      </c>
      <c r="I35" s="24">
        <f t="shared" si="19"/>
        <v>0</v>
      </c>
      <c r="J35" s="24">
        <f t="shared" si="19"/>
        <v>0</v>
      </c>
      <c r="K35" s="24">
        <f t="shared" si="19"/>
        <v>0</v>
      </c>
      <c r="L35" s="24">
        <f t="shared" si="19"/>
        <v>0</v>
      </c>
      <c r="M35" s="24">
        <f t="shared" si="19"/>
        <v>0</v>
      </c>
      <c r="N35" s="24">
        <f t="shared" si="19"/>
        <v>0</v>
      </c>
      <c r="O35" s="43"/>
      <c r="P35" s="13"/>
    </row>
    <row r="36" spans="1:16" s="14" customFormat="1" ht="18" customHeight="1">
      <c r="A36" s="67"/>
      <c r="B36" s="50"/>
      <c r="C36" s="52"/>
      <c r="D36" s="23" t="s">
        <v>15</v>
      </c>
      <c r="E36" s="24">
        <f t="shared" si="15"/>
        <v>0</v>
      </c>
      <c r="F36" s="24">
        <f t="shared" si="15"/>
        <v>0</v>
      </c>
      <c r="G36" s="24">
        <f aca="true" t="shared" si="20" ref="G36:G42">G216</f>
        <v>0</v>
      </c>
      <c r="H36" s="24">
        <f aca="true" t="shared" si="21" ref="H36:N36">H216</f>
        <v>0</v>
      </c>
      <c r="I36" s="24">
        <f t="shared" si="21"/>
        <v>0</v>
      </c>
      <c r="J36" s="24">
        <f t="shared" si="21"/>
        <v>0</v>
      </c>
      <c r="K36" s="24">
        <f t="shared" si="21"/>
        <v>0</v>
      </c>
      <c r="L36" s="24">
        <f t="shared" si="21"/>
        <v>0</v>
      </c>
      <c r="M36" s="24">
        <f t="shared" si="21"/>
        <v>0</v>
      </c>
      <c r="N36" s="24">
        <f t="shared" si="21"/>
        <v>0</v>
      </c>
      <c r="O36" s="43"/>
      <c r="P36" s="13"/>
    </row>
    <row r="37" spans="1:16" s="14" customFormat="1" ht="18" customHeight="1">
      <c r="A37" s="67"/>
      <c r="B37" s="50"/>
      <c r="C37" s="52"/>
      <c r="D37" s="23" t="s">
        <v>16</v>
      </c>
      <c r="E37" s="24">
        <f aca="true" t="shared" si="22" ref="E37:F42">G37+I37+K37+M37</f>
        <v>78250</v>
      </c>
      <c r="F37" s="24">
        <f t="shared" si="22"/>
        <v>0</v>
      </c>
      <c r="G37" s="24">
        <f t="shared" si="20"/>
        <v>17750</v>
      </c>
      <c r="H37" s="24">
        <f aca="true" t="shared" si="23" ref="H37:K42">H217</f>
        <v>0</v>
      </c>
      <c r="I37" s="24">
        <f t="shared" si="23"/>
        <v>50000</v>
      </c>
      <c r="J37" s="24">
        <f t="shared" si="23"/>
        <v>0</v>
      </c>
      <c r="K37" s="24">
        <f t="shared" si="23"/>
        <v>10500</v>
      </c>
      <c r="L37" s="24">
        <f aca="true" t="shared" si="24" ref="L37:N42">L222</f>
        <v>0</v>
      </c>
      <c r="M37" s="24">
        <f t="shared" si="24"/>
        <v>0</v>
      </c>
      <c r="N37" s="24">
        <f t="shared" si="24"/>
        <v>0</v>
      </c>
      <c r="O37" s="43"/>
      <c r="P37" s="13"/>
    </row>
    <row r="38" spans="1:16" s="14" customFormat="1" ht="18" customHeight="1">
      <c r="A38" s="67"/>
      <c r="B38" s="50"/>
      <c r="C38" s="52"/>
      <c r="D38" s="23" t="s">
        <v>47</v>
      </c>
      <c r="E38" s="24">
        <f t="shared" si="22"/>
        <v>0</v>
      </c>
      <c r="F38" s="24">
        <f t="shared" si="22"/>
        <v>0</v>
      </c>
      <c r="G38" s="24">
        <f t="shared" si="20"/>
        <v>0</v>
      </c>
      <c r="H38" s="24">
        <f t="shared" si="23"/>
        <v>0</v>
      </c>
      <c r="I38" s="24">
        <f t="shared" si="23"/>
        <v>0</v>
      </c>
      <c r="J38" s="24">
        <f t="shared" si="23"/>
        <v>0</v>
      </c>
      <c r="K38" s="24">
        <f t="shared" si="23"/>
        <v>0</v>
      </c>
      <c r="L38" s="24">
        <f t="shared" si="24"/>
        <v>0</v>
      </c>
      <c r="M38" s="24">
        <f t="shared" si="24"/>
        <v>0</v>
      </c>
      <c r="N38" s="24">
        <f t="shared" si="24"/>
        <v>0</v>
      </c>
      <c r="O38" s="43"/>
      <c r="P38" s="13"/>
    </row>
    <row r="39" spans="1:16" s="14" customFormat="1" ht="18" customHeight="1">
      <c r="A39" s="67"/>
      <c r="B39" s="50"/>
      <c r="C39" s="52"/>
      <c r="D39" s="23" t="s">
        <v>48</v>
      </c>
      <c r="E39" s="24">
        <f t="shared" si="22"/>
        <v>0</v>
      </c>
      <c r="F39" s="24">
        <f t="shared" si="22"/>
        <v>0</v>
      </c>
      <c r="G39" s="24">
        <f t="shared" si="20"/>
        <v>0</v>
      </c>
      <c r="H39" s="24">
        <f t="shared" si="23"/>
        <v>0</v>
      </c>
      <c r="I39" s="24">
        <f t="shared" si="23"/>
        <v>0</v>
      </c>
      <c r="J39" s="24">
        <f t="shared" si="23"/>
        <v>0</v>
      </c>
      <c r="K39" s="24">
        <f t="shared" si="23"/>
        <v>0</v>
      </c>
      <c r="L39" s="24">
        <f t="shared" si="24"/>
        <v>0</v>
      </c>
      <c r="M39" s="24">
        <f t="shared" si="24"/>
        <v>0</v>
      </c>
      <c r="N39" s="24">
        <f t="shared" si="24"/>
        <v>0</v>
      </c>
      <c r="O39" s="43"/>
      <c r="P39" s="13"/>
    </row>
    <row r="40" spans="1:16" s="14" customFormat="1" ht="18" customHeight="1">
      <c r="A40" s="67"/>
      <c r="B40" s="50"/>
      <c r="C40" s="52"/>
      <c r="D40" s="23" t="s">
        <v>49</v>
      </c>
      <c r="E40" s="24">
        <f>G40+I40+K40+M40</f>
        <v>0</v>
      </c>
      <c r="F40" s="24">
        <f>H40+J40+L40+N40</f>
        <v>0</v>
      </c>
      <c r="G40" s="24">
        <f t="shared" si="20"/>
        <v>0</v>
      </c>
      <c r="H40" s="24">
        <f t="shared" si="23"/>
        <v>0</v>
      </c>
      <c r="I40" s="24">
        <f t="shared" si="23"/>
        <v>0</v>
      </c>
      <c r="J40" s="24">
        <f t="shared" si="23"/>
        <v>0</v>
      </c>
      <c r="K40" s="24">
        <f t="shared" si="23"/>
        <v>0</v>
      </c>
      <c r="L40" s="24">
        <f t="shared" si="24"/>
        <v>0</v>
      </c>
      <c r="M40" s="24">
        <f t="shared" si="24"/>
        <v>0</v>
      </c>
      <c r="N40" s="24">
        <f t="shared" si="24"/>
        <v>0</v>
      </c>
      <c r="O40" s="43"/>
      <c r="P40" s="13"/>
    </row>
    <row r="41" spans="1:16" s="14" customFormat="1" ht="18" customHeight="1">
      <c r="A41" s="67"/>
      <c r="B41" s="50"/>
      <c r="C41" s="52"/>
      <c r="D41" s="23" t="s">
        <v>50</v>
      </c>
      <c r="E41" s="24">
        <f t="shared" si="22"/>
        <v>0</v>
      </c>
      <c r="F41" s="24">
        <f t="shared" si="22"/>
        <v>0</v>
      </c>
      <c r="G41" s="24">
        <f t="shared" si="20"/>
        <v>0</v>
      </c>
      <c r="H41" s="24">
        <f t="shared" si="23"/>
        <v>0</v>
      </c>
      <c r="I41" s="24">
        <f t="shared" si="23"/>
        <v>0</v>
      </c>
      <c r="J41" s="24">
        <f t="shared" si="23"/>
        <v>0</v>
      </c>
      <c r="K41" s="24">
        <f t="shared" si="23"/>
        <v>0</v>
      </c>
      <c r="L41" s="24">
        <f t="shared" si="24"/>
        <v>0</v>
      </c>
      <c r="M41" s="24">
        <f t="shared" si="24"/>
        <v>0</v>
      </c>
      <c r="N41" s="24">
        <f t="shared" si="24"/>
        <v>0</v>
      </c>
      <c r="O41" s="43"/>
      <c r="P41" s="13"/>
    </row>
    <row r="42" spans="1:16" s="14" customFormat="1" ht="18" customHeight="1">
      <c r="A42" s="68"/>
      <c r="B42" s="50"/>
      <c r="C42" s="53"/>
      <c r="D42" s="23" t="s">
        <v>51</v>
      </c>
      <c r="E42" s="24">
        <f t="shared" si="22"/>
        <v>0</v>
      </c>
      <c r="F42" s="24">
        <f t="shared" si="22"/>
        <v>0</v>
      </c>
      <c r="G42" s="24">
        <f t="shared" si="20"/>
        <v>0</v>
      </c>
      <c r="H42" s="24">
        <f t="shared" si="23"/>
        <v>0</v>
      </c>
      <c r="I42" s="24">
        <f t="shared" si="23"/>
        <v>0</v>
      </c>
      <c r="J42" s="24">
        <f t="shared" si="23"/>
        <v>0</v>
      </c>
      <c r="K42" s="24">
        <f t="shared" si="23"/>
        <v>0</v>
      </c>
      <c r="L42" s="24">
        <f t="shared" si="24"/>
        <v>0</v>
      </c>
      <c r="M42" s="24">
        <f t="shared" si="24"/>
        <v>0</v>
      </c>
      <c r="N42" s="24">
        <f t="shared" si="24"/>
        <v>0</v>
      </c>
      <c r="O42" s="43"/>
      <c r="P42" s="13"/>
    </row>
    <row r="43" spans="1:16" s="14" customFormat="1" ht="15" customHeight="1">
      <c r="A43" s="62">
        <v>3</v>
      </c>
      <c r="B43" s="50" t="s">
        <v>27</v>
      </c>
      <c r="C43" s="51" t="s">
        <v>41</v>
      </c>
      <c r="D43" s="23" t="s">
        <v>10</v>
      </c>
      <c r="E43" s="24">
        <f>SUM(E44:E54)</f>
        <v>17640</v>
      </c>
      <c r="F43" s="24">
        <f aca="true" t="shared" si="25" ref="F43:N43">SUM(F44:F54)</f>
        <v>2000</v>
      </c>
      <c r="G43" s="24">
        <f>SUM(G44:G54)</f>
        <v>14640</v>
      </c>
      <c r="H43" s="24">
        <f t="shared" si="25"/>
        <v>2000</v>
      </c>
      <c r="I43" s="24">
        <f t="shared" si="25"/>
        <v>0</v>
      </c>
      <c r="J43" s="24">
        <f t="shared" si="25"/>
        <v>0</v>
      </c>
      <c r="K43" s="24">
        <f>SUM(K44:K54)</f>
        <v>3000</v>
      </c>
      <c r="L43" s="24">
        <f t="shared" si="25"/>
        <v>0</v>
      </c>
      <c r="M43" s="24">
        <f t="shared" si="25"/>
        <v>0</v>
      </c>
      <c r="N43" s="24">
        <f t="shared" si="25"/>
        <v>0</v>
      </c>
      <c r="O43" s="43"/>
      <c r="P43" s="13"/>
    </row>
    <row r="44" spans="1:16" s="14" customFormat="1" ht="15.75">
      <c r="A44" s="63"/>
      <c r="B44" s="50"/>
      <c r="C44" s="52"/>
      <c r="D44" s="23" t="s">
        <v>11</v>
      </c>
      <c r="E44" s="24">
        <f aca="true" t="shared" si="26" ref="E44:E49">G44+I44+K44+M44</f>
        <v>6040</v>
      </c>
      <c r="F44" s="24">
        <f aca="true" t="shared" si="27" ref="F44:F49">H44+J44+L44+N44</f>
        <v>250</v>
      </c>
      <c r="G44" s="24">
        <f aca="true" t="shared" si="28" ref="G44:N45">G56+G188+G200</f>
        <v>4540</v>
      </c>
      <c r="H44" s="24">
        <f t="shared" si="28"/>
        <v>250</v>
      </c>
      <c r="I44" s="24">
        <f t="shared" si="28"/>
        <v>0</v>
      </c>
      <c r="J44" s="24">
        <f t="shared" si="28"/>
        <v>0</v>
      </c>
      <c r="K44" s="24">
        <f t="shared" si="28"/>
        <v>1500</v>
      </c>
      <c r="L44" s="24">
        <f t="shared" si="28"/>
        <v>0</v>
      </c>
      <c r="M44" s="24">
        <f t="shared" si="28"/>
        <v>0</v>
      </c>
      <c r="N44" s="24">
        <f t="shared" si="28"/>
        <v>0</v>
      </c>
      <c r="O44" s="43"/>
      <c r="P44" s="13"/>
    </row>
    <row r="45" spans="1:16" s="14" customFormat="1" ht="15.75">
      <c r="A45" s="63"/>
      <c r="B45" s="50"/>
      <c r="C45" s="52"/>
      <c r="D45" s="23" t="s">
        <v>12</v>
      </c>
      <c r="E45" s="24">
        <f t="shared" si="26"/>
        <v>4800</v>
      </c>
      <c r="F45" s="24">
        <f t="shared" si="27"/>
        <v>250</v>
      </c>
      <c r="G45" s="24">
        <f t="shared" si="28"/>
        <v>3300</v>
      </c>
      <c r="H45" s="24">
        <f t="shared" si="28"/>
        <v>250</v>
      </c>
      <c r="I45" s="24">
        <f t="shared" si="28"/>
        <v>0</v>
      </c>
      <c r="J45" s="24">
        <f t="shared" si="28"/>
        <v>0</v>
      </c>
      <c r="K45" s="24">
        <f t="shared" si="28"/>
        <v>1500</v>
      </c>
      <c r="L45" s="24">
        <f t="shared" si="28"/>
        <v>0</v>
      </c>
      <c r="M45" s="24">
        <f t="shared" si="28"/>
        <v>0</v>
      </c>
      <c r="N45" s="24">
        <f t="shared" si="28"/>
        <v>0</v>
      </c>
      <c r="O45" s="43"/>
      <c r="P45" s="13"/>
    </row>
    <row r="46" spans="1:16" s="14" customFormat="1" ht="15.75">
      <c r="A46" s="63"/>
      <c r="B46" s="50"/>
      <c r="C46" s="52"/>
      <c r="D46" s="23" t="s">
        <v>13</v>
      </c>
      <c r="E46" s="24">
        <f t="shared" si="26"/>
        <v>250</v>
      </c>
      <c r="F46" s="24">
        <f t="shared" si="27"/>
        <v>250</v>
      </c>
      <c r="G46" s="24">
        <f aca="true" t="shared" si="29" ref="G46:L46">G58+G190+G202</f>
        <v>250</v>
      </c>
      <c r="H46" s="24">
        <f t="shared" si="29"/>
        <v>250</v>
      </c>
      <c r="I46" s="24">
        <f t="shared" si="29"/>
        <v>0</v>
      </c>
      <c r="J46" s="24">
        <f t="shared" si="29"/>
        <v>0</v>
      </c>
      <c r="K46" s="24">
        <f t="shared" si="29"/>
        <v>0</v>
      </c>
      <c r="L46" s="24">
        <f t="shared" si="29"/>
        <v>0</v>
      </c>
      <c r="M46" s="24">
        <f aca="true" t="shared" si="30" ref="M46:N48">M58+M190+M202</f>
        <v>0</v>
      </c>
      <c r="N46" s="24">
        <f t="shared" si="30"/>
        <v>0</v>
      </c>
      <c r="O46" s="43"/>
      <c r="P46" s="13"/>
    </row>
    <row r="47" spans="1:16" s="14" customFormat="1" ht="15.75">
      <c r="A47" s="63"/>
      <c r="B47" s="50"/>
      <c r="C47" s="52"/>
      <c r="D47" s="23" t="s">
        <v>14</v>
      </c>
      <c r="E47" s="24">
        <f t="shared" si="26"/>
        <v>250</v>
      </c>
      <c r="F47" s="24">
        <f t="shared" si="27"/>
        <v>250</v>
      </c>
      <c r="G47" s="24">
        <f aca="true" t="shared" si="31" ref="G47:L47">G59+G191+G203</f>
        <v>250</v>
      </c>
      <c r="H47" s="24">
        <f t="shared" si="31"/>
        <v>250</v>
      </c>
      <c r="I47" s="24">
        <f t="shared" si="31"/>
        <v>0</v>
      </c>
      <c r="J47" s="24">
        <f t="shared" si="31"/>
        <v>0</v>
      </c>
      <c r="K47" s="24">
        <f t="shared" si="31"/>
        <v>0</v>
      </c>
      <c r="L47" s="24">
        <f t="shared" si="31"/>
        <v>0</v>
      </c>
      <c r="M47" s="24">
        <f t="shared" si="30"/>
        <v>0</v>
      </c>
      <c r="N47" s="24">
        <f t="shared" si="30"/>
        <v>0</v>
      </c>
      <c r="O47" s="43"/>
      <c r="P47" s="13"/>
    </row>
    <row r="48" spans="1:16" s="14" customFormat="1" ht="15.75">
      <c r="A48" s="63"/>
      <c r="B48" s="50"/>
      <c r="C48" s="52"/>
      <c r="D48" s="23" t="s">
        <v>15</v>
      </c>
      <c r="E48" s="24">
        <f t="shared" si="26"/>
        <v>250</v>
      </c>
      <c r="F48" s="24">
        <f t="shared" si="27"/>
        <v>250</v>
      </c>
      <c r="G48" s="24">
        <f aca="true" t="shared" si="32" ref="G48:L48">G60+G192+G204</f>
        <v>250</v>
      </c>
      <c r="H48" s="24">
        <f t="shared" si="32"/>
        <v>250</v>
      </c>
      <c r="I48" s="24">
        <f t="shared" si="32"/>
        <v>0</v>
      </c>
      <c r="J48" s="24">
        <f t="shared" si="32"/>
        <v>0</v>
      </c>
      <c r="K48" s="24">
        <f t="shared" si="32"/>
        <v>0</v>
      </c>
      <c r="L48" s="24">
        <f t="shared" si="32"/>
        <v>0</v>
      </c>
      <c r="M48" s="24">
        <f t="shared" si="30"/>
        <v>0</v>
      </c>
      <c r="N48" s="24">
        <f t="shared" si="30"/>
        <v>0</v>
      </c>
      <c r="O48" s="43"/>
      <c r="P48" s="13"/>
    </row>
    <row r="49" spans="1:16" s="14" customFormat="1" ht="15.75">
      <c r="A49" s="63"/>
      <c r="B49" s="50"/>
      <c r="C49" s="52"/>
      <c r="D49" s="23" t="s">
        <v>16</v>
      </c>
      <c r="E49" s="24">
        <f t="shared" si="26"/>
        <v>2300</v>
      </c>
      <c r="F49" s="24">
        <f t="shared" si="27"/>
        <v>250</v>
      </c>
      <c r="G49" s="24">
        <f>G61+G193+G205</f>
        <v>2300</v>
      </c>
      <c r="H49" s="24">
        <f aca="true" t="shared" si="33" ref="H49:N49">H61+H193+H205</f>
        <v>250</v>
      </c>
      <c r="I49" s="24">
        <f t="shared" si="33"/>
        <v>0</v>
      </c>
      <c r="J49" s="24">
        <f t="shared" si="33"/>
        <v>0</v>
      </c>
      <c r="K49" s="24">
        <f t="shared" si="33"/>
        <v>0</v>
      </c>
      <c r="L49" s="24">
        <f t="shared" si="33"/>
        <v>0</v>
      </c>
      <c r="M49" s="24">
        <f t="shared" si="33"/>
        <v>0</v>
      </c>
      <c r="N49" s="24">
        <f t="shared" si="33"/>
        <v>0</v>
      </c>
      <c r="O49" s="43"/>
      <c r="P49" s="13"/>
    </row>
    <row r="50" spans="1:16" s="14" customFormat="1" ht="15.75">
      <c r="A50" s="63"/>
      <c r="B50" s="50"/>
      <c r="C50" s="52"/>
      <c r="D50" s="23" t="s">
        <v>47</v>
      </c>
      <c r="E50" s="24">
        <f aca="true" t="shared" si="34" ref="E50:F54">G50+I50+K50+M50</f>
        <v>750</v>
      </c>
      <c r="F50" s="24">
        <f t="shared" si="34"/>
        <v>250</v>
      </c>
      <c r="G50" s="24">
        <f aca="true" t="shared" si="35" ref="G50:N50">G62+G194+G206</f>
        <v>750</v>
      </c>
      <c r="H50" s="24">
        <f t="shared" si="35"/>
        <v>250</v>
      </c>
      <c r="I50" s="24">
        <f t="shared" si="35"/>
        <v>0</v>
      </c>
      <c r="J50" s="24">
        <f t="shared" si="35"/>
        <v>0</v>
      </c>
      <c r="K50" s="24">
        <f t="shared" si="35"/>
        <v>0</v>
      </c>
      <c r="L50" s="24">
        <f t="shared" si="35"/>
        <v>0</v>
      </c>
      <c r="M50" s="24">
        <f t="shared" si="35"/>
        <v>0</v>
      </c>
      <c r="N50" s="24">
        <f t="shared" si="35"/>
        <v>0</v>
      </c>
      <c r="O50" s="43"/>
      <c r="P50" s="13"/>
    </row>
    <row r="51" spans="1:16" s="14" customFormat="1" ht="15.75">
      <c r="A51" s="63"/>
      <c r="B51" s="50"/>
      <c r="C51" s="52"/>
      <c r="D51" s="23" t="s">
        <v>48</v>
      </c>
      <c r="E51" s="24">
        <f t="shared" si="34"/>
        <v>750</v>
      </c>
      <c r="F51" s="24">
        <f t="shared" si="34"/>
        <v>250</v>
      </c>
      <c r="G51" s="24">
        <f aca="true" t="shared" si="36" ref="G51:N51">G63+G195+G207</f>
        <v>750</v>
      </c>
      <c r="H51" s="24">
        <f t="shared" si="36"/>
        <v>250</v>
      </c>
      <c r="I51" s="24">
        <f t="shared" si="36"/>
        <v>0</v>
      </c>
      <c r="J51" s="24">
        <f t="shared" si="36"/>
        <v>0</v>
      </c>
      <c r="K51" s="24">
        <f t="shared" si="36"/>
        <v>0</v>
      </c>
      <c r="L51" s="24">
        <f t="shared" si="36"/>
        <v>0</v>
      </c>
      <c r="M51" s="24">
        <f t="shared" si="36"/>
        <v>0</v>
      </c>
      <c r="N51" s="24">
        <f t="shared" si="36"/>
        <v>0</v>
      </c>
      <c r="O51" s="43"/>
      <c r="P51" s="13"/>
    </row>
    <row r="52" spans="1:16" s="14" customFormat="1" ht="15.75">
      <c r="A52" s="63"/>
      <c r="B52" s="50"/>
      <c r="C52" s="52"/>
      <c r="D52" s="23" t="s">
        <v>49</v>
      </c>
      <c r="E52" s="24">
        <f t="shared" si="34"/>
        <v>750</v>
      </c>
      <c r="F52" s="24">
        <f t="shared" si="34"/>
        <v>0</v>
      </c>
      <c r="G52" s="24">
        <f aca="true" t="shared" si="37" ref="G52:N52">G64+G196+G208</f>
        <v>750</v>
      </c>
      <c r="H52" s="24">
        <f t="shared" si="37"/>
        <v>0</v>
      </c>
      <c r="I52" s="24">
        <f t="shared" si="37"/>
        <v>0</v>
      </c>
      <c r="J52" s="24">
        <f t="shared" si="37"/>
        <v>0</v>
      </c>
      <c r="K52" s="24">
        <f t="shared" si="37"/>
        <v>0</v>
      </c>
      <c r="L52" s="24">
        <f t="shared" si="37"/>
        <v>0</v>
      </c>
      <c r="M52" s="24">
        <f t="shared" si="37"/>
        <v>0</v>
      </c>
      <c r="N52" s="24">
        <f t="shared" si="37"/>
        <v>0</v>
      </c>
      <c r="O52" s="43"/>
      <c r="P52" s="13"/>
    </row>
    <row r="53" spans="1:16" s="14" customFormat="1" ht="15.75">
      <c r="A53" s="63"/>
      <c r="B53" s="50"/>
      <c r="C53" s="52"/>
      <c r="D53" s="23" t="s">
        <v>50</v>
      </c>
      <c r="E53" s="24">
        <f t="shared" si="34"/>
        <v>750</v>
      </c>
      <c r="F53" s="24">
        <f t="shared" si="34"/>
        <v>0</v>
      </c>
      <c r="G53" s="24">
        <f aca="true" t="shared" si="38" ref="G53:N53">G65+G197+G209</f>
        <v>750</v>
      </c>
      <c r="H53" s="24">
        <f t="shared" si="38"/>
        <v>0</v>
      </c>
      <c r="I53" s="24">
        <f t="shared" si="38"/>
        <v>0</v>
      </c>
      <c r="J53" s="24">
        <f t="shared" si="38"/>
        <v>0</v>
      </c>
      <c r="K53" s="24">
        <f t="shared" si="38"/>
        <v>0</v>
      </c>
      <c r="L53" s="24">
        <f t="shared" si="38"/>
        <v>0</v>
      </c>
      <c r="M53" s="24">
        <f t="shared" si="38"/>
        <v>0</v>
      </c>
      <c r="N53" s="24">
        <f t="shared" si="38"/>
        <v>0</v>
      </c>
      <c r="O53" s="43"/>
      <c r="P53" s="13"/>
    </row>
    <row r="54" spans="1:16" s="14" customFormat="1" ht="15.75">
      <c r="A54" s="63"/>
      <c r="B54" s="50"/>
      <c r="C54" s="53"/>
      <c r="D54" s="23" t="s">
        <v>51</v>
      </c>
      <c r="E54" s="24">
        <f t="shared" si="34"/>
        <v>750</v>
      </c>
      <c r="F54" s="24">
        <f t="shared" si="34"/>
        <v>0</v>
      </c>
      <c r="G54" s="24">
        <f aca="true" t="shared" si="39" ref="G54:N54">G66+G198+G210</f>
        <v>750</v>
      </c>
      <c r="H54" s="24">
        <f t="shared" si="39"/>
        <v>0</v>
      </c>
      <c r="I54" s="24">
        <f t="shared" si="39"/>
        <v>0</v>
      </c>
      <c r="J54" s="24">
        <f t="shared" si="39"/>
        <v>0</v>
      </c>
      <c r="K54" s="24">
        <f t="shared" si="39"/>
        <v>0</v>
      </c>
      <c r="L54" s="24">
        <f t="shared" si="39"/>
        <v>0</v>
      </c>
      <c r="M54" s="24">
        <f t="shared" si="39"/>
        <v>0</v>
      </c>
      <c r="N54" s="24">
        <f t="shared" si="39"/>
        <v>0</v>
      </c>
      <c r="O54" s="43"/>
      <c r="P54" s="13"/>
    </row>
    <row r="55" spans="1:16" s="14" customFormat="1" ht="15.75">
      <c r="A55" s="63"/>
      <c r="B55" s="50" t="s">
        <v>28</v>
      </c>
      <c r="C55" s="51"/>
      <c r="D55" s="23" t="s">
        <v>10</v>
      </c>
      <c r="E55" s="24">
        <f>SUM(E56:E66)</f>
        <v>14540</v>
      </c>
      <c r="F55" s="24">
        <f>SUM(F56:F66)</f>
        <v>2000</v>
      </c>
      <c r="G55" s="24">
        <f aca="true" t="shared" si="40" ref="G55:N55">SUM(G56:G66)</f>
        <v>12540</v>
      </c>
      <c r="H55" s="24">
        <f t="shared" si="40"/>
        <v>2000</v>
      </c>
      <c r="I55" s="24">
        <f t="shared" si="40"/>
        <v>0</v>
      </c>
      <c r="J55" s="24">
        <f t="shared" si="40"/>
        <v>0</v>
      </c>
      <c r="K55" s="24">
        <f t="shared" si="40"/>
        <v>2000</v>
      </c>
      <c r="L55" s="24">
        <f t="shared" si="40"/>
        <v>0</v>
      </c>
      <c r="M55" s="24">
        <f t="shared" si="40"/>
        <v>0</v>
      </c>
      <c r="N55" s="24">
        <f t="shared" si="40"/>
        <v>0</v>
      </c>
      <c r="O55" s="43"/>
      <c r="P55" s="13"/>
    </row>
    <row r="56" spans="1:16" s="14" customFormat="1" ht="15.75">
      <c r="A56" s="63"/>
      <c r="B56" s="50"/>
      <c r="C56" s="52"/>
      <c r="D56" s="23" t="s">
        <v>11</v>
      </c>
      <c r="E56" s="24">
        <f aca="true" t="shared" si="41" ref="E56:F61">G56+I56+K56+M56</f>
        <v>4740</v>
      </c>
      <c r="F56" s="24">
        <f t="shared" si="41"/>
        <v>250</v>
      </c>
      <c r="G56" s="24">
        <f aca="true" t="shared" si="42" ref="G56:N57">G68+G80+G92+G104+G116+G128+G140+G152+G164+G176</f>
        <v>3740</v>
      </c>
      <c r="H56" s="24">
        <f t="shared" si="42"/>
        <v>250</v>
      </c>
      <c r="I56" s="24">
        <f t="shared" si="42"/>
        <v>0</v>
      </c>
      <c r="J56" s="24">
        <f t="shared" si="42"/>
        <v>0</v>
      </c>
      <c r="K56" s="24">
        <f t="shared" si="42"/>
        <v>1000</v>
      </c>
      <c r="L56" s="24">
        <f t="shared" si="42"/>
        <v>0</v>
      </c>
      <c r="M56" s="24">
        <f t="shared" si="42"/>
        <v>0</v>
      </c>
      <c r="N56" s="24">
        <f t="shared" si="42"/>
        <v>0</v>
      </c>
      <c r="O56" s="43"/>
      <c r="P56" s="13"/>
    </row>
    <row r="57" spans="1:16" s="14" customFormat="1" ht="15.75">
      <c r="A57" s="63"/>
      <c r="B57" s="50"/>
      <c r="C57" s="52"/>
      <c r="D57" s="23" t="s">
        <v>12</v>
      </c>
      <c r="E57" s="24">
        <f t="shared" si="41"/>
        <v>3950</v>
      </c>
      <c r="F57" s="24">
        <f t="shared" si="41"/>
        <v>250</v>
      </c>
      <c r="G57" s="24">
        <f t="shared" si="42"/>
        <v>2950</v>
      </c>
      <c r="H57" s="24">
        <f t="shared" si="42"/>
        <v>250</v>
      </c>
      <c r="I57" s="24">
        <f t="shared" si="42"/>
        <v>0</v>
      </c>
      <c r="J57" s="24">
        <f t="shared" si="42"/>
        <v>0</v>
      </c>
      <c r="K57" s="24">
        <f t="shared" si="42"/>
        <v>1000</v>
      </c>
      <c r="L57" s="24">
        <f t="shared" si="42"/>
        <v>0</v>
      </c>
      <c r="M57" s="24">
        <f t="shared" si="42"/>
        <v>0</v>
      </c>
      <c r="N57" s="24">
        <f t="shared" si="42"/>
        <v>0</v>
      </c>
      <c r="O57" s="43"/>
      <c r="P57" s="13"/>
    </row>
    <row r="58" spans="1:16" s="14" customFormat="1" ht="15.75">
      <c r="A58" s="63"/>
      <c r="B58" s="50"/>
      <c r="C58" s="52"/>
      <c r="D58" s="23" t="s">
        <v>13</v>
      </c>
      <c r="E58" s="24">
        <f t="shared" si="41"/>
        <v>250</v>
      </c>
      <c r="F58" s="24">
        <f t="shared" si="41"/>
        <v>250</v>
      </c>
      <c r="G58" s="24">
        <f>G70+G82+G94+G106+G118+G130+G142+G154+G166+G178</f>
        <v>250</v>
      </c>
      <c r="H58" s="24">
        <f aca="true" t="shared" si="43" ref="H58:N58">H70+H82+H94+H106+H118+H130+H142+H154+H166+H178</f>
        <v>250</v>
      </c>
      <c r="I58" s="24">
        <f t="shared" si="43"/>
        <v>0</v>
      </c>
      <c r="J58" s="24">
        <f t="shared" si="43"/>
        <v>0</v>
      </c>
      <c r="K58" s="24">
        <f t="shared" si="43"/>
        <v>0</v>
      </c>
      <c r="L58" s="24">
        <f t="shared" si="43"/>
        <v>0</v>
      </c>
      <c r="M58" s="24">
        <f t="shared" si="43"/>
        <v>0</v>
      </c>
      <c r="N58" s="24">
        <f t="shared" si="43"/>
        <v>0</v>
      </c>
      <c r="O58" s="43"/>
      <c r="P58" s="13"/>
    </row>
    <row r="59" spans="1:16" s="14" customFormat="1" ht="15.75">
      <c r="A59" s="63"/>
      <c r="B59" s="50"/>
      <c r="C59" s="52"/>
      <c r="D59" s="23" t="s">
        <v>14</v>
      </c>
      <c r="E59" s="24">
        <f t="shared" si="41"/>
        <v>250</v>
      </c>
      <c r="F59" s="24">
        <f t="shared" si="41"/>
        <v>250</v>
      </c>
      <c r="G59" s="24">
        <f aca="true" t="shared" si="44" ref="G59:N59">G71+G83+G95+G107+G119+G131+G143+G155+G167+G179</f>
        <v>250</v>
      </c>
      <c r="H59" s="24">
        <f t="shared" si="44"/>
        <v>250</v>
      </c>
      <c r="I59" s="24">
        <f t="shared" si="44"/>
        <v>0</v>
      </c>
      <c r="J59" s="24">
        <f t="shared" si="44"/>
        <v>0</v>
      </c>
      <c r="K59" s="24">
        <f t="shared" si="44"/>
        <v>0</v>
      </c>
      <c r="L59" s="24">
        <f t="shared" si="44"/>
        <v>0</v>
      </c>
      <c r="M59" s="24">
        <f t="shared" si="44"/>
        <v>0</v>
      </c>
      <c r="N59" s="24">
        <f t="shared" si="44"/>
        <v>0</v>
      </c>
      <c r="O59" s="43"/>
      <c r="P59" s="13"/>
    </row>
    <row r="60" spans="1:16" s="14" customFormat="1" ht="15.75">
      <c r="A60" s="63"/>
      <c r="B60" s="50"/>
      <c r="C60" s="52"/>
      <c r="D60" s="23" t="s">
        <v>15</v>
      </c>
      <c r="E60" s="24">
        <f t="shared" si="41"/>
        <v>250</v>
      </c>
      <c r="F60" s="24">
        <f t="shared" si="41"/>
        <v>250</v>
      </c>
      <c r="G60" s="24">
        <f aca="true" t="shared" si="45" ref="G60:N60">G72+G84+G96+G108+G120+G132+G144+G156+G168+G180</f>
        <v>250</v>
      </c>
      <c r="H60" s="24">
        <f t="shared" si="45"/>
        <v>250</v>
      </c>
      <c r="I60" s="24">
        <f t="shared" si="45"/>
        <v>0</v>
      </c>
      <c r="J60" s="24">
        <f t="shared" si="45"/>
        <v>0</v>
      </c>
      <c r="K60" s="24">
        <f t="shared" si="45"/>
        <v>0</v>
      </c>
      <c r="L60" s="24">
        <f t="shared" si="45"/>
        <v>0</v>
      </c>
      <c r="M60" s="24">
        <f t="shared" si="45"/>
        <v>0</v>
      </c>
      <c r="N60" s="24">
        <f t="shared" si="45"/>
        <v>0</v>
      </c>
      <c r="O60" s="43"/>
      <c r="P60" s="13"/>
    </row>
    <row r="61" spans="1:16" s="14" customFormat="1" ht="15.75">
      <c r="A61" s="63"/>
      <c r="B61" s="50"/>
      <c r="C61" s="52"/>
      <c r="D61" s="23" t="s">
        <v>16</v>
      </c>
      <c r="E61" s="24">
        <f t="shared" si="41"/>
        <v>1350</v>
      </c>
      <c r="F61" s="24">
        <f t="shared" si="41"/>
        <v>250</v>
      </c>
      <c r="G61" s="24">
        <f aca="true" t="shared" si="46" ref="G61:N61">G73+G85+G97+G109+G121+G133+G145+G157+G169+G181</f>
        <v>1350</v>
      </c>
      <c r="H61" s="24">
        <f>H73+H85+H97+H109+H121+H133+H145+H157+H169+H181</f>
        <v>250</v>
      </c>
      <c r="I61" s="24">
        <f t="shared" si="46"/>
        <v>0</v>
      </c>
      <c r="J61" s="24">
        <f t="shared" si="46"/>
        <v>0</v>
      </c>
      <c r="K61" s="24">
        <f t="shared" si="46"/>
        <v>0</v>
      </c>
      <c r="L61" s="24">
        <f t="shared" si="46"/>
        <v>0</v>
      </c>
      <c r="M61" s="24">
        <f t="shared" si="46"/>
        <v>0</v>
      </c>
      <c r="N61" s="24">
        <f t="shared" si="46"/>
        <v>0</v>
      </c>
      <c r="O61" s="43"/>
      <c r="P61" s="13"/>
    </row>
    <row r="62" spans="1:16" s="14" customFormat="1" ht="15.75">
      <c r="A62" s="63"/>
      <c r="B62" s="50"/>
      <c r="C62" s="52"/>
      <c r="D62" s="23" t="s">
        <v>47</v>
      </c>
      <c r="E62" s="24">
        <f aca="true" t="shared" si="47" ref="E62:F66">G62+I62+K62+M62</f>
        <v>750</v>
      </c>
      <c r="F62" s="24">
        <f t="shared" si="47"/>
        <v>250</v>
      </c>
      <c r="G62" s="24">
        <f aca="true" t="shared" si="48" ref="G62:N62">G74+G86+G98+G110+G122+G134+G146+G158+G170+G182</f>
        <v>750</v>
      </c>
      <c r="H62" s="24">
        <f t="shared" si="48"/>
        <v>250</v>
      </c>
      <c r="I62" s="24">
        <f t="shared" si="48"/>
        <v>0</v>
      </c>
      <c r="J62" s="24">
        <f t="shared" si="48"/>
        <v>0</v>
      </c>
      <c r="K62" s="24">
        <f t="shared" si="48"/>
        <v>0</v>
      </c>
      <c r="L62" s="24">
        <f t="shared" si="48"/>
        <v>0</v>
      </c>
      <c r="M62" s="24">
        <f t="shared" si="48"/>
        <v>0</v>
      </c>
      <c r="N62" s="24">
        <f t="shared" si="48"/>
        <v>0</v>
      </c>
      <c r="O62" s="43"/>
      <c r="P62" s="13"/>
    </row>
    <row r="63" spans="1:16" s="14" customFormat="1" ht="15.75">
      <c r="A63" s="63"/>
      <c r="B63" s="50"/>
      <c r="C63" s="52"/>
      <c r="D63" s="23" t="s">
        <v>48</v>
      </c>
      <c r="E63" s="24">
        <f t="shared" si="47"/>
        <v>750</v>
      </c>
      <c r="F63" s="24">
        <f t="shared" si="47"/>
        <v>250</v>
      </c>
      <c r="G63" s="24">
        <f aca="true" t="shared" si="49" ref="G63:N63">G75+G87+G99+G111+G123+G135+G147+G159+G171+G183</f>
        <v>750</v>
      </c>
      <c r="H63" s="24">
        <f t="shared" si="49"/>
        <v>250</v>
      </c>
      <c r="I63" s="24">
        <f t="shared" si="49"/>
        <v>0</v>
      </c>
      <c r="J63" s="24">
        <f t="shared" si="49"/>
        <v>0</v>
      </c>
      <c r="K63" s="24">
        <f t="shared" si="49"/>
        <v>0</v>
      </c>
      <c r="L63" s="24">
        <f t="shared" si="49"/>
        <v>0</v>
      </c>
      <c r="M63" s="24">
        <f t="shared" si="49"/>
        <v>0</v>
      </c>
      <c r="N63" s="24">
        <f t="shared" si="49"/>
        <v>0</v>
      </c>
      <c r="O63" s="43"/>
      <c r="P63" s="13"/>
    </row>
    <row r="64" spans="1:16" s="14" customFormat="1" ht="15.75">
      <c r="A64" s="63"/>
      <c r="B64" s="50"/>
      <c r="C64" s="52"/>
      <c r="D64" s="23" t="s">
        <v>49</v>
      </c>
      <c r="E64" s="24">
        <f t="shared" si="47"/>
        <v>750</v>
      </c>
      <c r="F64" s="24">
        <f t="shared" si="47"/>
        <v>0</v>
      </c>
      <c r="G64" s="24">
        <f aca="true" t="shared" si="50" ref="G64:N64">G76+G88+G100+G112+G124+G136+G148+G160+G172+G184</f>
        <v>750</v>
      </c>
      <c r="H64" s="24">
        <f t="shared" si="50"/>
        <v>0</v>
      </c>
      <c r="I64" s="24">
        <f t="shared" si="50"/>
        <v>0</v>
      </c>
      <c r="J64" s="24">
        <f t="shared" si="50"/>
        <v>0</v>
      </c>
      <c r="K64" s="24">
        <f t="shared" si="50"/>
        <v>0</v>
      </c>
      <c r="L64" s="24">
        <f t="shared" si="50"/>
        <v>0</v>
      </c>
      <c r="M64" s="24">
        <f t="shared" si="50"/>
        <v>0</v>
      </c>
      <c r="N64" s="24">
        <f t="shared" si="50"/>
        <v>0</v>
      </c>
      <c r="O64" s="43"/>
      <c r="P64" s="13"/>
    </row>
    <row r="65" spans="1:16" s="14" customFormat="1" ht="15.75">
      <c r="A65" s="63"/>
      <c r="B65" s="50"/>
      <c r="C65" s="52"/>
      <c r="D65" s="23" t="s">
        <v>50</v>
      </c>
      <c r="E65" s="24">
        <f t="shared" si="47"/>
        <v>750</v>
      </c>
      <c r="F65" s="24">
        <f t="shared" si="47"/>
        <v>0</v>
      </c>
      <c r="G65" s="24">
        <f aca="true" t="shared" si="51" ref="G65:N65">G77+G89+G101+G113+G125+G137+G149+G161+G173+G185</f>
        <v>750</v>
      </c>
      <c r="H65" s="24">
        <f t="shared" si="51"/>
        <v>0</v>
      </c>
      <c r="I65" s="24">
        <f t="shared" si="51"/>
        <v>0</v>
      </c>
      <c r="J65" s="24">
        <f t="shared" si="51"/>
        <v>0</v>
      </c>
      <c r="K65" s="24">
        <f t="shared" si="51"/>
        <v>0</v>
      </c>
      <c r="L65" s="24">
        <f t="shared" si="51"/>
        <v>0</v>
      </c>
      <c r="M65" s="24">
        <f t="shared" si="51"/>
        <v>0</v>
      </c>
      <c r="N65" s="24">
        <f t="shared" si="51"/>
        <v>0</v>
      </c>
      <c r="O65" s="43"/>
      <c r="P65" s="13"/>
    </row>
    <row r="66" spans="1:16" s="14" customFormat="1" ht="15.75">
      <c r="A66" s="63"/>
      <c r="B66" s="50"/>
      <c r="C66" s="53"/>
      <c r="D66" s="23" t="s">
        <v>51</v>
      </c>
      <c r="E66" s="24">
        <f t="shared" si="47"/>
        <v>750</v>
      </c>
      <c r="F66" s="24">
        <f t="shared" si="47"/>
        <v>0</v>
      </c>
      <c r="G66" s="24">
        <f>G78+G90+G102+G114+G126+G138+G150+G162+G174+G186</f>
        <v>750</v>
      </c>
      <c r="H66" s="24">
        <f aca="true" t="shared" si="52" ref="H66:N66">H78+H90+H102+H114+H126+H138+H150+H162+H174+H186</f>
        <v>0</v>
      </c>
      <c r="I66" s="24">
        <f t="shared" si="52"/>
        <v>0</v>
      </c>
      <c r="J66" s="24">
        <f t="shared" si="52"/>
        <v>0</v>
      </c>
      <c r="K66" s="24">
        <f t="shared" si="52"/>
        <v>0</v>
      </c>
      <c r="L66" s="24">
        <f t="shared" si="52"/>
        <v>0</v>
      </c>
      <c r="M66" s="24">
        <f t="shared" si="52"/>
        <v>0</v>
      </c>
      <c r="N66" s="24">
        <f t="shared" si="52"/>
        <v>0</v>
      </c>
      <c r="O66" s="43"/>
      <c r="P66" s="13"/>
    </row>
    <row r="67" spans="1:16" ht="15.75">
      <c r="A67" s="63"/>
      <c r="B67" s="35" t="s">
        <v>29</v>
      </c>
      <c r="C67" s="51"/>
      <c r="D67" s="25" t="s">
        <v>10</v>
      </c>
      <c r="E67" s="24">
        <f>SUM(E68:E78)</f>
        <v>90</v>
      </c>
      <c r="F67" s="24">
        <f>SUM(F68:F78)</f>
        <v>0</v>
      </c>
      <c r="G67" s="24">
        <f aca="true" t="shared" si="53" ref="G67:N67">SUM(G68:G78)</f>
        <v>90</v>
      </c>
      <c r="H67" s="24">
        <f t="shared" si="53"/>
        <v>0</v>
      </c>
      <c r="I67" s="24">
        <f t="shared" si="53"/>
        <v>0</v>
      </c>
      <c r="J67" s="24">
        <f t="shared" si="53"/>
        <v>0</v>
      </c>
      <c r="K67" s="24">
        <f t="shared" si="53"/>
        <v>0</v>
      </c>
      <c r="L67" s="24">
        <f t="shared" si="53"/>
        <v>0</v>
      </c>
      <c r="M67" s="24">
        <f t="shared" si="53"/>
        <v>0</v>
      </c>
      <c r="N67" s="24">
        <f t="shared" si="53"/>
        <v>0</v>
      </c>
      <c r="O67" s="43"/>
      <c r="P67" s="13"/>
    </row>
    <row r="68" spans="1:16" ht="15.75">
      <c r="A68" s="63"/>
      <c r="B68" s="35"/>
      <c r="C68" s="52"/>
      <c r="D68" s="25" t="s">
        <v>11</v>
      </c>
      <c r="E68" s="24">
        <f>G68+I68+K68+M68</f>
        <v>90</v>
      </c>
      <c r="F68" s="26">
        <f aca="true" t="shared" si="54" ref="F68:F77">H68+J68+L68+N68</f>
        <v>0</v>
      </c>
      <c r="G68" s="27">
        <v>90</v>
      </c>
      <c r="H68" s="28"/>
      <c r="I68" s="29"/>
      <c r="J68" s="29"/>
      <c r="K68" s="29"/>
      <c r="L68" s="29"/>
      <c r="M68" s="29"/>
      <c r="N68" s="29"/>
      <c r="O68" s="43"/>
      <c r="P68" s="13"/>
    </row>
    <row r="69" spans="1:16" ht="15.75">
      <c r="A69" s="63"/>
      <c r="B69" s="35"/>
      <c r="C69" s="52"/>
      <c r="D69" s="25" t="s">
        <v>12</v>
      </c>
      <c r="E69" s="24">
        <f aca="true" t="shared" si="55" ref="E69:E76">G69+I69+K69+M69</f>
        <v>0</v>
      </c>
      <c r="F69" s="26">
        <f t="shared" si="54"/>
        <v>0</v>
      </c>
      <c r="G69" s="29"/>
      <c r="H69" s="28"/>
      <c r="I69" s="29"/>
      <c r="J69" s="29"/>
      <c r="K69" s="29"/>
      <c r="L69" s="29"/>
      <c r="M69" s="29"/>
      <c r="N69" s="29"/>
      <c r="O69" s="43"/>
      <c r="P69" s="13"/>
    </row>
    <row r="70" spans="1:16" ht="15.75">
      <c r="A70" s="63"/>
      <c r="B70" s="35"/>
      <c r="C70" s="52"/>
      <c r="D70" s="25" t="s">
        <v>13</v>
      </c>
      <c r="E70" s="24">
        <f t="shared" si="55"/>
        <v>0</v>
      </c>
      <c r="F70" s="26">
        <f t="shared" si="54"/>
        <v>0</v>
      </c>
      <c r="G70" s="29"/>
      <c r="H70" s="28"/>
      <c r="I70" s="29"/>
      <c r="J70" s="29"/>
      <c r="K70" s="29"/>
      <c r="L70" s="29"/>
      <c r="M70" s="29"/>
      <c r="N70" s="29"/>
      <c r="O70" s="43"/>
      <c r="P70" s="13"/>
    </row>
    <row r="71" spans="1:16" ht="15.75">
      <c r="A71" s="63"/>
      <c r="B71" s="35"/>
      <c r="C71" s="52"/>
      <c r="D71" s="25" t="s">
        <v>14</v>
      </c>
      <c r="E71" s="24">
        <f t="shared" si="55"/>
        <v>0</v>
      </c>
      <c r="F71" s="26">
        <f t="shared" si="54"/>
        <v>0</v>
      </c>
      <c r="G71" s="29"/>
      <c r="H71" s="28"/>
      <c r="I71" s="29"/>
      <c r="J71" s="29"/>
      <c r="K71" s="29"/>
      <c r="L71" s="29"/>
      <c r="M71" s="29"/>
      <c r="N71" s="29"/>
      <c r="O71" s="43"/>
      <c r="P71" s="13"/>
    </row>
    <row r="72" spans="1:16" ht="15.75">
      <c r="A72" s="63"/>
      <c r="B72" s="35"/>
      <c r="C72" s="52"/>
      <c r="D72" s="25" t="s">
        <v>15</v>
      </c>
      <c r="E72" s="24">
        <f t="shared" si="55"/>
        <v>0</v>
      </c>
      <c r="F72" s="26">
        <f t="shared" si="54"/>
        <v>0</v>
      </c>
      <c r="G72" s="29"/>
      <c r="H72" s="28"/>
      <c r="I72" s="29"/>
      <c r="J72" s="29"/>
      <c r="K72" s="29"/>
      <c r="L72" s="29"/>
      <c r="M72" s="29"/>
      <c r="N72" s="29"/>
      <c r="O72" s="43"/>
      <c r="P72" s="13"/>
    </row>
    <row r="73" spans="1:16" ht="15.75">
      <c r="A73" s="63"/>
      <c r="B73" s="35"/>
      <c r="C73" s="52"/>
      <c r="D73" s="25" t="s">
        <v>16</v>
      </c>
      <c r="E73" s="24">
        <f t="shared" si="55"/>
        <v>0</v>
      </c>
      <c r="F73" s="26">
        <f t="shared" si="54"/>
        <v>0</v>
      </c>
      <c r="G73" s="29"/>
      <c r="H73" s="28"/>
      <c r="I73" s="29"/>
      <c r="J73" s="29"/>
      <c r="K73" s="29"/>
      <c r="L73" s="29"/>
      <c r="M73" s="29"/>
      <c r="N73" s="29"/>
      <c r="O73" s="43"/>
      <c r="P73" s="13"/>
    </row>
    <row r="74" spans="1:16" ht="15.75">
      <c r="A74" s="63"/>
      <c r="B74" s="35"/>
      <c r="C74" s="52"/>
      <c r="D74" s="25" t="s">
        <v>47</v>
      </c>
      <c r="E74" s="24">
        <f t="shared" si="55"/>
        <v>0</v>
      </c>
      <c r="F74" s="26">
        <f t="shared" si="54"/>
        <v>0</v>
      </c>
      <c r="G74" s="29"/>
      <c r="H74" s="28"/>
      <c r="I74" s="29"/>
      <c r="J74" s="29"/>
      <c r="K74" s="29"/>
      <c r="L74" s="29"/>
      <c r="M74" s="29"/>
      <c r="N74" s="29"/>
      <c r="O74" s="43"/>
      <c r="P74" s="13"/>
    </row>
    <row r="75" spans="1:16" ht="15.75">
      <c r="A75" s="63"/>
      <c r="B75" s="35"/>
      <c r="C75" s="52"/>
      <c r="D75" s="25" t="s">
        <v>48</v>
      </c>
      <c r="E75" s="24">
        <f t="shared" si="55"/>
        <v>0</v>
      </c>
      <c r="F75" s="26">
        <f t="shared" si="54"/>
        <v>0</v>
      </c>
      <c r="G75" s="29"/>
      <c r="H75" s="28"/>
      <c r="I75" s="29"/>
      <c r="J75" s="29"/>
      <c r="K75" s="29"/>
      <c r="L75" s="29"/>
      <c r="M75" s="29"/>
      <c r="N75" s="29"/>
      <c r="O75" s="43"/>
      <c r="P75" s="13"/>
    </row>
    <row r="76" spans="1:16" ht="15.75">
      <c r="A76" s="63"/>
      <c r="B76" s="35"/>
      <c r="C76" s="52"/>
      <c r="D76" s="25" t="s">
        <v>49</v>
      </c>
      <c r="E76" s="24">
        <f t="shared" si="55"/>
        <v>0</v>
      </c>
      <c r="F76" s="26">
        <f t="shared" si="54"/>
        <v>0</v>
      </c>
      <c r="G76" s="29"/>
      <c r="H76" s="28"/>
      <c r="I76" s="29"/>
      <c r="J76" s="29"/>
      <c r="K76" s="29"/>
      <c r="L76" s="29"/>
      <c r="M76" s="29"/>
      <c r="N76" s="29"/>
      <c r="O76" s="43"/>
      <c r="P76" s="13"/>
    </row>
    <row r="77" spans="1:16" ht="15.75">
      <c r="A77" s="63"/>
      <c r="B77" s="35"/>
      <c r="C77" s="52"/>
      <c r="D77" s="25" t="s">
        <v>50</v>
      </c>
      <c r="E77" s="24">
        <f>G77+I77+K77+M77</f>
        <v>0</v>
      </c>
      <c r="F77" s="26">
        <f t="shared" si="54"/>
        <v>0</v>
      </c>
      <c r="G77" s="29"/>
      <c r="H77" s="28"/>
      <c r="I77" s="29"/>
      <c r="J77" s="29"/>
      <c r="K77" s="29"/>
      <c r="L77" s="29"/>
      <c r="M77" s="29"/>
      <c r="N77" s="29"/>
      <c r="O77" s="43"/>
      <c r="P77" s="13"/>
    </row>
    <row r="78" spans="1:16" ht="15.75">
      <c r="A78" s="63"/>
      <c r="B78" s="35"/>
      <c r="C78" s="53"/>
      <c r="D78" s="25" t="s">
        <v>51</v>
      </c>
      <c r="E78" s="24">
        <f>G78+I78+K78+M78</f>
        <v>0</v>
      </c>
      <c r="F78" s="24">
        <f>H78+J78+L78+N78</f>
        <v>0</v>
      </c>
      <c r="G78" s="30"/>
      <c r="H78" s="30"/>
      <c r="I78" s="30"/>
      <c r="J78" s="30"/>
      <c r="K78" s="30"/>
      <c r="L78" s="30"/>
      <c r="M78" s="30"/>
      <c r="N78" s="30"/>
      <c r="O78" s="43"/>
      <c r="P78" s="13"/>
    </row>
    <row r="79" spans="1:16" ht="15.75">
      <c r="A79" s="63"/>
      <c r="B79" s="35" t="s">
        <v>30</v>
      </c>
      <c r="C79" s="51"/>
      <c r="D79" s="25" t="s">
        <v>10</v>
      </c>
      <c r="E79" s="24">
        <f>SUM(E80:E90)</f>
        <v>70</v>
      </c>
      <c r="F79" s="24">
        <f aca="true" t="shared" si="56" ref="F79:N79">SUM(F80:F90)</f>
        <v>0</v>
      </c>
      <c r="G79" s="24">
        <f t="shared" si="56"/>
        <v>70</v>
      </c>
      <c r="H79" s="24">
        <f>SUM(H80:H90)</f>
        <v>0</v>
      </c>
      <c r="I79" s="24">
        <f t="shared" si="56"/>
        <v>0</v>
      </c>
      <c r="J79" s="24">
        <f t="shared" si="56"/>
        <v>0</v>
      </c>
      <c r="K79" s="24">
        <f t="shared" si="56"/>
        <v>0</v>
      </c>
      <c r="L79" s="24">
        <f t="shared" si="56"/>
        <v>0</v>
      </c>
      <c r="M79" s="24">
        <f t="shared" si="56"/>
        <v>0</v>
      </c>
      <c r="N79" s="24">
        <f t="shared" si="56"/>
        <v>0</v>
      </c>
      <c r="O79" s="43"/>
      <c r="P79" s="13"/>
    </row>
    <row r="80" spans="1:16" ht="15.75">
      <c r="A80" s="63"/>
      <c r="B80" s="35"/>
      <c r="C80" s="52"/>
      <c r="D80" s="25" t="s">
        <v>11</v>
      </c>
      <c r="E80" s="24">
        <f>G80+I80+K80+M80</f>
        <v>70</v>
      </c>
      <c r="F80" s="26">
        <f>H80+J80+L80+N80</f>
        <v>0</v>
      </c>
      <c r="G80" s="27">
        <v>70</v>
      </c>
      <c r="H80" s="28"/>
      <c r="I80" s="29"/>
      <c r="J80" s="29"/>
      <c r="K80" s="29"/>
      <c r="L80" s="29"/>
      <c r="M80" s="29"/>
      <c r="N80" s="29"/>
      <c r="O80" s="43"/>
      <c r="P80" s="13"/>
    </row>
    <row r="81" spans="1:16" ht="15.75">
      <c r="A81" s="63"/>
      <c r="B81" s="35"/>
      <c r="C81" s="52"/>
      <c r="D81" s="25" t="s">
        <v>12</v>
      </c>
      <c r="E81" s="24">
        <f aca="true" t="shared" si="57" ref="E81:E89">G81+I81+K81+M81</f>
        <v>0</v>
      </c>
      <c r="F81" s="26">
        <f aca="true" t="shared" si="58" ref="F81:F90">H81+J81+L81+N81</f>
        <v>0</v>
      </c>
      <c r="G81" s="29"/>
      <c r="H81" s="28"/>
      <c r="I81" s="29"/>
      <c r="J81" s="29"/>
      <c r="K81" s="29"/>
      <c r="L81" s="29"/>
      <c r="M81" s="29"/>
      <c r="N81" s="29"/>
      <c r="O81" s="43"/>
      <c r="P81" s="13"/>
    </row>
    <row r="82" spans="1:16" ht="15.75">
      <c r="A82" s="63"/>
      <c r="B82" s="35"/>
      <c r="C82" s="52"/>
      <c r="D82" s="25" t="s">
        <v>13</v>
      </c>
      <c r="E82" s="24">
        <f t="shared" si="57"/>
        <v>0</v>
      </c>
      <c r="F82" s="26">
        <f t="shared" si="58"/>
        <v>0</v>
      </c>
      <c r="G82" s="29"/>
      <c r="H82" s="28"/>
      <c r="I82" s="29"/>
      <c r="J82" s="29"/>
      <c r="K82" s="29"/>
      <c r="L82" s="29"/>
      <c r="M82" s="29"/>
      <c r="N82" s="29"/>
      <c r="O82" s="43"/>
      <c r="P82" s="13"/>
    </row>
    <row r="83" spans="1:16" ht="15.75">
      <c r="A83" s="63"/>
      <c r="B83" s="35"/>
      <c r="C83" s="52"/>
      <c r="D83" s="25" t="s">
        <v>14</v>
      </c>
      <c r="E83" s="24">
        <f t="shared" si="57"/>
        <v>0</v>
      </c>
      <c r="F83" s="26">
        <f t="shared" si="58"/>
        <v>0</v>
      </c>
      <c r="G83" s="29"/>
      <c r="H83" s="28"/>
      <c r="I83" s="29"/>
      <c r="J83" s="29"/>
      <c r="K83" s="29"/>
      <c r="L83" s="29"/>
      <c r="M83" s="29"/>
      <c r="N83" s="29"/>
      <c r="O83" s="43"/>
      <c r="P83" s="13"/>
    </row>
    <row r="84" spans="1:16" ht="15.75">
      <c r="A84" s="63"/>
      <c r="B84" s="35"/>
      <c r="C84" s="52"/>
      <c r="D84" s="25" t="s">
        <v>15</v>
      </c>
      <c r="E84" s="24">
        <f t="shared" si="57"/>
        <v>0</v>
      </c>
      <c r="F84" s="26">
        <f t="shared" si="58"/>
        <v>0</v>
      </c>
      <c r="G84" s="29"/>
      <c r="H84" s="28"/>
      <c r="I84" s="29"/>
      <c r="J84" s="29"/>
      <c r="K84" s="29"/>
      <c r="L84" s="29"/>
      <c r="M84" s="29"/>
      <c r="N84" s="29"/>
      <c r="O84" s="43"/>
      <c r="P84" s="13"/>
    </row>
    <row r="85" spans="1:16" ht="15.75">
      <c r="A85" s="63"/>
      <c r="B85" s="35"/>
      <c r="C85" s="52"/>
      <c r="D85" s="25" t="s">
        <v>16</v>
      </c>
      <c r="E85" s="24">
        <f t="shared" si="57"/>
        <v>0</v>
      </c>
      <c r="F85" s="26">
        <f t="shared" si="58"/>
        <v>0</v>
      </c>
      <c r="G85" s="29"/>
      <c r="H85" s="28"/>
      <c r="I85" s="29"/>
      <c r="J85" s="29"/>
      <c r="K85" s="29"/>
      <c r="L85" s="29"/>
      <c r="M85" s="29"/>
      <c r="N85" s="29"/>
      <c r="O85" s="43"/>
      <c r="P85" s="13"/>
    </row>
    <row r="86" spans="1:16" ht="15.75">
      <c r="A86" s="63"/>
      <c r="B86" s="35"/>
      <c r="C86" s="52"/>
      <c r="D86" s="25" t="s">
        <v>47</v>
      </c>
      <c r="E86" s="24">
        <f t="shared" si="57"/>
        <v>0</v>
      </c>
      <c r="F86" s="26">
        <f t="shared" si="58"/>
        <v>0</v>
      </c>
      <c r="G86" s="29"/>
      <c r="H86" s="28"/>
      <c r="I86" s="29"/>
      <c r="J86" s="29"/>
      <c r="K86" s="29"/>
      <c r="L86" s="29"/>
      <c r="M86" s="29"/>
      <c r="N86" s="29"/>
      <c r="O86" s="43"/>
      <c r="P86" s="13"/>
    </row>
    <row r="87" spans="1:16" ht="15.75">
      <c r="A87" s="63"/>
      <c r="B87" s="35"/>
      <c r="C87" s="52"/>
      <c r="D87" s="25" t="s">
        <v>48</v>
      </c>
      <c r="E87" s="24">
        <f>G87+I87+K87+M87</f>
        <v>0</v>
      </c>
      <c r="F87" s="26">
        <f t="shared" si="58"/>
        <v>0</v>
      </c>
      <c r="G87" s="29"/>
      <c r="H87" s="28"/>
      <c r="I87" s="29"/>
      <c r="J87" s="29"/>
      <c r="K87" s="29"/>
      <c r="L87" s="29"/>
      <c r="M87" s="29"/>
      <c r="N87" s="29"/>
      <c r="O87" s="43"/>
      <c r="P87" s="13"/>
    </row>
    <row r="88" spans="1:16" ht="15.75">
      <c r="A88" s="63"/>
      <c r="B88" s="35"/>
      <c r="C88" s="52"/>
      <c r="D88" s="25" t="s">
        <v>49</v>
      </c>
      <c r="E88" s="24">
        <f t="shared" si="57"/>
        <v>0</v>
      </c>
      <c r="F88" s="26">
        <f t="shared" si="58"/>
        <v>0</v>
      </c>
      <c r="G88" s="29"/>
      <c r="H88" s="28"/>
      <c r="I88" s="29"/>
      <c r="J88" s="29"/>
      <c r="K88" s="29"/>
      <c r="L88" s="29"/>
      <c r="M88" s="29"/>
      <c r="N88" s="29"/>
      <c r="O88" s="43"/>
      <c r="P88" s="13"/>
    </row>
    <row r="89" spans="1:16" ht="15.75">
      <c r="A89" s="63"/>
      <c r="B89" s="35"/>
      <c r="C89" s="52"/>
      <c r="D89" s="25" t="s">
        <v>50</v>
      </c>
      <c r="E89" s="24">
        <f t="shared" si="57"/>
        <v>0</v>
      </c>
      <c r="F89" s="26">
        <f t="shared" si="58"/>
        <v>0</v>
      </c>
      <c r="G89" s="29"/>
      <c r="H89" s="28"/>
      <c r="I89" s="29"/>
      <c r="J89" s="29"/>
      <c r="K89" s="29"/>
      <c r="L89" s="29"/>
      <c r="M89" s="29"/>
      <c r="N89" s="29"/>
      <c r="O89" s="43"/>
      <c r="P89" s="13"/>
    </row>
    <row r="90" spans="1:16" ht="15.75">
      <c r="A90" s="63"/>
      <c r="B90" s="35"/>
      <c r="C90" s="53"/>
      <c r="D90" s="25" t="s">
        <v>51</v>
      </c>
      <c r="E90" s="24">
        <f>G90+I90+K90+M90</f>
        <v>0</v>
      </c>
      <c r="F90" s="26">
        <f t="shared" si="58"/>
        <v>0</v>
      </c>
      <c r="G90" s="29"/>
      <c r="H90" s="28"/>
      <c r="I90" s="29"/>
      <c r="J90" s="29"/>
      <c r="K90" s="29"/>
      <c r="L90" s="29"/>
      <c r="M90" s="29"/>
      <c r="N90" s="29"/>
      <c r="O90" s="43"/>
      <c r="P90" s="13"/>
    </row>
    <row r="91" spans="1:16" ht="15.75">
      <c r="A91" s="63"/>
      <c r="B91" s="35" t="s">
        <v>31</v>
      </c>
      <c r="C91" s="51"/>
      <c r="D91" s="25" t="s">
        <v>10</v>
      </c>
      <c r="E91" s="24">
        <f>SUM(E92:E102)</f>
        <v>230</v>
      </c>
      <c r="F91" s="26">
        <f>SUM(F92:F102)</f>
        <v>0</v>
      </c>
      <c r="G91" s="24">
        <f>SUM(G92:G102)</f>
        <v>230</v>
      </c>
      <c r="H91" s="31">
        <f aca="true" t="shared" si="59" ref="H91:N91">SUM(H92:H102)</f>
        <v>0</v>
      </c>
      <c r="I91" s="24">
        <f t="shared" si="59"/>
        <v>0</v>
      </c>
      <c r="J91" s="24">
        <f t="shared" si="59"/>
        <v>0</v>
      </c>
      <c r="K91" s="24">
        <f t="shared" si="59"/>
        <v>0</v>
      </c>
      <c r="L91" s="24">
        <f t="shared" si="59"/>
        <v>0</v>
      </c>
      <c r="M91" s="24">
        <f t="shared" si="59"/>
        <v>0</v>
      </c>
      <c r="N91" s="24">
        <f t="shared" si="59"/>
        <v>0</v>
      </c>
      <c r="O91" s="43"/>
      <c r="P91" s="13"/>
    </row>
    <row r="92" spans="1:16" ht="15.75">
      <c r="A92" s="63"/>
      <c r="B92" s="35"/>
      <c r="C92" s="52"/>
      <c r="D92" s="25" t="s">
        <v>11</v>
      </c>
      <c r="E92" s="24">
        <f>G92+I92+K92+M92</f>
        <v>230</v>
      </c>
      <c r="F92" s="26">
        <f>H92+J92+L92+N92</f>
        <v>0</v>
      </c>
      <c r="G92" s="27">
        <v>230</v>
      </c>
      <c r="H92" s="28"/>
      <c r="I92" s="29"/>
      <c r="J92" s="29"/>
      <c r="K92" s="29"/>
      <c r="L92" s="29"/>
      <c r="M92" s="29"/>
      <c r="N92" s="29"/>
      <c r="O92" s="43"/>
      <c r="P92" s="13"/>
    </row>
    <row r="93" spans="1:16" ht="15.75">
      <c r="A93" s="63"/>
      <c r="B93" s="35"/>
      <c r="C93" s="52"/>
      <c r="D93" s="25" t="s">
        <v>12</v>
      </c>
      <c r="E93" s="24">
        <f aca="true" t="shared" si="60" ref="E93:E102">G93+I93+K93+M93</f>
        <v>0</v>
      </c>
      <c r="F93" s="26">
        <f aca="true" t="shared" si="61" ref="F93:F102">H93+J93+L93+N93</f>
        <v>0</v>
      </c>
      <c r="G93" s="29"/>
      <c r="H93" s="28"/>
      <c r="I93" s="29"/>
      <c r="J93" s="29"/>
      <c r="K93" s="29"/>
      <c r="L93" s="29"/>
      <c r="M93" s="29"/>
      <c r="N93" s="29"/>
      <c r="O93" s="43"/>
      <c r="P93" s="13"/>
    </row>
    <row r="94" spans="1:16" ht="15.75">
      <c r="A94" s="63"/>
      <c r="B94" s="35"/>
      <c r="C94" s="52"/>
      <c r="D94" s="25" t="s">
        <v>13</v>
      </c>
      <c r="E94" s="24">
        <f t="shared" si="60"/>
        <v>0</v>
      </c>
      <c r="F94" s="26">
        <f t="shared" si="61"/>
        <v>0</v>
      </c>
      <c r="G94" s="29"/>
      <c r="H94" s="28"/>
      <c r="I94" s="29"/>
      <c r="J94" s="29"/>
      <c r="K94" s="29"/>
      <c r="L94" s="29"/>
      <c r="M94" s="29"/>
      <c r="N94" s="29"/>
      <c r="O94" s="43"/>
      <c r="P94" s="13"/>
    </row>
    <row r="95" spans="1:16" ht="15.75">
      <c r="A95" s="63"/>
      <c r="B95" s="35"/>
      <c r="C95" s="52"/>
      <c r="D95" s="25" t="s">
        <v>14</v>
      </c>
      <c r="E95" s="24">
        <f t="shared" si="60"/>
        <v>0</v>
      </c>
      <c r="F95" s="26">
        <f t="shared" si="61"/>
        <v>0</v>
      </c>
      <c r="G95" s="29"/>
      <c r="H95" s="28"/>
      <c r="I95" s="29"/>
      <c r="J95" s="29"/>
      <c r="K95" s="29"/>
      <c r="L95" s="29"/>
      <c r="M95" s="29"/>
      <c r="N95" s="29"/>
      <c r="O95" s="43"/>
      <c r="P95" s="13"/>
    </row>
    <row r="96" spans="1:16" ht="15.75">
      <c r="A96" s="63"/>
      <c r="B96" s="35"/>
      <c r="C96" s="52"/>
      <c r="D96" s="25" t="s">
        <v>15</v>
      </c>
      <c r="E96" s="24">
        <f t="shared" si="60"/>
        <v>0</v>
      </c>
      <c r="F96" s="26">
        <f t="shared" si="61"/>
        <v>0</v>
      </c>
      <c r="G96" s="29"/>
      <c r="H96" s="28"/>
      <c r="I96" s="29"/>
      <c r="J96" s="29"/>
      <c r="K96" s="29"/>
      <c r="L96" s="29"/>
      <c r="M96" s="29"/>
      <c r="N96" s="29"/>
      <c r="O96" s="43"/>
      <c r="P96" s="13"/>
    </row>
    <row r="97" spans="1:16" ht="15.75">
      <c r="A97" s="63"/>
      <c r="B97" s="35"/>
      <c r="C97" s="52"/>
      <c r="D97" s="25" t="s">
        <v>16</v>
      </c>
      <c r="E97" s="24">
        <f t="shared" si="60"/>
        <v>0</v>
      </c>
      <c r="F97" s="26">
        <f t="shared" si="61"/>
        <v>0</v>
      </c>
      <c r="G97" s="29"/>
      <c r="H97" s="28"/>
      <c r="I97" s="29"/>
      <c r="J97" s="29"/>
      <c r="K97" s="29"/>
      <c r="L97" s="29"/>
      <c r="M97" s="29"/>
      <c r="N97" s="29"/>
      <c r="O97" s="43"/>
      <c r="P97" s="13"/>
    </row>
    <row r="98" spans="1:16" ht="15.75">
      <c r="A98" s="63"/>
      <c r="B98" s="35"/>
      <c r="C98" s="52"/>
      <c r="D98" s="25" t="s">
        <v>47</v>
      </c>
      <c r="E98" s="24">
        <f t="shared" si="60"/>
        <v>0</v>
      </c>
      <c r="F98" s="26">
        <f t="shared" si="61"/>
        <v>0</v>
      </c>
      <c r="G98" s="29"/>
      <c r="H98" s="28"/>
      <c r="I98" s="29"/>
      <c r="J98" s="29"/>
      <c r="K98" s="29"/>
      <c r="L98" s="29"/>
      <c r="M98" s="29"/>
      <c r="N98" s="29"/>
      <c r="O98" s="43"/>
      <c r="P98" s="13"/>
    </row>
    <row r="99" spans="1:16" ht="15.75">
      <c r="A99" s="63"/>
      <c r="B99" s="35"/>
      <c r="C99" s="52"/>
      <c r="D99" s="25" t="s">
        <v>48</v>
      </c>
      <c r="E99" s="24">
        <f t="shared" si="60"/>
        <v>0</v>
      </c>
      <c r="F99" s="26">
        <f t="shared" si="61"/>
        <v>0</v>
      </c>
      <c r="G99" s="29"/>
      <c r="H99" s="28"/>
      <c r="I99" s="29"/>
      <c r="J99" s="29"/>
      <c r="K99" s="29"/>
      <c r="L99" s="29"/>
      <c r="M99" s="29"/>
      <c r="N99" s="29"/>
      <c r="O99" s="43"/>
      <c r="P99" s="13"/>
    </row>
    <row r="100" spans="1:16" ht="15.75">
      <c r="A100" s="63"/>
      <c r="B100" s="35"/>
      <c r="C100" s="52"/>
      <c r="D100" s="25" t="s">
        <v>49</v>
      </c>
      <c r="E100" s="24">
        <f t="shared" si="60"/>
        <v>0</v>
      </c>
      <c r="F100" s="26">
        <f t="shared" si="61"/>
        <v>0</v>
      </c>
      <c r="G100" s="29"/>
      <c r="H100" s="28"/>
      <c r="I100" s="29"/>
      <c r="J100" s="29"/>
      <c r="K100" s="29"/>
      <c r="L100" s="29"/>
      <c r="M100" s="29"/>
      <c r="N100" s="29"/>
      <c r="O100" s="43"/>
      <c r="P100" s="13"/>
    </row>
    <row r="101" spans="1:16" ht="15.75">
      <c r="A101" s="63"/>
      <c r="B101" s="35"/>
      <c r="C101" s="52"/>
      <c r="D101" s="25" t="s">
        <v>50</v>
      </c>
      <c r="E101" s="24">
        <f t="shared" si="60"/>
        <v>0</v>
      </c>
      <c r="F101" s="26">
        <f t="shared" si="61"/>
        <v>0</v>
      </c>
      <c r="G101" s="29"/>
      <c r="H101" s="28"/>
      <c r="I101" s="29"/>
      <c r="J101" s="29"/>
      <c r="K101" s="29"/>
      <c r="L101" s="29"/>
      <c r="M101" s="29"/>
      <c r="N101" s="29"/>
      <c r="O101" s="43"/>
      <c r="P101" s="13"/>
    </row>
    <row r="102" spans="1:16" ht="15.75">
      <c r="A102" s="63"/>
      <c r="B102" s="35"/>
      <c r="C102" s="53"/>
      <c r="D102" s="25" t="s">
        <v>51</v>
      </c>
      <c r="E102" s="24">
        <f t="shared" si="60"/>
        <v>0</v>
      </c>
      <c r="F102" s="26">
        <f t="shared" si="61"/>
        <v>0</v>
      </c>
      <c r="G102" s="29"/>
      <c r="H102" s="28"/>
      <c r="I102" s="29"/>
      <c r="J102" s="29"/>
      <c r="K102" s="29"/>
      <c r="L102" s="29"/>
      <c r="M102" s="29"/>
      <c r="N102" s="29"/>
      <c r="O102" s="43"/>
      <c r="P102" s="13"/>
    </row>
    <row r="103" spans="1:16" ht="15.75">
      <c r="A103" s="63"/>
      <c r="B103" s="35" t="s">
        <v>32</v>
      </c>
      <c r="C103" s="51"/>
      <c r="D103" s="25" t="s">
        <v>10</v>
      </c>
      <c r="E103" s="24">
        <f>SUM(E104:E114)</f>
        <v>750</v>
      </c>
      <c r="F103" s="24">
        <f aca="true" t="shared" si="62" ref="F103:N103">SUM(F104:F114)</f>
        <v>0</v>
      </c>
      <c r="G103" s="24">
        <f>SUM(G104:G114)</f>
        <v>750</v>
      </c>
      <c r="H103" s="24">
        <f>SUM(H104:H114)</f>
        <v>0</v>
      </c>
      <c r="I103" s="24">
        <f t="shared" si="62"/>
        <v>0</v>
      </c>
      <c r="J103" s="24">
        <f t="shared" si="62"/>
        <v>0</v>
      </c>
      <c r="K103" s="24">
        <f t="shared" si="62"/>
        <v>0</v>
      </c>
      <c r="L103" s="24">
        <f t="shared" si="62"/>
        <v>0</v>
      </c>
      <c r="M103" s="24">
        <f t="shared" si="62"/>
        <v>0</v>
      </c>
      <c r="N103" s="24">
        <f t="shared" si="62"/>
        <v>0</v>
      </c>
      <c r="O103" s="43"/>
      <c r="P103" s="13"/>
    </row>
    <row r="104" spans="1:16" ht="15.75">
      <c r="A104" s="63"/>
      <c r="B104" s="35"/>
      <c r="C104" s="52"/>
      <c r="D104" s="25" t="s">
        <v>11</v>
      </c>
      <c r="E104" s="24">
        <f>G104+I104+K104+M104</f>
        <v>300</v>
      </c>
      <c r="F104" s="26">
        <f>H104+J104+L104+N104</f>
        <v>0</v>
      </c>
      <c r="G104" s="27">
        <v>300</v>
      </c>
      <c r="H104" s="28"/>
      <c r="I104" s="29"/>
      <c r="J104" s="29"/>
      <c r="K104" s="29"/>
      <c r="L104" s="29"/>
      <c r="M104" s="29"/>
      <c r="N104" s="29"/>
      <c r="O104" s="43"/>
      <c r="P104" s="13"/>
    </row>
    <row r="105" spans="1:16" ht="15.75">
      <c r="A105" s="63"/>
      <c r="B105" s="35"/>
      <c r="C105" s="52"/>
      <c r="D105" s="25" t="s">
        <v>12</v>
      </c>
      <c r="E105" s="24">
        <f>G105+I105+K105+M105</f>
        <v>250</v>
      </c>
      <c r="F105" s="26">
        <f>H105+J105+L105+N105</f>
        <v>0</v>
      </c>
      <c r="G105" s="29">
        <v>250</v>
      </c>
      <c r="H105" s="28"/>
      <c r="I105" s="29"/>
      <c r="J105" s="29"/>
      <c r="K105" s="29"/>
      <c r="L105" s="29"/>
      <c r="M105" s="29"/>
      <c r="N105" s="29"/>
      <c r="O105" s="43"/>
      <c r="P105" s="13"/>
    </row>
    <row r="106" spans="1:16" ht="15.75">
      <c r="A106" s="63"/>
      <c r="B106" s="35"/>
      <c r="C106" s="52"/>
      <c r="D106" s="25" t="s">
        <v>13</v>
      </c>
      <c r="E106" s="24">
        <f aca="true" t="shared" si="63" ref="E106:E114">G106+I106+K106+M106</f>
        <v>0</v>
      </c>
      <c r="F106" s="26">
        <f aca="true" t="shared" si="64" ref="F106:F114">H106+J106+L106+N106</f>
        <v>0</v>
      </c>
      <c r="G106" s="29">
        <v>0</v>
      </c>
      <c r="H106" s="28"/>
      <c r="I106" s="29"/>
      <c r="J106" s="29"/>
      <c r="K106" s="29"/>
      <c r="L106" s="29"/>
      <c r="M106" s="29"/>
      <c r="N106" s="29"/>
      <c r="O106" s="43"/>
      <c r="P106" s="13"/>
    </row>
    <row r="107" spans="1:16" ht="15.75">
      <c r="A107" s="63"/>
      <c r="B107" s="35"/>
      <c r="C107" s="52"/>
      <c r="D107" s="25" t="s">
        <v>14</v>
      </c>
      <c r="E107" s="24">
        <f t="shared" si="63"/>
        <v>0</v>
      </c>
      <c r="F107" s="26">
        <f t="shared" si="64"/>
        <v>0</v>
      </c>
      <c r="G107" s="29">
        <v>0</v>
      </c>
      <c r="H107" s="28"/>
      <c r="I107" s="29"/>
      <c r="J107" s="29"/>
      <c r="K107" s="29"/>
      <c r="L107" s="29"/>
      <c r="M107" s="29"/>
      <c r="N107" s="29"/>
      <c r="O107" s="43"/>
      <c r="P107" s="13"/>
    </row>
    <row r="108" spans="1:16" ht="15.75">
      <c r="A108" s="63"/>
      <c r="B108" s="35"/>
      <c r="C108" s="52"/>
      <c r="D108" s="25" t="s">
        <v>15</v>
      </c>
      <c r="E108" s="24">
        <f t="shared" si="63"/>
        <v>0</v>
      </c>
      <c r="F108" s="26">
        <f t="shared" si="64"/>
        <v>0</v>
      </c>
      <c r="G108" s="29">
        <v>0</v>
      </c>
      <c r="H108" s="28"/>
      <c r="I108" s="29"/>
      <c r="J108" s="29"/>
      <c r="K108" s="29"/>
      <c r="L108" s="29"/>
      <c r="M108" s="29"/>
      <c r="N108" s="29"/>
      <c r="O108" s="43"/>
      <c r="P108" s="13"/>
    </row>
    <row r="109" spans="1:16" ht="15.75">
      <c r="A109" s="63"/>
      <c r="B109" s="35"/>
      <c r="C109" s="52"/>
      <c r="D109" s="25" t="s">
        <v>16</v>
      </c>
      <c r="E109" s="24">
        <f t="shared" si="63"/>
        <v>200</v>
      </c>
      <c r="F109" s="26">
        <f t="shared" si="64"/>
        <v>0</v>
      </c>
      <c r="G109" s="29">
        <v>200</v>
      </c>
      <c r="H109" s="28"/>
      <c r="I109" s="29"/>
      <c r="J109" s="29"/>
      <c r="K109" s="29"/>
      <c r="L109" s="29"/>
      <c r="M109" s="29"/>
      <c r="N109" s="29"/>
      <c r="O109" s="43"/>
      <c r="P109" s="13"/>
    </row>
    <row r="110" spans="1:16" ht="15.75">
      <c r="A110" s="63"/>
      <c r="B110" s="35"/>
      <c r="C110" s="52"/>
      <c r="D110" s="25" t="s">
        <v>47</v>
      </c>
      <c r="E110" s="24">
        <f t="shared" si="63"/>
        <v>0</v>
      </c>
      <c r="F110" s="26">
        <f t="shared" si="64"/>
        <v>0</v>
      </c>
      <c r="G110" s="29"/>
      <c r="H110" s="28"/>
      <c r="I110" s="29"/>
      <c r="J110" s="29"/>
      <c r="K110" s="29"/>
      <c r="L110" s="29"/>
      <c r="M110" s="29"/>
      <c r="N110" s="29"/>
      <c r="O110" s="43"/>
      <c r="P110" s="13"/>
    </row>
    <row r="111" spans="1:16" ht="15.75">
      <c r="A111" s="63"/>
      <c r="B111" s="35"/>
      <c r="C111" s="52"/>
      <c r="D111" s="25" t="s">
        <v>48</v>
      </c>
      <c r="E111" s="24">
        <f t="shared" si="63"/>
        <v>0</v>
      </c>
      <c r="F111" s="26">
        <f t="shared" si="64"/>
        <v>0</v>
      </c>
      <c r="G111" s="29"/>
      <c r="H111" s="28"/>
      <c r="I111" s="29"/>
      <c r="J111" s="29"/>
      <c r="K111" s="29"/>
      <c r="L111" s="29"/>
      <c r="M111" s="29"/>
      <c r="N111" s="29"/>
      <c r="O111" s="43"/>
      <c r="P111" s="13"/>
    </row>
    <row r="112" spans="1:16" ht="15.75">
      <c r="A112" s="63"/>
      <c r="B112" s="35"/>
      <c r="C112" s="52"/>
      <c r="D112" s="25" t="s">
        <v>49</v>
      </c>
      <c r="E112" s="24">
        <f t="shared" si="63"/>
        <v>0</v>
      </c>
      <c r="F112" s="26">
        <f t="shared" si="64"/>
        <v>0</v>
      </c>
      <c r="G112" s="29"/>
      <c r="H112" s="28"/>
      <c r="I112" s="29"/>
      <c r="J112" s="29"/>
      <c r="K112" s="29"/>
      <c r="L112" s="29"/>
      <c r="M112" s="29"/>
      <c r="N112" s="29"/>
      <c r="O112" s="43"/>
      <c r="P112" s="13"/>
    </row>
    <row r="113" spans="1:16" ht="15.75">
      <c r="A113" s="63"/>
      <c r="B113" s="35"/>
      <c r="C113" s="52"/>
      <c r="D113" s="25" t="s">
        <v>50</v>
      </c>
      <c r="E113" s="24">
        <f t="shared" si="63"/>
        <v>0</v>
      </c>
      <c r="F113" s="26">
        <f t="shared" si="64"/>
        <v>0</v>
      </c>
      <c r="G113" s="29"/>
      <c r="H113" s="28"/>
      <c r="I113" s="29"/>
      <c r="J113" s="29"/>
      <c r="K113" s="29"/>
      <c r="L113" s="29"/>
      <c r="M113" s="29"/>
      <c r="N113" s="29"/>
      <c r="O113" s="43"/>
      <c r="P113" s="13"/>
    </row>
    <row r="114" spans="1:16" ht="15.75">
      <c r="A114" s="63"/>
      <c r="B114" s="35"/>
      <c r="C114" s="53"/>
      <c r="D114" s="25" t="s">
        <v>51</v>
      </c>
      <c r="E114" s="24">
        <f t="shared" si="63"/>
        <v>0</v>
      </c>
      <c r="F114" s="26">
        <f t="shared" si="64"/>
        <v>0</v>
      </c>
      <c r="G114" s="30"/>
      <c r="H114" s="29"/>
      <c r="I114" s="29"/>
      <c r="J114" s="29"/>
      <c r="K114" s="29"/>
      <c r="L114" s="29"/>
      <c r="M114" s="29"/>
      <c r="N114" s="29"/>
      <c r="O114" s="43"/>
      <c r="P114" s="13"/>
    </row>
    <row r="115" spans="1:16" ht="16.5" customHeight="1">
      <c r="A115" s="63"/>
      <c r="B115" s="35" t="s">
        <v>33</v>
      </c>
      <c r="C115" s="51"/>
      <c r="D115" s="25" t="s">
        <v>10</v>
      </c>
      <c r="E115" s="24">
        <f>SUM(E116:E126)</f>
        <v>750</v>
      </c>
      <c r="F115" s="24">
        <f aca="true" t="shared" si="65" ref="F115:N115">SUM(F116:F126)</f>
        <v>0</v>
      </c>
      <c r="G115" s="24">
        <f>SUM(G116:G126)</f>
        <v>750</v>
      </c>
      <c r="H115" s="24">
        <f t="shared" si="65"/>
        <v>0</v>
      </c>
      <c r="I115" s="24">
        <f t="shared" si="65"/>
        <v>0</v>
      </c>
      <c r="J115" s="24">
        <f t="shared" si="65"/>
        <v>0</v>
      </c>
      <c r="K115" s="24">
        <f t="shared" si="65"/>
        <v>0</v>
      </c>
      <c r="L115" s="24">
        <f t="shared" si="65"/>
        <v>0</v>
      </c>
      <c r="M115" s="24">
        <f t="shared" si="65"/>
        <v>0</v>
      </c>
      <c r="N115" s="24">
        <f t="shared" si="65"/>
        <v>0</v>
      </c>
      <c r="O115" s="43"/>
      <c r="P115" s="13"/>
    </row>
    <row r="116" spans="1:16" ht="16.5" customHeight="1">
      <c r="A116" s="63"/>
      <c r="B116" s="35"/>
      <c r="C116" s="52"/>
      <c r="D116" s="25" t="s">
        <v>11</v>
      </c>
      <c r="E116" s="24">
        <f>G116+I116+K116+M116</f>
        <v>350</v>
      </c>
      <c r="F116" s="26">
        <f>H116+J116+L116+N116</f>
        <v>0</v>
      </c>
      <c r="G116" s="27">
        <v>350</v>
      </c>
      <c r="H116" s="28"/>
      <c r="I116" s="29"/>
      <c r="J116" s="29"/>
      <c r="K116" s="29"/>
      <c r="L116" s="29"/>
      <c r="M116" s="29"/>
      <c r="N116" s="29"/>
      <c r="O116" s="43"/>
      <c r="P116" s="13"/>
    </row>
    <row r="117" spans="1:16" ht="16.5" customHeight="1">
      <c r="A117" s="63"/>
      <c r="B117" s="35"/>
      <c r="C117" s="52"/>
      <c r="D117" s="25" t="s">
        <v>12</v>
      </c>
      <c r="E117" s="24">
        <f>G117+I117+K117+M117</f>
        <v>200</v>
      </c>
      <c r="F117" s="26">
        <f>H117+J117+L117+N117</f>
        <v>0</v>
      </c>
      <c r="G117" s="29">
        <v>200</v>
      </c>
      <c r="H117" s="28"/>
      <c r="I117" s="29"/>
      <c r="J117" s="29"/>
      <c r="K117" s="29"/>
      <c r="L117" s="29"/>
      <c r="M117" s="29"/>
      <c r="N117" s="29"/>
      <c r="O117" s="43"/>
      <c r="P117" s="13"/>
    </row>
    <row r="118" spans="1:16" ht="16.5" customHeight="1">
      <c r="A118" s="63"/>
      <c r="B118" s="35"/>
      <c r="C118" s="52"/>
      <c r="D118" s="25" t="s">
        <v>13</v>
      </c>
      <c r="E118" s="24">
        <f aca="true" t="shared" si="66" ref="E118:E126">G118+I118+K118+M118</f>
        <v>0</v>
      </c>
      <c r="F118" s="26">
        <f aca="true" t="shared" si="67" ref="F118:F126">H118+J118+L118+N118</f>
        <v>0</v>
      </c>
      <c r="G118" s="29">
        <v>0</v>
      </c>
      <c r="H118" s="28"/>
      <c r="I118" s="29"/>
      <c r="J118" s="29"/>
      <c r="K118" s="29"/>
      <c r="L118" s="29"/>
      <c r="M118" s="29"/>
      <c r="N118" s="29"/>
      <c r="O118" s="43"/>
      <c r="P118" s="13"/>
    </row>
    <row r="119" spans="1:16" ht="16.5" customHeight="1">
      <c r="A119" s="63"/>
      <c r="B119" s="35"/>
      <c r="C119" s="52"/>
      <c r="D119" s="25" t="s">
        <v>14</v>
      </c>
      <c r="E119" s="24">
        <f t="shared" si="66"/>
        <v>0</v>
      </c>
      <c r="F119" s="26">
        <f t="shared" si="67"/>
        <v>0</v>
      </c>
      <c r="G119" s="29">
        <v>0</v>
      </c>
      <c r="H119" s="28"/>
      <c r="I119" s="29"/>
      <c r="J119" s="29"/>
      <c r="K119" s="29"/>
      <c r="L119" s="29"/>
      <c r="M119" s="29"/>
      <c r="N119" s="29"/>
      <c r="O119" s="43"/>
      <c r="P119" s="13"/>
    </row>
    <row r="120" spans="1:16" ht="16.5" customHeight="1">
      <c r="A120" s="63"/>
      <c r="B120" s="35"/>
      <c r="C120" s="52"/>
      <c r="D120" s="25" t="s">
        <v>15</v>
      </c>
      <c r="E120" s="24">
        <f t="shared" si="66"/>
        <v>0</v>
      </c>
      <c r="F120" s="26">
        <f t="shared" si="67"/>
        <v>0</v>
      </c>
      <c r="G120" s="29">
        <v>0</v>
      </c>
      <c r="H120" s="28"/>
      <c r="I120" s="29"/>
      <c r="J120" s="29"/>
      <c r="K120" s="29"/>
      <c r="L120" s="29"/>
      <c r="M120" s="29"/>
      <c r="N120" s="29"/>
      <c r="O120" s="43"/>
      <c r="P120" s="13"/>
    </row>
    <row r="121" spans="1:16" ht="16.5" customHeight="1">
      <c r="A121" s="63"/>
      <c r="B121" s="35"/>
      <c r="C121" s="52"/>
      <c r="D121" s="25" t="s">
        <v>16</v>
      </c>
      <c r="E121" s="24">
        <f t="shared" si="66"/>
        <v>200</v>
      </c>
      <c r="F121" s="26">
        <f t="shared" si="67"/>
        <v>0</v>
      </c>
      <c r="G121" s="29">
        <v>200</v>
      </c>
      <c r="H121" s="28"/>
      <c r="I121" s="29"/>
      <c r="J121" s="29"/>
      <c r="K121" s="29"/>
      <c r="L121" s="29"/>
      <c r="M121" s="29"/>
      <c r="N121" s="29"/>
      <c r="O121" s="43"/>
      <c r="P121" s="13"/>
    </row>
    <row r="122" spans="1:16" ht="16.5" customHeight="1">
      <c r="A122" s="63"/>
      <c r="B122" s="35"/>
      <c r="C122" s="52"/>
      <c r="D122" s="25" t="s">
        <v>47</v>
      </c>
      <c r="E122" s="24">
        <f t="shared" si="66"/>
        <v>0</v>
      </c>
      <c r="F122" s="26">
        <f t="shared" si="67"/>
        <v>0</v>
      </c>
      <c r="G122" s="29"/>
      <c r="H122" s="28"/>
      <c r="I122" s="29"/>
      <c r="J122" s="29"/>
      <c r="K122" s="29"/>
      <c r="L122" s="29"/>
      <c r="M122" s="29"/>
      <c r="N122" s="29"/>
      <c r="O122" s="43"/>
      <c r="P122" s="13"/>
    </row>
    <row r="123" spans="1:16" ht="16.5" customHeight="1">
      <c r="A123" s="63"/>
      <c r="B123" s="35"/>
      <c r="C123" s="52"/>
      <c r="D123" s="25" t="s">
        <v>48</v>
      </c>
      <c r="E123" s="24">
        <f t="shared" si="66"/>
        <v>0</v>
      </c>
      <c r="F123" s="26">
        <f t="shared" si="67"/>
        <v>0</v>
      </c>
      <c r="G123" s="29"/>
      <c r="H123" s="28"/>
      <c r="I123" s="29"/>
      <c r="J123" s="29"/>
      <c r="K123" s="29"/>
      <c r="L123" s="29"/>
      <c r="M123" s="29"/>
      <c r="N123" s="29"/>
      <c r="O123" s="43"/>
      <c r="P123" s="13"/>
    </row>
    <row r="124" spans="1:16" ht="16.5" customHeight="1">
      <c r="A124" s="63"/>
      <c r="B124" s="35"/>
      <c r="C124" s="52"/>
      <c r="D124" s="25" t="s">
        <v>49</v>
      </c>
      <c r="E124" s="24">
        <f t="shared" si="66"/>
        <v>0</v>
      </c>
      <c r="F124" s="26">
        <f t="shared" si="67"/>
        <v>0</v>
      </c>
      <c r="G124" s="29"/>
      <c r="H124" s="28"/>
      <c r="I124" s="29"/>
      <c r="J124" s="29"/>
      <c r="K124" s="29"/>
      <c r="L124" s="29"/>
      <c r="M124" s="29"/>
      <c r="N124" s="29"/>
      <c r="O124" s="43"/>
      <c r="P124" s="13"/>
    </row>
    <row r="125" spans="1:16" ht="16.5" customHeight="1">
      <c r="A125" s="63"/>
      <c r="B125" s="35"/>
      <c r="C125" s="52"/>
      <c r="D125" s="25" t="s">
        <v>50</v>
      </c>
      <c r="E125" s="24">
        <f t="shared" si="66"/>
        <v>0</v>
      </c>
      <c r="F125" s="26">
        <f t="shared" si="67"/>
        <v>0</v>
      </c>
      <c r="G125" s="29"/>
      <c r="H125" s="28"/>
      <c r="I125" s="29"/>
      <c r="J125" s="29"/>
      <c r="K125" s="29"/>
      <c r="L125" s="29"/>
      <c r="M125" s="29"/>
      <c r="N125" s="29"/>
      <c r="O125" s="43"/>
      <c r="P125" s="13"/>
    </row>
    <row r="126" spans="1:16" ht="16.5" customHeight="1">
      <c r="A126" s="63"/>
      <c r="B126" s="35"/>
      <c r="C126" s="53"/>
      <c r="D126" s="25" t="s">
        <v>51</v>
      </c>
      <c r="E126" s="24">
        <f t="shared" si="66"/>
        <v>0</v>
      </c>
      <c r="F126" s="26">
        <f t="shared" si="67"/>
        <v>0</v>
      </c>
      <c r="G126" s="30"/>
      <c r="H126" s="29"/>
      <c r="I126" s="29"/>
      <c r="J126" s="29"/>
      <c r="K126" s="29"/>
      <c r="L126" s="29"/>
      <c r="M126" s="29"/>
      <c r="N126" s="29"/>
      <c r="O126" s="43"/>
      <c r="P126" s="13"/>
    </row>
    <row r="127" spans="1:16" ht="15.75">
      <c r="A127" s="63"/>
      <c r="B127" s="35" t="s">
        <v>34</v>
      </c>
      <c r="C127" s="51"/>
      <c r="D127" s="25" t="s">
        <v>10</v>
      </c>
      <c r="E127" s="24">
        <f>SUM(E128:E138)</f>
        <v>800</v>
      </c>
      <c r="F127" s="24">
        <f aca="true" t="shared" si="68" ref="F127:N127">SUM(F128:F138)</f>
        <v>0</v>
      </c>
      <c r="G127" s="24">
        <f>SUM(G128:G138)</f>
        <v>800</v>
      </c>
      <c r="H127" s="24">
        <f t="shared" si="68"/>
        <v>0</v>
      </c>
      <c r="I127" s="24">
        <f t="shared" si="68"/>
        <v>0</v>
      </c>
      <c r="J127" s="24">
        <f t="shared" si="68"/>
        <v>0</v>
      </c>
      <c r="K127" s="24">
        <f t="shared" si="68"/>
        <v>0</v>
      </c>
      <c r="L127" s="24">
        <f t="shared" si="68"/>
        <v>0</v>
      </c>
      <c r="M127" s="24">
        <f t="shared" si="68"/>
        <v>0</v>
      </c>
      <c r="N127" s="24">
        <f t="shared" si="68"/>
        <v>0</v>
      </c>
      <c r="O127" s="43"/>
      <c r="P127" s="13"/>
    </row>
    <row r="128" spans="1:16" ht="15.75">
      <c r="A128" s="63"/>
      <c r="B128" s="35"/>
      <c r="C128" s="52"/>
      <c r="D128" s="25" t="s">
        <v>11</v>
      </c>
      <c r="E128" s="24">
        <f>G128+I128+K128+M128</f>
        <v>350</v>
      </c>
      <c r="F128" s="26">
        <f>H128+J128+L128+N128</f>
        <v>0</v>
      </c>
      <c r="G128" s="27">
        <v>350</v>
      </c>
      <c r="H128" s="28"/>
      <c r="I128" s="29"/>
      <c r="J128" s="29"/>
      <c r="K128" s="29"/>
      <c r="L128" s="29"/>
      <c r="M128" s="29"/>
      <c r="N128" s="29"/>
      <c r="O128" s="43"/>
      <c r="P128" s="13"/>
    </row>
    <row r="129" spans="1:16" ht="15.75">
      <c r="A129" s="63"/>
      <c r="B129" s="35"/>
      <c r="C129" s="52"/>
      <c r="D129" s="25" t="s">
        <v>12</v>
      </c>
      <c r="E129" s="24">
        <f>G129+I129+K129+M129</f>
        <v>250</v>
      </c>
      <c r="F129" s="26">
        <f>H129+J129+L129+N129</f>
        <v>0</v>
      </c>
      <c r="G129" s="29">
        <v>250</v>
      </c>
      <c r="H129" s="28"/>
      <c r="I129" s="29"/>
      <c r="J129" s="29"/>
      <c r="K129" s="29"/>
      <c r="L129" s="29"/>
      <c r="M129" s="29"/>
      <c r="N129" s="29"/>
      <c r="O129" s="43"/>
      <c r="P129" s="13"/>
    </row>
    <row r="130" spans="1:16" ht="15.75">
      <c r="A130" s="63"/>
      <c r="B130" s="35"/>
      <c r="C130" s="52"/>
      <c r="D130" s="25" t="s">
        <v>13</v>
      </c>
      <c r="E130" s="24">
        <f aca="true" t="shared" si="69" ref="E130:E138">G130+I130+K130+M130</f>
        <v>0</v>
      </c>
      <c r="F130" s="26">
        <f aca="true" t="shared" si="70" ref="F130:F138">H130+J130+L130+N130</f>
        <v>0</v>
      </c>
      <c r="G130" s="29">
        <v>0</v>
      </c>
      <c r="H130" s="28"/>
      <c r="I130" s="29"/>
      <c r="J130" s="29"/>
      <c r="K130" s="29"/>
      <c r="L130" s="29"/>
      <c r="M130" s="29"/>
      <c r="N130" s="29"/>
      <c r="O130" s="43"/>
      <c r="P130" s="13"/>
    </row>
    <row r="131" spans="1:16" ht="15.75">
      <c r="A131" s="63"/>
      <c r="B131" s="35"/>
      <c r="C131" s="52"/>
      <c r="D131" s="25" t="s">
        <v>14</v>
      </c>
      <c r="E131" s="24">
        <f t="shared" si="69"/>
        <v>0</v>
      </c>
      <c r="F131" s="26">
        <f t="shared" si="70"/>
        <v>0</v>
      </c>
      <c r="G131" s="29">
        <v>0</v>
      </c>
      <c r="H131" s="28"/>
      <c r="I131" s="29"/>
      <c r="J131" s="29"/>
      <c r="K131" s="29"/>
      <c r="L131" s="29"/>
      <c r="M131" s="29"/>
      <c r="N131" s="29"/>
      <c r="O131" s="43"/>
      <c r="P131" s="13"/>
    </row>
    <row r="132" spans="1:16" ht="15.75">
      <c r="A132" s="63"/>
      <c r="B132" s="35"/>
      <c r="C132" s="52"/>
      <c r="D132" s="25" t="s">
        <v>15</v>
      </c>
      <c r="E132" s="24">
        <f t="shared" si="69"/>
        <v>0</v>
      </c>
      <c r="F132" s="26">
        <f t="shared" si="70"/>
        <v>0</v>
      </c>
      <c r="G132" s="29">
        <v>0</v>
      </c>
      <c r="H132" s="28"/>
      <c r="I132" s="29"/>
      <c r="J132" s="29"/>
      <c r="K132" s="29"/>
      <c r="L132" s="29"/>
      <c r="M132" s="29"/>
      <c r="N132" s="29"/>
      <c r="O132" s="43"/>
      <c r="P132" s="13"/>
    </row>
    <row r="133" spans="1:16" ht="15.75">
      <c r="A133" s="63"/>
      <c r="B133" s="35"/>
      <c r="C133" s="52"/>
      <c r="D133" s="25" t="s">
        <v>16</v>
      </c>
      <c r="E133" s="24">
        <f t="shared" si="69"/>
        <v>200</v>
      </c>
      <c r="F133" s="26">
        <f t="shared" si="70"/>
        <v>0</v>
      </c>
      <c r="G133" s="29">
        <v>200</v>
      </c>
      <c r="H133" s="28"/>
      <c r="I133" s="29"/>
      <c r="J133" s="29"/>
      <c r="K133" s="29"/>
      <c r="L133" s="29"/>
      <c r="M133" s="29"/>
      <c r="N133" s="29"/>
      <c r="O133" s="43"/>
      <c r="P133" s="13"/>
    </row>
    <row r="134" spans="1:16" ht="15.75">
      <c r="A134" s="63"/>
      <c r="B134" s="35"/>
      <c r="C134" s="52"/>
      <c r="D134" s="25" t="s">
        <v>47</v>
      </c>
      <c r="E134" s="24">
        <f t="shared" si="69"/>
        <v>0</v>
      </c>
      <c r="F134" s="26">
        <f t="shared" si="70"/>
        <v>0</v>
      </c>
      <c r="G134" s="29"/>
      <c r="H134" s="28"/>
      <c r="I134" s="29"/>
      <c r="J134" s="29"/>
      <c r="K134" s="29"/>
      <c r="L134" s="29"/>
      <c r="M134" s="29"/>
      <c r="N134" s="29"/>
      <c r="O134" s="43"/>
      <c r="P134" s="13"/>
    </row>
    <row r="135" spans="1:16" ht="15.75">
      <c r="A135" s="63"/>
      <c r="B135" s="35"/>
      <c r="C135" s="52"/>
      <c r="D135" s="25" t="s">
        <v>48</v>
      </c>
      <c r="E135" s="24">
        <f t="shared" si="69"/>
        <v>0</v>
      </c>
      <c r="F135" s="26">
        <f t="shared" si="70"/>
        <v>0</v>
      </c>
      <c r="G135" s="29"/>
      <c r="H135" s="28"/>
      <c r="I135" s="29"/>
      <c r="J135" s="29"/>
      <c r="K135" s="29"/>
      <c r="L135" s="29"/>
      <c r="M135" s="29"/>
      <c r="N135" s="29"/>
      <c r="O135" s="43"/>
      <c r="P135" s="13"/>
    </row>
    <row r="136" spans="1:16" ht="15.75">
      <c r="A136" s="63"/>
      <c r="B136" s="35"/>
      <c r="C136" s="52"/>
      <c r="D136" s="25" t="s">
        <v>49</v>
      </c>
      <c r="E136" s="24">
        <f t="shared" si="69"/>
        <v>0</v>
      </c>
      <c r="F136" s="26">
        <f t="shared" si="70"/>
        <v>0</v>
      </c>
      <c r="G136" s="29"/>
      <c r="H136" s="28"/>
      <c r="I136" s="29"/>
      <c r="J136" s="29"/>
      <c r="K136" s="29"/>
      <c r="L136" s="29"/>
      <c r="M136" s="29"/>
      <c r="N136" s="29"/>
      <c r="O136" s="43"/>
      <c r="P136" s="13"/>
    </row>
    <row r="137" spans="1:16" ht="15.75">
      <c r="A137" s="63"/>
      <c r="B137" s="35"/>
      <c r="C137" s="52"/>
      <c r="D137" s="25" t="s">
        <v>50</v>
      </c>
      <c r="E137" s="24">
        <f t="shared" si="69"/>
        <v>0</v>
      </c>
      <c r="F137" s="26">
        <f t="shared" si="70"/>
        <v>0</v>
      </c>
      <c r="G137" s="29"/>
      <c r="H137" s="28"/>
      <c r="I137" s="29"/>
      <c r="J137" s="29"/>
      <c r="K137" s="29"/>
      <c r="L137" s="29"/>
      <c r="M137" s="29"/>
      <c r="N137" s="29"/>
      <c r="O137" s="43"/>
      <c r="P137" s="13"/>
    </row>
    <row r="138" spans="1:16" ht="15.75">
      <c r="A138" s="63"/>
      <c r="B138" s="35"/>
      <c r="C138" s="53"/>
      <c r="D138" s="25" t="s">
        <v>51</v>
      </c>
      <c r="E138" s="24">
        <f t="shared" si="69"/>
        <v>0</v>
      </c>
      <c r="F138" s="26">
        <f t="shared" si="70"/>
        <v>0</v>
      </c>
      <c r="G138" s="30"/>
      <c r="H138" s="30"/>
      <c r="I138" s="30"/>
      <c r="J138" s="30"/>
      <c r="K138" s="30"/>
      <c r="L138" s="30"/>
      <c r="M138" s="30"/>
      <c r="N138" s="30"/>
      <c r="O138" s="43"/>
      <c r="P138" s="13"/>
    </row>
    <row r="139" spans="1:16" ht="15.75">
      <c r="A139" s="63"/>
      <c r="B139" s="35" t="s">
        <v>35</v>
      </c>
      <c r="C139" s="51"/>
      <c r="D139" s="25" t="s">
        <v>10</v>
      </c>
      <c r="E139" s="24">
        <f>SUM(E140:E150)</f>
        <v>600</v>
      </c>
      <c r="F139" s="24">
        <f>SUM(F140:F150)</f>
        <v>0</v>
      </c>
      <c r="G139" s="24">
        <f>SUM(G140:G150)</f>
        <v>600</v>
      </c>
      <c r="H139" s="31">
        <f aca="true" t="shared" si="71" ref="H139:N139">SUM(H140:H150)</f>
        <v>0</v>
      </c>
      <c r="I139" s="24">
        <f t="shared" si="71"/>
        <v>0</v>
      </c>
      <c r="J139" s="24">
        <f t="shared" si="71"/>
        <v>0</v>
      </c>
      <c r="K139" s="24">
        <f t="shared" si="71"/>
        <v>0</v>
      </c>
      <c r="L139" s="24">
        <f t="shared" si="71"/>
        <v>0</v>
      </c>
      <c r="M139" s="24">
        <f t="shared" si="71"/>
        <v>0</v>
      </c>
      <c r="N139" s="24">
        <f t="shared" si="71"/>
        <v>0</v>
      </c>
      <c r="O139" s="43"/>
      <c r="P139" s="13"/>
    </row>
    <row r="140" spans="1:16" ht="15.75">
      <c r="A140" s="63"/>
      <c r="B140" s="35"/>
      <c r="C140" s="52"/>
      <c r="D140" s="25" t="s">
        <v>11</v>
      </c>
      <c r="E140" s="24">
        <f>G140+I140+K140+M140</f>
        <v>200</v>
      </c>
      <c r="F140" s="26">
        <f>H140+J140+L140+N140</f>
        <v>0</v>
      </c>
      <c r="G140" s="27">
        <v>200</v>
      </c>
      <c r="H140" s="28"/>
      <c r="I140" s="29"/>
      <c r="J140" s="29"/>
      <c r="K140" s="29"/>
      <c r="L140" s="29"/>
      <c r="M140" s="29"/>
      <c r="N140" s="29"/>
      <c r="O140" s="43"/>
      <c r="P140" s="13"/>
    </row>
    <row r="141" spans="1:16" ht="15.75">
      <c r="A141" s="63"/>
      <c r="B141" s="35"/>
      <c r="C141" s="52"/>
      <c r="D141" s="25" t="s">
        <v>12</v>
      </c>
      <c r="E141" s="24">
        <f>G141+I141+K141+M141</f>
        <v>200</v>
      </c>
      <c r="F141" s="26">
        <f>H141+J141+L141+N141</f>
        <v>0</v>
      </c>
      <c r="G141" s="29">
        <v>200</v>
      </c>
      <c r="H141" s="28"/>
      <c r="I141" s="29"/>
      <c r="J141" s="29"/>
      <c r="K141" s="29"/>
      <c r="L141" s="29"/>
      <c r="M141" s="29"/>
      <c r="N141" s="29"/>
      <c r="O141" s="43"/>
      <c r="P141" s="13"/>
    </row>
    <row r="142" spans="1:16" ht="15.75">
      <c r="A142" s="63"/>
      <c r="B142" s="35"/>
      <c r="C142" s="52"/>
      <c r="D142" s="25" t="s">
        <v>13</v>
      </c>
      <c r="E142" s="24">
        <f aca="true" t="shared" si="72" ref="E142:E150">G142+I142+K142+M142</f>
        <v>0</v>
      </c>
      <c r="F142" s="26">
        <f aca="true" t="shared" si="73" ref="F142:F150">H142+J142+L142+N142</f>
        <v>0</v>
      </c>
      <c r="G142" s="29">
        <v>0</v>
      </c>
      <c r="H142" s="28"/>
      <c r="I142" s="29"/>
      <c r="J142" s="29"/>
      <c r="K142" s="29"/>
      <c r="L142" s="29"/>
      <c r="M142" s="29"/>
      <c r="N142" s="29"/>
      <c r="O142" s="43"/>
      <c r="P142" s="13"/>
    </row>
    <row r="143" spans="1:16" ht="15.75">
      <c r="A143" s="63"/>
      <c r="B143" s="35"/>
      <c r="C143" s="52"/>
      <c r="D143" s="25" t="s">
        <v>14</v>
      </c>
      <c r="E143" s="24">
        <f t="shared" si="72"/>
        <v>0</v>
      </c>
      <c r="F143" s="26">
        <f t="shared" si="73"/>
        <v>0</v>
      </c>
      <c r="G143" s="29">
        <v>0</v>
      </c>
      <c r="H143" s="28"/>
      <c r="I143" s="29"/>
      <c r="J143" s="29"/>
      <c r="K143" s="29"/>
      <c r="L143" s="29"/>
      <c r="M143" s="29"/>
      <c r="N143" s="29"/>
      <c r="O143" s="43"/>
      <c r="P143" s="13"/>
    </row>
    <row r="144" spans="1:16" ht="15.75">
      <c r="A144" s="63"/>
      <c r="B144" s="35"/>
      <c r="C144" s="52"/>
      <c r="D144" s="25" t="s">
        <v>15</v>
      </c>
      <c r="E144" s="24">
        <f t="shared" si="72"/>
        <v>0</v>
      </c>
      <c r="F144" s="26">
        <f t="shared" si="73"/>
        <v>0</v>
      </c>
      <c r="G144" s="29">
        <v>0</v>
      </c>
      <c r="H144" s="28"/>
      <c r="I144" s="29"/>
      <c r="J144" s="29"/>
      <c r="K144" s="29"/>
      <c r="L144" s="29"/>
      <c r="M144" s="29"/>
      <c r="N144" s="29"/>
      <c r="O144" s="43"/>
      <c r="P144" s="13"/>
    </row>
    <row r="145" spans="1:16" ht="15.75">
      <c r="A145" s="63"/>
      <c r="B145" s="35"/>
      <c r="C145" s="52"/>
      <c r="D145" s="25" t="s">
        <v>16</v>
      </c>
      <c r="E145" s="24">
        <f t="shared" si="72"/>
        <v>200</v>
      </c>
      <c r="F145" s="26">
        <f t="shared" si="73"/>
        <v>0</v>
      </c>
      <c r="G145" s="29">
        <v>200</v>
      </c>
      <c r="H145" s="28"/>
      <c r="I145" s="29"/>
      <c r="J145" s="29"/>
      <c r="K145" s="29"/>
      <c r="L145" s="29"/>
      <c r="M145" s="29"/>
      <c r="N145" s="29"/>
      <c r="O145" s="43"/>
      <c r="P145" s="13"/>
    </row>
    <row r="146" spans="1:16" ht="15.75">
      <c r="A146" s="63"/>
      <c r="B146" s="35"/>
      <c r="C146" s="52"/>
      <c r="D146" s="25" t="s">
        <v>47</v>
      </c>
      <c r="E146" s="24">
        <f t="shared" si="72"/>
        <v>0</v>
      </c>
      <c r="F146" s="26">
        <f t="shared" si="73"/>
        <v>0</v>
      </c>
      <c r="G146" s="29"/>
      <c r="H146" s="28"/>
      <c r="I146" s="29"/>
      <c r="J146" s="29"/>
      <c r="K146" s="29"/>
      <c r="L146" s="29"/>
      <c r="M146" s="29"/>
      <c r="N146" s="29"/>
      <c r="O146" s="43"/>
      <c r="P146" s="13"/>
    </row>
    <row r="147" spans="1:16" ht="15.75">
      <c r="A147" s="63"/>
      <c r="B147" s="35"/>
      <c r="C147" s="52"/>
      <c r="D147" s="25" t="s">
        <v>48</v>
      </c>
      <c r="E147" s="24">
        <f t="shared" si="72"/>
        <v>0</v>
      </c>
      <c r="F147" s="26">
        <f t="shared" si="73"/>
        <v>0</v>
      </c>
      <c r="G147" s="29"/>
      <c r="H147" s="28"/>
      <c r="I147" s="29"/>
      <c r="J147" s="29"/>
      <c r="K147" s="29"/>
      <c r="L147" s="29"/>
      <c r="M147" s="29"/>
      <c r="N147" s="29"/>
      <c r="O147" s="43"/>
      <c r="P147" s="13"/>
    </row>
    <row r="148" spans="1:16" ht="15.75">
      <c r="A148" s="63"/>
      <c r="B148" s="35"/>
      <c r="C148" s="52"/>
      <c r="D148" s="25" t="s">
        <v>49</v>
      </c>
      <c r="E148" s="24">
        <f t="shared" si="72"/>
        <v>0</v>
      </c>
      <c r="F148" s="26">
        <f t="shared" si="73"/>
        <v>0</v>
      </c>
      <c r="G148" s="29"/>
      <c r="H148" s="28"/>
      <c r="I148" s="29"/>
      <c r="J148" s="29"/>
      <c r="K148" s="29"/>
      <c r="L148" s="29"/>
      <c r="M148" s="29"/>
      <c r="N148" s="29"/>
      <c r="O148" s="43"/>
      <c r="P148" s="13"/>
    </row>
    <row r="149" spans="1:16" ht="15.75">
      <c r="A149" s="63"/>
      <c r="B149" s="35"/>
      <c r="C149" s="52"/>
      <c r="D149" s="25" t="s">
        <v>50</v>
      </c>
      <c r="E149" s="24">
        <f t="shared" si="72"/>
        <v>0</v>
      </c>
      <c r="F149" s="26">
        <f t="shared" si="73"/>
        <v>0</v>
      </c>
      <c r="G149" s="29"/>
      <c r="H149" s="28"/>
      <c r="I149" s="29"/>
      <c r="J149" s="29"/>
      <c r="K149" s="29"/>
      <c r="L149" s="29"/>
      <c r="M149" s="29"/>
      <c r="N149" s="29"/>
      <c r="O149" s="43"/>
      <c r="P149" s="13"/>
    </row>
    <row r="150" spans="1:16" ht="15.75">
      <c r="A150" s="63"/>
      <c r="B150" s="35"/>
      <c r="C150" s="53"/>
      <c r="D150" s="25" t="s">
        <v>51</v>
      </c>
      <c r="E150" s="24">
        <f t="shared" si="72"/>
        <v>0</v>
      </c>
      <c r="F150" s="26">
        <f t="shared" si="73"/>
        <v>0</v>
      </c>
      <c r="G150" s="30"/>
      <c r="H150" s="29"/>
      <c r="I150" s="29"/>
      <c r="J150" s="29"/>
      <c r="K150" s="29"/>
      <c r="L150" s="29"/>
      <c r="M150" s="29"/>
      <c r="N150" s="29"/>
      <c r="O150" s="43"/>
      <c r="P150" s="13"/>
    </row>
    <row r="151" spans="1:16" ht="15.75">
      <c r="A151" s="63"/>
      <c r="B151" s="35" t="s">
        <v>36</v>
      </c>
      <c r="C151" s="51"/>
      <c r="D151" s="25" t="s">
        <v>10</v>
      </c>
      <c r="E151" s="24">
        <f>SUM(E152:E162)</f>
        <v>1000</v>
      </c>
      <c r="F151" s="24">
        <f aca="true" t="shared" si="74" ref="F151:N151">SUM(F152:F162)</f>
        <v>0</v>
      </c>
      <c r="G151" s="24">
        <f>SUM(G152:G162)</f>
        <v>1000</v>
      </c>
      <c r="H151" s="24">
        <f t="shared" si="74"/>
        <v>0</v>
      </c>
      <c r="I151" s="24">
        <f t="shared" si="74"/>
        <v>0</v>
      </c>
      <c r="J151" s="24">
        <f t="shared" si="74"/>
        <v>0</v>
      </c>
      <c r="K151" s="24">
        <f t="shared" si="74"/>
        <v>0</v>
      </c>
      <c r="L151" s="24">
        <f t="shared" si="74"/>
        <v>0</v>
      </c>
      <c r="M151" s="24">
        <f t="shared" si="74"/>
        <v>0</v>
      </c>
      <c r="N151" s="24">
        <f t="shared" si="74"/>
        <v>0</v>
      </c>
      <c r="O151" s="43"/>
      <c r="P151" s="13"/>
    </row>
    <row r="152" spans="1:16" ht="15.75">
      <c r="A152" s="63"/>
      <c r="B152" s="35"/>
      <c r="C152" s="52"/>
      <c r="D152" s="25" t="s">
        <v>11</v>
      </c>
      <c r="E152" s="24">
        <f>G152+I152+K152+M152</f>
        <v>350</v>
      </c>
      <c r="F152" s="26">
        <f>H152+J152+L152+N152</f>
        <v>0</v>
      </c>
      <c r="G152" s="27">
        <v>350</v>
      </c>
      <c r="H152" s="28"/>
      <c r="I152" s="29"/>
      <c r="J152" s="29"/>
      <c r="K152" s="29"/>
      <c r="L152" s="29"/>
      <c r="M152" s="29"/>
      <c r="N152" s="29"/>
      <c r="O152" s="43"/>
      <c r="P152" s="13"/>
    </row>
    <row r="153" spans="1:16" ht="15.75">
      <c r="A153" s="63"/>
      <c r="B153" s="35"/>
      <c r="C153" s="52"/>
      <c r="D153" s="25" t="s">
        <v>12</v>
      </c>
      <c r="E153" s="24">
        <f>G153+I153+K153+M153</f>
        <v>350</v>
      </c>
      <c r="F153" s="26">
        <f>H153+J153+L153+N153</f>
        <v>0</v>
      </c>
      <c r="G153" s="29">
        <v>350</v>
      </c>
      <c r="H153" s="28"/>
      <c r="I153" s="29"/>
      <c r="J153" s="29"/>
      <c r="K153" s="29"/>
      <c r="L153" s="29"/>
      <c r="M153" s="29"/>
      <c r="N153" s="29"/>
      <c r="O153" s="43"/>
      <c r="P153" s="13"/>
    </row>
    <row r="154" spans="1:16" ht="15.75">
      <c r="A154" s="63"/>
      <c r="B154" s="35"/>
      <c r="C154" s="52"/>
      <c r="D154" s="25" t="s">
        <v>13</v>
      </c>
      <c r="E154" s="24">
        <f aca="true" t="shared" si="75" ref="E154:E162">G154+I154+K154+M154</f>
        <v>0</v>
      </c>
      <c r="F154" s="26">
        <f aca="true" t="shared" si="76" ref="F154:F162">H154+J154+L154+N154</f>
        <v>0</v>
      </c>
      <c r="G154" s="29">
        <v>0</v>
      </c>
      <c r="H154" s="28"/>
      <c r="I154" s="29"/>
      <c r="J154" s="29"/>
      <c r="K154" s="29"/>
      <c r="L154" s="29"/>
      <c r="M154" s="29"/>
      <c r="N154" s="29"/>
      <c r="O154" s="43"/>
      <c r="P154" s="13"/>
    </row>
    <row r="155" spans="1:16" ht="15.75">
      <c r="A155" s="63"/>
      <c r="B155" s="35"/>
      <c r="C155" s="52"/>
      <c r="D155" s="25" t="s">
        <v>14</v>
      </c>
      <c r="E155" s="24">
        <f t="shared" si="75"/>
        <v>0</v>
      </c>
      <c r="F155" s="26">
        <f t="shared" si="76"/>
        <v>0</v>
      </c>
      <c r="G155" s="29">
        <v>0</v>
      </c>
      <c r="H155" s="28"/>
      <c r="I155" s="29"/>
      <c r="J155" s="29"/>
      <c r="K155" s="29"/>
      <c r="L155" s="29"/>
      <c r="M155" s="29"/>
      <c r="N155" s="29"/>
      <c r="O155" s="43"/>
      <c r="P155" s="13"/>
    </row>
    <row r="156" spans="1:16" ht="15.75">
      <c r="A156" s="63"/>
      <c r="B156" s="35"/>
      <c r="C156" s="52"/>
      <c r="D156" s="25" t="s">
        <v>15</v>
      </c>
      <c r="E156" s="24">
        <f t="shared" si="75"/>
        <v>0</v>
      </c>
      <c r="F156" s="26">
        <f t="shared" si="76"/>
        <v>0</v>
      </c>
      <c r="G156" s="29">
        <v>0</v>
      </c>
      <c r="H156" s="28"/>
      <c r="I156" s="29"/>
      <c r="J156" s="29"/>
      <c r="K156" s="29"/>
      <c r="L156" s="29"/>
      <c r="M156" s="29"/>
      <c r="N156" s="29"/>
      <c r="O156" s="43"/>
      <c r="P156" s="13"/>
    </row>
    <row r="157" spans="1:16" ht="15.75">
      <c r="A157" s="63"/>
      <c r="B157" s="35"/>
      <c r="C157" s="52"/>
      <c r="D157" s="25" t="s">
        <v>16</v>
      </c>
      <c r="E157" s="24">
        <f t="shared" si="75"/>
        <v>300</v>
      </c>
      <c r="F157" s="26">
        <f t="shared" si="76"/>
        <v>0</v>
      </c>
      <c r="G157" s="29">
        <v>300</v>
      </c>
      <c r="H157" s="28"/>
      <c r="I157" s="29"/>
      <c r="J157" s="29"/>
      <c r="K157" s="29"/>
      <c r="L157" s="29"/>
      <c r="M157" s="29"/>
      <c r="N157" s="29"/>
      <c r="O157" s="43"/>
      <c r="P157" s="13"/>
    </row>
    <row r="158" spans="1:16" ht="15.75">
      <c r="A158" s="63"/>
      <c r="B158" s="35"/>
      <c r="C158" s="52"/>
      <c r="D158" s="25" t="s">
        <v>47</v>
      </c>
      <c r="E158" s="24">
        <f t="shared" si="75"/>
        <v>0</v>
      </c>
      <c r="F158" s="26">
        <f t="shared" si="76"/>
        <v>0</v>
      </c>
      <c r="G158" s="29"/>
      <c r="H158" s="28"/>
      <c r="I158" s="29"/>
      <c r="J158" s="29"/>
      <c r="K158" s="29"/>
      <c r="L158" s="29"/>
      <c r="M158" s="29"/>
      <c r="N158" s="29"/>
      <c r="O158" s="43"/>
      <c r="P158" s="13"/>
    </row>
    <row r="159" spans="1:16" ht="15.75">
      <c r="A159" s="63"/>
      <c r="B159" s="35"/>
      <c r="C159" s="52"/>
      <c r="D159" s="25" t="s">
        <v>48</v>
      </c>
      <c r="E159" s="24">
        <f t="shared" si="75"/>
        <v>0</v>
      </c>
      <c r="F159" s="26">
        <f t="shared" si="76"/>
        <v>0</v>
      </c>
      <c r="G159" s="29"/>
      <c r="H159" s="28"/>
      <c r="I159" s="29"/>
      <c r="J159" s="29"/>
      <c r="K159" s="29"/>
      <c r="L159" s="29"/>
      <c r="M159" s="29"/>
      <c r="N159" s="29"/>
      <c r="O159" s="43"/>
      <c r="P159" s="13"/>
    </row>
    <row r="160" spans="1:16" ht="15.75">
      <c r="A160" s="63"/>
      <c r="B160" s="35"/>
      <c r="C160" s="52"/>
      <c r="D160" s="25" t="s">
        <v>49</v>
      </c>
      <c r="E160" s="24">
        <f t="shared" si="75"/>
        <v>0</v>
      </c>
      <c r="F160" s="26">
        <f t="shared" si="76"/>
        <v>0</v>
      </c>
      <c r="G160" s="29"/>
      <c r="H160" s="28"/>
      <c r="I160" s="29"/>
      <c r="J160" s="29"/>
      <c r="K160" s="29"/>
      <c r="L160" s="29"/>
      <c r="M160" s="29"/>
      <c r="N160" s="29"/>
      <c r="O160" s="43"/>
      <c r="P160" s="13"/>
    </row>
    <row r="161" spans="1:16" ht="15.75">
      <c r="A161" s="63"/>
      <c r="B161" s="35"/>
      <c r="C161" s="52"/>
      <c r="D161" s="25" t="s">
        <v>50</v>
      </c>
      <c r="E161" s="24">
        <f t="shared" si="75"/>
        <v>0</v>
      </c>
      <c r="F161" s="26">
        <f t="shared" si="76"/>
        <v>0</v>
      </c>
      <c r="G161" s="29"/>
      <c r="H161" s="28"/>
      <c r="I161" s="29"/>
      <c r="J161" s="29"/>
      <c r="K161" s="29"/>
      <c r="L161" s="29"/>
      <c r="M161" s="29"/>
      <c r="N161" s="29"/>
      <c r="O161" s="43"/>
      <c r="P161" s="13"/>
    </row>
    <row r="162" spans="1:16" ht="15.75">
      <c r="A162" s="63"/>
      <c r="B162" s="35"/>
      <c r="C162" s="53"/>
      <c r="D162" s="25" t="s">
        <v>51</v>
      </c>
      <c r="E162" s="24">
        <f t="shared" si="75"/>
        <v>0</v>
      </c>
      <c r="F162" s="26">
        <f t="shared" si="76"/>
        <v>0</v>
      </c>
      <c r="G162" s="30"/>
      <c r="H162" s="29"/>
      <c r="I162" s="29"/>
      <c r="J162" s="29"/>
      <c r="K162" s="29"/>
      <c r="L162" s="29"/>
      <c r="M162" s="29"/>
      <c r="N162" s="29"/>
      <c r="O162" s="43"/>
      <c r="P162" s="13"/>
    </row>
    <row r="163" spans="1:16" s="2" customFormat="1" ht="15.75">
      <c r="A163" s="63"/>
      <c r="B163" s="35" t="s">
        <v>37</v>
      </c>
      <c r="C163" s="51"/>
      <c r="D163" s="25" t="s">
        <v>10</v>
      </c>
      <c r="E163" s="24">
        <f>SUM(E164:E174)</f>
        <v>4000</v>
      </c>
      <c r="F163" s="24">
        <f>SUM(F164:F174)</f>
        <v>0</v>
      </c>
      <c r="G163" s="24">
        <f aca="true" t="shared" si="77" ref="G163:N163">SUM(G164:G174)</f>
        <v>2000</v>
      </c>
      <c r="H163" s="24">
        <f t="shared" si="77"/>
        <v>0</v>
      </c>
      <c r="I163" s="24">
        <f t="shared" si="77"/>
        <v>0</v>
      </c>
      <c r="J163" s="24">
        <f t="shared" si="77"/>
        <v>0</v>
      </c>
      <c r="K163" s="24">
        <f>SUM(K164:K174)</f>
        <v>2000</v>
      </c>
      <c r="L163" s="24">
        <f t="shared" si="77"/>
        <v>0</v>
      </c>
      <c r="M163" s="24">
        <f t="shared" si="77"/>
        <v>0</v>
      </c>
      <c r="N163" s="24">
        <f t="shared" si="77"/>
        <v>0</v>
      </c>
      <c r="O163" s="43"/>
      <c r="P163" s="15"/>
    </row>
    <row r="164" spans="1:16" ht="15.75">
      <c r="A164" s="63"/>
      <c r="B164" s="35"/>
      <c r="C164" s="52"/>
      <c r="D164" s="25" t="s">
        <v>11</v>
      </c>
      <c r="E164" s="24">
        <f>G164+I164+K164+M164</f>
        <v>2500</v>
      </c>
      <c r="F164" s="26">
        <f>H164+J164+L164+N164</f>
        <v>0</v>
      </c>
      <c r="G164" s="27">
        <v>1500</v>
      </c>
      <c r="H164" s="28"/>
      <c r="I164" s="29"/>
      <c r="J164" s="29"/>
      <c r="K164" s="29">
        <v>1000</v>
      </c>
      <c r="L164" s="29"/>
      <c r="M164" s="29"/>
      <c r="N164" s="29"/>
      <c r="O164" s="43"/>
      <c r="P164" s="13"/>
    </row>
    <row r="165" spans="1:16" ht="15.75">
      <c r="A165" s="63"/>
      <c r="B165" s="35"/>
      <c r="C165" s="52"/>
      <c r="D165" s="25" t="s">
        <v>12</v>
      </c>
      <c r="E165" s="24">
        <f aca="true" t="shared" si="78" ref="E165:E174">G165+I165+K165+M165</f>
        <v>1500</v>
      </c>
      <c r="F165" s="26">
        <f aca="true" t="shared" si="79" ref="F165:F174">H165+J165+L165+N165</f>
        <v>0</v>
      </c>
      <c r="G165" s="29">
        <v>500</v>
      </c>
      <c r="H165" s="28"/>
      <c r="I165" s="29"/>
      <c r="J165" s="29"/>
      <c r="K165" s="29">
        <v>1000</v>
      </c>
      <c r="L165" s="29"/>
      <c r="M165" s="29"/>
      <c r="N165" s="29"/>
      <c r="O165" s="43"/>
      <c r="P165" s="13"/>
    </row>
    <row r="166" spans="1:16" ht="15.75">
      <c r="A166" s="63"/>
      <c r="B166" s="35"/>
      <c r="C166" s="52"/>
      <c r="D166" s="25" t="s">
        <v>13</v>
      </c>
      <c r="E166" s="24">
        <f t="shared" si="78"/>
        <v>0</v>
      </c>
      <c r="F166" s="26">
        <f t="shared" si="79"/>
        <v>0</v>
      </c>
      <c r="G166" s="29"/>
      <c r="H166" s="28"/>
      <c r="I166" s="29"/>
      <c r="J166" s="29"/>
      <c r="K166" s="29"/>
      <c r="L166" s="29"/>
      <c r="M166" s="29"/>
      <c r="N166" s="29"/>
      <c r="O166" s="43"/>
      <c r="P166" s="13"/>
    </row>
    <row r="167" spans="1:16" ht="15.75">
      <c r="A167" s="63"/>
      <c r="B167" s="35"/>
      <c r="C167" s="52"/>
      <c r="D167" s="25" t="s">
        <v>14</v>
      </c>
      <c r="E167" s="24">
        <f t="shared" si="78"/>
        <v>0</v>
      </c>
      <c r="F167" s="26">
        <f t="shared" si="79"/>
        <v>0</v>
      </c>
      <c r="G167" s="29"/>
      <c r="H167" s="28"/>
      <c r="I167" s="29"/>
      <c r="J167" s="29"/>
      <c r="K167" s="29"/>
      <c r="L167" s="29"/>
      <c r="M167" s="29"/>
      <c r="N167" s="29"/>
      <c r="O167" s="43"/>
      <c r="P167" s="13"/>
    </row>
    <row r="168" spans="1:16" ht="15.75">
      <c r="A168" s="63"/>
      <c r="B168" s="35"/>
      <c r="C168" s="52"/>
      <c r="D168" s="25" t="s">
        <v>15</v>
      </c>
      <c r="E168" s="24">
        <f t="shared" si="78"/>
        <v>0</v>
      </c>
      <c r="F168" s="26">
        <f t="shared" si="79"/>
        <v>0</v>
      </c>
      <c r="G168" s="29"/>
      <c r="H168" s="28"/>
      <c r="I168" s="29"/>
      <c r="J168" s="29"/>
      <c r="K168" s="29"/>
      <c r="L168" s="29"/>
      <c r="M168" s="29"/>
      <c r="N168" s="29"/>
      <c r="O168" s="43"/>
      <c r="P168" s="13"/>
    </row>
    <row r="169" spans="1:16" ht="15.75">
      <c r="A169" s="63"/>
      <c r="B169" s="35"/>
      <c r="C169" s="52"/>
      <c r="D169" s="25" t="s">
        <v>16</v>
      </c>
      <c r="E169" s="24">
        <f t="shared" si="78"/>
        <v>0</v>
      </c>
      <c r="F169" s="26">
        <f t="shared" si="79"/>
        <v>0</v>
      </c>
      <c r="G169" s="29"/>
      <c r="H169" s="28"/>
      <c r="I169" s="29"/>
      <c r="J169" s="29"/>
      <c r="K169" s="29"/>
      <c r="L169" s="29"/>
      <c r="M169" s="29"/>
      <c r="N169" s="29"/>
      <c r="O169" s="43"/>
      <c r="P169" s="13"/>
    </row>
    <row r="170" spans="1:16" ht="15.75">
      <c r="A170" s="63"/>
      <c r="B170" s="35"/>
      <c r="C170" s="52"/>
      <c r="D170" s="25" t="s">
        <v>47</v>
      </c>
      <c r="E170" s="24">
        <f t="shared" si="78"/>
        <v>0</v>
      </c>
      <c r="F170" s="26">
        <f t="shared" si="79"/>
        <v>0</v>
      </c>
      <c r="G170" s="29"/>
      <c r="H170" s="28"/>
      <c r="I170" s="29"/>
      <c r="J170" s="29"/>
      <c r="K170" s="29"/>
      <c r="L170" s="29"/>
      <c r="M170" s="29"/>
      <c r="N170" s="29"/>
      <c r="O170" s="43"/>
      <c r="P170" s="13"/>
    </row>
    <row r="171" spans="1:16" ht="15.75">
      <c r="A171" s="63"/>
      <c r="B171" s="35"/>
      <c r="C171" s="52"/>
      <c r="D171" s="25" t="s">
        <v>48</v>
      </c>
      <c r="E171" s="24">
        <f t="shared" si="78"/>
        <v>0</v>
      </c>
      <c r="F171" s="26">
        <f t="shared" si="79"/>
        <v>0</v>
      </c>
      <c r="G171" s="29"/>
      <c r="H171" s="28"/>
      <c r="I171" s="29"/>
      <c r="J171" s="29"/>
      <c r="K171" s="29"/>
      <c r="L171" s="29"/>
      <c r="M171" s="29"/>
      <c r="N171" s="29"/>
      <c r="O171" s="43"/>
      <c r="P171" s="13"/>
    </row>
    <row r="172" spans="1:16" ht="15.75">
      <c r="A172" s="63"/>
      <c r="B172" s="35"/>
      <c r="C172" s="52"/>
      <c r="D172" s="25" t="s">
        <v>49</v>
      </c>
      <c r="E172" s="24">
        <f t="shared" si="78"/>
        <v>0</v>
      </c>
      <c r="F172" s="26">
        <f t="shared" si="79"/>
        <v>0</v>
      </c>
      <c r="G172" s="29"/>
      <c r="H172" s="28"/>
      <c r="I172" s="29"/>
      <c r="J172" s="29"/>
      <c r="K172" s="29"/>
      <c r="L172" s="29"/>
      <c r="M172" s="29"/>
      <c r="N172" s="29"/>
      <c r="O172" s="43"/>
      <c r="P172" s="13"/>
    </row>
    <row r="173" spans="1:16" ht="15.75">
      <c r="A173" s="63"/>
      <c r="B173" s="35"/>
      <c r="C173" s="52"/>
      <c r="D173" s="25" t="s">
        <v>50</v>
      </c>
      <c r="E173" s="24">
        <f t="shared" si="78"/>
        <v>0</v>
      </c>
      <c r="F173" s="26">
        <f t="shared" si="79"/>
        <v>0</v>
      </c>
      <c r="G173" s="29"/>
      <c r="H173" s="28"/>
      <c r="I173" s="29"/>
      <c r="J173" s="29"/>
      <c r="K173" s="29"/>
      <c r="L173" s="29"/>
      <c r="M173" s="29"/>
      <c r="N173" s="29"/>
      <c r="O173" s="43"/>
      <c r="P173" s="13"/>
    </row>
    <row r="174" spans="1:16" ht="15.75">
      <c r="A174" s="63"/>
      <c r="B174" s="35"/>
      <c r="C174" s="53"/>
      <c r="D174" s="25" t="s">
        <v>51</v>
      </c>
      <c r="E174" s="24">
        <f t="shared" si="78"/>
        <v>0</v>
      </c>
      <c r="F174" s="26">
        <f t="shared" si="79"/>
        <v>0</v>
      </c>
      <c r="G174" s="29"/>
      <c r="H174" s="28"/>
      <c r="I174" s="29"/>
      <c r="J174" s="29"/>
      <c r="K174" s="29"/>
      <c r="L174" s="29"/>
      <c r="M174" s="29"/>
      <c r="N174" s="29"/>
      <c r="O174" s="43"/>
      <c r="P174" s="13"/>
    </row>
    <row r="175" spans="1:16" ht="15.75">
      <c r="A175" s="63"/>
      <c r="B175" s="35" t="s">
        <v>38</v>
      </c>
      <c r="C175" s="75" t="s">
        <v>42</v>
      </c>
      <c r="D175" s="25" t="s">
        <v>10</v>
      </c>
      <c r="E175" s="24">
        <f>SUM(E176:E186)</f>
        <v>6250</v>
      </c>
      <c r="F175" s="24">
        <f aca="true" t="shared" si="80" ref="F175:N175">SUM(F176:F186)</f>
        <v>2000</v>
      </c>
      <c r="G175" s="24">
        <f>SUM(G176:G186)</f>
        <v>6250</v>
      </c>
      <c r="H175" s="24">
        <f>SUM(H176:H186)</f>
        <v>2000</v>
      </c>
      <c r="I175" s="24">
        <f t="shared" si="80"/>
        <v>0</v>
      </c>
      <c r="J175" s="24">
        <f t="shared" si="80"/>
        <v>0</v>
      </c>
      <c r="K175" s="24">
        <f t="shared" si="80"/>
        <v>0</v>
      </c>
      <c r="L175" s="24">
        <f t="shared" si="80"/>
        <v>0</v>
      </c>
      <c r="M175" s="24">
        <f t="shared" si="80"/>
        <v>0</v>
      </c>
      <c r="N175" s="24">
        <f t="shared" si="80"/>
        <v>0</v>
      </c>
      <c r="O175" s="43"/>
      <c r="P175" s="13"/>
    </row>
    <row r="176" spans="1:16" ht="15.75">
      <c r="A176" s="63"/>
      <c r="B176" s="35"/>
      <c r="C176" s="76"/>
      <c r="D176" s="25" t="s">
        <v>11</v>
      </c>
      <c r="E176" s="24">
        <f>G176+I176+K176+M176</f>
        <v>300</v>
      </c>
      <c r="F176" s="26">
        <f>H176+J176+L176+N176</f>
        <v>250</v>
      </c>
      <c r="G176" s="27">
        <f>300</f>
        <v>300</v>
      </c>
      <c r="H176" s="28">
        <v>250</v>
      </c>
      <c r="I176" s="29"/>
      <c r="J176" s="29"/>
      <c r="K176" s="29"/>
      <c r="L176" s="29"/>
      <c r="M176" s="29"/>
      <c r="N176" s="29"/>
      <c r="O176" s="43"/>
      <c r="P176" s="13"/>
    </row>
    <row r="177" spans="1:16" ht="15.75">
      <c r="A177" s="63"/>
      <c r="B177" s="35"/>
      <c r="C177" s="76"/>
      <c r="D177" s="25" t="s">
        <v>12</v>
      </c>
      <c r="E177" s="24">
        <f>G177+I177+K177+M177</f>
        <v>1200</v>
      </c>
      <c r="F177" s="26">
        <f>H177+J177+L177+N177</f>
        <v>250</v>
      </c>
      <c r="G177" s="29">
        <v>1200</v>
      </c>
      <c r="H177" s="28">
        <v>250</v>
      </c>
      <c r="I177" s="29"/>
      <c r="J177" s="29"/>
      <c r="K177" s="29"/>
      <c r="L177" s="29"/>
      <c r="M177" s="29"/>
      <c r="N177" s="29"/>
      <c r="O177" s="43"/>
      <c r="P177" s="13"/>
    </row>
    <row r="178" spans="1:16" ht="15.75">
      <c r="A178" s="63"/>
      <c r="B178" s="35"/>
      <c r="C178" s="76"/>
      <c r="D178" s="25" t="s">
        <v>13</v>
      </c>
      <c r="E178" s="24">
        <f aca="true" t="shared" si="81" ref="E178:E186">G178+I178+K178+M178</f>
        <v>250</v>
      </c>
      <c r="F178" s="26">
        <f aca="true" t="shared" si="82" ref="F178:F186">H178+J178+L178+N178</f>
        <v>250</v>
      </c>
      <c r="G178" s="29">
        <v>250</v>
      </c>
      <c r="H178" s="28">
        <v>250</v>
      </c>
      <c r="I178" s="29"/>
      <c r="J178" s="29"/>
      <c r="K178" s="29"/>
      <c r="L178" s="29"/>
      <c r="M178" s="29"/>
      <c r="N178" s="29"/>
      <c r="O178" s="43"/>
      <c r="P178" s="13"/>
    </row>
    <row r="179" spans="1:16" ht="15.75">
      <c r="A179" s="63"/>
      <c r="B179" s="35"/>
      <c r="C179" s="76"/>
      <c r="D179" s="25" t="s">
        <v>14</v>
      </c>
      <c r="E179" s="24">
        <f t="shared" si="81"/>
        <v>250</v>
      </c>
      <c r="F179" s="26">
        <f t="shared" si="82"/>
        <v>250</v>
      </c>
      <c r="G179" s="29">
        <v>250</v>
      </c>
      <c r="H179" s="28">
        <v>250</v>
      </c>
      <c r="I179" s="29"/>
      <c r="J179" s="29"/>
      <c r="K179" s="29"/>
      <c r="L179" s="29"/>
      <c r="M179" s="29"/>
      <c r="N179" s="29"/>
      <c r="O179" s="43"/>
      <c r="P179" s="13"/>
    </row>
    <row r="180" spans="1:16" ht="15.75">
      <c r="A180" s="63"/>
      <c r="B180" s="35"/>
      <c r="C180" s="76"/>
      <c r="D180" s="25" t="s">
        <v>15</v>
      </c>
      <c r="E180" s="24">
        <f t="shared" si="81"/>
        <v>250</v>
      </c>
      <c r="F180" s="26">
        <f t="shared" si="82"/>
        <v>250</v>
      </c>
      <c r="G180" s="29">
        <v>250</v>
      </c>
      <c r="H180" s="28">
        <v>250</v>
      </c>
      <c r="I180" s="29"/>
      <c r="J180" s="29"/>
      <c r="K180" s="29"/>
      <c r="L180" s="29"/>
      <c r="M180" s="29"/>
      <c r="N180" s="29"/>
      <c r="O180" s="43"/>
      <c r="P180" s="13"/>
    </row>
    <row r="181" spans="1:16" ht="15.75">
      <c r="A181" s="63"/>
      <c r="B181" s="35"/>
      <c r="C181" s="76"/>
      <c r="D181" s="25" t="s">
        <v>16</v>
      </c>
      <c r="E181" s="24">
        <f t="shared" si="81"/>
        <v>250</v>
      </c>
      <c r="F181" s="26">
        <f t="shared" si="82"/>
        <v>250</v>
      </c>
      <c r="G181" s="29">
        <v>250</v>
      </c>
      <c r="H181" s="28">
        <v>250</v>
      </c>
      <c r="I181" s="29"/>
      <c r="J181" s="29"/>
      <c r="K181" s="29"/>
      <c r="L181" s="29"/>
      <c r="M181" s="29"/>
      <c r="N181" s="29"/>
      <c r="O181" s="43"/>
      <c r="P181" s="13"/>
    </row>
    <row r="182" spans="1:16" ht="15.75">
      <c r="A182" s="63"/>
      <c r="B182" s="35"/>
      <c r="C182" s="76"/>
      <c r="D182" s="25" t="s">
        <v>47</v>
      </c>
      <c r="E182" s="24">
        <f t="shared" si="81"/>
        <v>750</v>
      </c>
      <c r="F182" s="26">
        <f t="shared" si="82"/>
        <v>250</v>
      </c>
      <c r="G182" s="29">
        <v>750</v>
      </c>
      <c r="H182" s="28">
        <v>250</v>
      </c>
      <c r="I182" s="29"/>
      <c r="J182" s="29"/>
      <c r="K182" s="29"/>
      <c r="L182" s="29"/>
      <c r="M182" s="29"/>
      <c r="N182" s="29"/>
      <c r="O182" s="43"/>
      <c r="P182" s="13"/>
    </row>
    <row r="183" spans="1:16" ht="15.75">
      <c r="A183" s="63"/>
      <c r="B183" s="35"/>
      <c r="C183" s="76"/>
      <c r="D183" s="25" t="s">
        <v>48</v>
      </c>
      <c r="E183" s="24">
        <f t="shared" si="81"/>
        <v>750</v>
      </c>
      <c r="F183" s="26">
        <f t="shared" si="82"/>
        <v>250</v>
      </c>
      <c r="G183" s="29">
        <v>750</v>
      </c>
      <c r="H183" s="28">
        <v>250</v>
      </c>
      <c r="I183" s="29"/>
      <c r="J183" s="29"/>
      <c r="K183" s="29"/>
      <c r="L183" s="29"/>
      <c r="M183" s="29"/>
      <c r="N183" s="29"/>
      <c r="O183" s="43"/>
      <c r="P183" s="13"/>
    </row>
    <row r="184" spans="1:16" ht="15.75">
      <c r="A184" s="63"/>
      <c r="B184" s="35"/>
      <c r="C184" s="76"/>
      <c r="D184" s="25" t="s">
        <v>49</v>
      </c>
      <c r="E184" s="24">
        <f t="shared" si="81"/>
        <v>750</v>
      </c>
      <c r="F184" s="26">
        <f t="shared" si="82"/>
        <v>0</v>
      </c>
      <c r="G184" s="29">
        <v>750</v>
      </c>
      <c r="H184" s="28"/>
      <c r="I184" s="29"/>
      <c r="J184" s="29"/>
      <c r="K184" s="29"/>
      <c r="L184" s="29"/>
      <c r="M184" s="29"/>
      <c r="N184" s="29"/>
      <c r="O184" s="43"/>
      <c r="P184" s="13"/>
    </row>
    <row r="185" spans="1:16" ht="15.75">
      <c r="A185" s="63"/>
      <c r="B185" s="35"/>
      <c r="C185" s="76"/>
      <c r="D185" s="25" t="s">
        <v>50</v>
      </c>
      <c r="E185" s="24">
        <f t="shared" si="81"/>
        <v>750</v>
      </c>
      <c r="F185" s="26">
        <f t="shared" si="82"/>
        <v>0</v>
      </c>
      <c r="G185" s="29">
        <v>750</v>
      </c>
      <c r="H185" s="28"/>
      <c r="I185" s="29"/>
      <c r="J185" s="29"/>
      <c r="K185" s="29"/>
      <c r="L185" s="29"/>
      <c r="M185" s="29"/>
      <c r="N185" s="29"/>
      <c r="O185" s="43"/>
      <c r="P185" s="13"/>
    </row>
    <row r="186" spans="1:16" ht="15.75">
      <c r="A186" s="63"/>
      <c r="B186" s="35"/>
      <c r="C186" s="77"/>
      <c r="D186" s="25" t="s">
        <v>51</v>
      </c>
      <c r="E186" s="24">
        <f t="shared" si="81"/>
        <v>750</v>
      </c>
      <c r="F186" s="26">
        <f t="shared" si="82"/>
        <v>0</v>
      </c>
      <c r="G186" s="29">
        <v>750</v>
      </c>
      <c r="H186" s="30"/>
      <c r="I186" s="29"/>
      <c r="J186" s="29"/>
      <c r="K186" s="29"/>
      <c r="L186" s="29"/>
      <c r="M186" s="29"/>
      <c r="N186" s="29"/>
      <c r="O186" s="44"/>
      <c r="P186" s="13"/>
    </row>
    <row r="187" spans="1:16" s="14" customFormat="1" ht="15.75">
      <c r="A187" s="63"/>
      <c r="B187" s="65" t="s">
        <v>39</v>
      </c>
      <c r="C187" s="51"/>
      <c r="D187" s="23" t="s">
        <v>10</v>
      </c>
      <c r="E187" s="24">
        <f>SUM(E188:E198)</f>
        <v>850</v>
      </c>
      <c r="F187" s="24">
        <f aca="true" t="shared" si="83" ref="F187:N187">SUM(F188:F198)</f>
        <v>0</v>
      </c>
      <c r="G187" s="24">
        <f>SUM(G188:G198)</f>
        <v>850</v>
      </c>
      <c r="H187" s="24">
        <f t="shared" si="83"/>
        <v>0</v>
      </c>
      <c r="I187" s="24">
        <f t="shared" si="83"/>
        <v>0</v>
      </c>
      <c r="J187" s="24">
        <f t="shared" si="83"/>
        <v>0</v>
      </c>
      <c r="K187" s="24">
        <f t="shared" si="83"/>
        <v>0</v>
      </c>
      <c r="L187" s="24">
        <f t="shared" si="83"/>
        <v>0</v>
      </c>
      <c r="M187" s="24">
        <f t="shared" si="83"/>
        <v>0</v>
      </c>
      <c r="N187" s="24">
        <f t="shared" si="83"/>
        <v>0</v>
      </c>
      <c r="O187" s="42" t="s">
        <v>18</v>
      </c>
      <c r="P187" s="13"/>
    </row>
    <row r="188" spans="1:16" s="14" customFormat="1" ht="15.75">
      <c r="A188" s="63"/>
      <c r="B188" s="65"/>
      <c r="C188" s="52"/>
      <c r="D188" s="23" t="s">
        <v>11</v>
      </c>
      <c r="E188" s="24">
        <f>G188+I188+K188+M188</f>
        <v>550</v>
      </c>
      <c r="F188" s="26">
        <f>H188+J188+L188+N188</f>
        <v>0</v>
      </c>
      <c r="G188" s="32">
        <v>550</v>
      </c>
      <c r="H188" s="31"/>
      <c r="I188" s="24"/>
      <c r="J188" s="24"/>
      <c r="K188" s="24"/>
      <c r="L188" s="24"/>
      <c r="M188" s="24"/>
      <c r="N188" s="24"/>
      <c r="O188" s="43"/>
      <c r="P188" s="13"/>
    </row>
    <row r="189" spans="1:16" s="14" customFormat="1" ht="15.75">
      <c r="A189" s="63"/>
      <c r="B189" s="65"/>
      <c r="C189" s="52"/>
      <c r="D189" s="23" t="s">
        <v>12</v>
      </c>
      <c r="E189" s="24">
        <f>G189+I189+K189+M189</f>
        <v>150</v>
      </c>
      <c r="F189" s="26">
        <f>H189+J189+L189+N189</f>
        <v>0</v>
      </c>
      <c r="G189" s="24">
        <v>150</v>
      </c>
      <c r="H189" s="31"/>
      <c r="I189" s="24"/>
      <c r="J189" s="24"/>
      <c r="K189" s="24"/>
      <c r="L189" s="24"/>
      <c r="M189" s="24"/>
      <c r="N189" s="24"/>
      <c r="O189" s="43"/>
      <c r="P189" s="13"/>
    </row>
    <row r="190" spans="1:16" s="14" customFormat="1" ht="15.75">
      <c r="A190" s="63"/>
      <c r="B190" s="65"/>
      <c r="C190" s="52"/>
      <c r="D190" s="23" t="s">
        <v>13</v>
      </c>
      <c r="E190" s="24">
        <f aca="true" t="shared" si="84" ref="E190:E198">G190+I190+K190+M190</f>
        <v>0</v>
      </c>
      <c r="F190" s="26">
        <f aca="true" t="shared" si="85" ref="F190:F198">H190+J190+L190+N190</f>
        <v>0</v>
      </c>
      <c r="G190" s="24">
        <v>0</v>
      </c>
      <c r="H190" s="31"/>
      <c r="I190" s="24"/>
      <c r="J190" s="24"/>
      <c r="K190" s="24"/>
      <c r="L190" s="24"/>
      <c r="M190" s="24"/>
      <c r="N190" s="24"/>
      <c r="O190" s="43"/>
      <c r="P190" s="13"/>
    </row>
    <row r="191" spans="1:16" s="14" customFormat="1" ht="15.75">
      <c r="A191" s="63"/>
      <c r="B191" s="65"/>
      <c r="C191" s="52"/>
      <c r="D191" s="23" t="s">
        <v>14</v>
      </c>
      <c r="E191" s="24">
        <f t="shared" si="84"/>
        <v>0</v>
      </c>
      <c r="F191" s="26">
        <f t="shared" si="85"/>
        <v>0</v>
      </c>
      <c r="G191" s="24">
        <v>0</v>
      </c>
      <c r="H191" s="31"/>
      <c r="I191" s="24"/>
      <c r="J191" s="24"/>
      <c r="K191" s="24"/>
      <c r="L191" s="24"/>
      <c r="M191" s="24"/>
      <c r="N191" s="24"/>
      <c r="O191" s="43"/>
      <c r="P191" s="13"/>
    </row>
    <row r="192" spans="1:16" s="14" customFormat="1" ht="15.75">
      <c r="A192" s="63"/>
      <c r="B192" s="65"/>
      <c r="C192" s="52"/>
      <c r="D192" s="23" t="s">
        <v>15</v>
      </c>
      <c r="E192" s="24">
        <f t="shared" si="84"/>
        <v>0</v>
      </c>
      <c r="F192" s="26">
        <f t="shared" si="85"/>
        <v>0</v>
      </c>
      <c r="G192" s="24">
        <v>0</v>
      </c>
      <c r="H192" s="31"/>
      <c r="I192" s="24"/>
      <c r="J192" s="24"/>
      <c r="K192" s="24"/>
      <c r="L192" s="24"/>
      <c r="M192" s="24"/>
      <c r="N192" s="24"/>
      <c r="O192" s="43"/>
      <c r="P192" s="13"/>
    </row>
    <row r="193" spans="1:16" s="14" customFormat="1" ht="15.75">
      <c r="A193" s="63"/>
      <c r="B193" s="65"/>
      <c r="C193" s="52"/>
      <c r="D193" s="23" t="s">
        <v>16</v>
      </c>
      <c r="E193" s="24">
        <f t="shared" si="84"/>
        <v>150</v>
      </c>
      <c r="F193" s="26">
        <f t="shared" si="85"/>
        <v>0</v>
      </c>
      <c r="G193" s="24">
        <v>150</v>
      </c>
      <c r="H193" s="31"/>
      <c r="I193" s="24"/>
      <c r="J193" s="24"/>
      <c r="K193" s="24"/>
      <c r="L193" s="24"/>
      <c r="M193" s="24"/>
      <c r="N193" s="24"/>
      <c r="O193" s="43"/>
      <c r="P193" s="13"/>
    </row>
    <row r="194" spans="1:16" s="14" customFormat="1" ht="15.75">
      <c r="A194" s="63"/>
      <c r="B194" s="65"/>
      <c r="C194" s="52"/>
      <c r="D194" s="23" t="s">
        <v>47</v>
      </c>
      <c r="E194" s="24">
        <f t="shared" si="84"/>
        <v>0</v>
      </c>
      <c r="F194" s="26">
        <f t="shared" si="85"/>
        <v>0</v>
      </c>
      <c r="G194" s="24"/>
      <c r="H194" s="31"/>
      <c r="I194" s="24"/>
      <c r="J194" s="24"/>
      <c r="K194" s="24"/>
      <c r="L194" s="24"/>
      <c r="M194" s="24"/>
      <c r="N194" s="24"/>
      <c r="O194" s="43"/>
      <c r="P194" s="13"/>
    </row>
    <row r="195" spans="1:16" s="14" customFormat="1" ht="15.75">
      <c r="A195" s="63"/>
      <c r="B195" s="65"/>
      <c r="C195" s="52"/>
      <c r="D195" s="23" t="s">
        <v>48</v>
      </c>
      <c r="E195" s="24">
        <f t="shared" si="84"/>
        <v>0</v>
      </c>
      <c r="F195" s="26">
        <f t="shared" si="85"/>
        <v>0</v>
      </c>
      <c r="G195" s="24"/>
      <c r="H195" s="31"/>
      <c r="I195" s="24"/>
      <c r="J195" s="24"/>
      <c r="K195" s="24"/>
      <c r="L195" s="24"/>
      <c r="M195" s="24"/>
      <c r="N195" s="24"/>
      <c r="O195" s="43"/>
      <c r="P195" s="13"/>
    </row>
    <row r="196" spans="1:16" s="14" customFormat="1" ht="15.75">
      <c r="A196" s="63"/>
      <c r="B196" s="65"/>
      <c r="C196" s="52"/>
      <c r="D196" s="23" t="s">
        <v>49</v>
      </c>
      <c r="E196" s="24">
        <f t="shared" si="84"/>
        <v>0</v>
      </c>
      <c r="F196" s="26">
        <f t="shared" si="85"/>
        <v>0</v>
      </c>
      <c r="G196" s="24"/>
      <c r="H196" s="31"/>
      <c r="I196" s="24"/>
      <c r="J196" s="24"/>
      <c r="K196" s="24"/>
      <c r="L196" s="24"/>
      <c r="M196" s="24"/>
      <c r="N196" s="24"/>
      <c r="O196" s="43"/>
      <c r="P196" s="13"/>
    </row>
    <row r="197" spans="1:16" s="14" customFormat="1" ht="15.75">
      <c r="A197" s="63"/>
      <c r="B197" s="65"/>
      <c r="C197" s="52"/>
      <c r="D197" s="23" t="s">
        <v>50</v>
      </c>
      <c r="E197" s="24">
        <f t="shared" si="84"/>
        <v>0</v>
      </c>
      <c r="F197" s="26">
        <f t="shared" si="85"/>
        <v>0</v>
      </c>
      <c r="G197" s="24"/>
      <c r="H197" s="31"/>
      <c r="I197" s="24"/>
      <c r="J197" s="24"/>
      <c r="K197" s="24"/>
      <c r="L197" s="24"/>
      <c r="M197" s="24"/>
      <c r="N197" s="24"/>
      <c r="O197" s="43"/>
      <c r="P197" s="13"/>
    </row>
    <row r="198" spans="1:16" s="14" customFormat="1" ht="33" customHeight="1">
      <c r="A198" s="63"/>
      <c r="B198" s="65"/>
      <c r="C198" s="53"/>
      <c r="D198" s="23" t="s">
        <v>51</v>
      </c>
      <c r="E198" s="24">
        <f t="shared" si="84"/>
        <v>0</v>
      </c>
      <c r="F198" s="26">
        <f t="shared" si="85"/>
        <v>0</v>
      </c>
      <c r="G198" s="33"/>
      <c r="H198" s="24"/>
      <c r="I198" s="24"/>
      <c r="J198" s="24"/>
      <c r="K198" s="24"/>
      <c r="L198" s="24"/>
      <c r="M198" s="24"/>
      <c r="N198" s="24"/>
      <c r="O198" s="43"/>
      <c r="P198" s="13"/>
    </row>
    <row r="199" spans="1:16" s="14" customFormat="1" ht="15.75">
      <c r="A199" s="63"/>
      <c r="B199" s="65" t="s">
        <v>56</v>
      </c>
      <c r="C199" s="51"/>
      <c r="D199" s="23" t="s">
        <v>10</v>
      </c>
      <c r="E199" s="24">
        <f>SUM(E200:E210)</f>
        <v>2250</v>
      </c>
      <c r="F199" s="24">
        <f aca="true" t="shared" si="86" ref="F199:N199">SUM(F200:F210)</f>
        <v>0</v>
      </c>
      <c r="G199" s="24">
        <f>SUM(G200:G210)</f>
        <v>1250</v>
      </c>
      <c r="H199" s="24">
        <f t="shared" si="86"/>
        <v>0</v>
      </c>
      <c r="I199" s="24">
        <f t="shared" si="86"/>
        <v>0</v>
      </c>
      <c r="J199" s="24">
        <f t="shared" si="86"/>
        <v>0</v>
      </c>
      <c r="K199" s="24">
        <f>SUM(K200:K210)</f>
        <v>1000</v>
      </c>
      <c r="L199" s="24">
        <f t="shared" si="86"/>
        <v>0</v>
      </c>
      <c r="M199" s="24">
        <f t="shared" si="86"/>
        <v>0</v>
      </c>
      <c r="N199" s="24">
        <f t="shared" si="86"/>
        <v>0</v>
      </c>
      <c r="O199" s="43"/>
      <c r="P199" s="13"/>
    </row>
    <row r="200" spans="1:16" s="14" customFormat="1" ht="15.75">
      <c r="A200" s="63"/>
      <c r="B200" s="65"/>
      <c r="C200" s="52"/>
      <c r="D200" s="23" t="s">
        <v>11</v>
      </c>
      <c r="E200" s="24">
        <f>G200+I200+K200+M200</f>
        <v>750</v>
      </c>
      <c r="F200" s="26">
        <f>H200+J200+L200+N200</f>
        <v>0</v>
      </c>
      <c r="G200" s="32">
        <v>250</v>
      </c>
      <c r="H200" s="31"/>
      <c r="I200" s="24"/>
      <c r="J200" s="24"/>
      <c r="K200" s="24">
        <v>500</v>
      </c>
      <c r="L200" s="24"/>
      <c r="M200" s="24"/>
      <c r="N200" s="24"/>
      <c r="O200" s="43"/>
      <c r="P200" s="13"/>
    </row>
    <row r="201" spans="1:16" s="14" customFormat="1" ht="15.75">
      <c r="A201" s="63"/>
      <c r="B201" s="65"/>
      <c r="C201" s="52"/>
      <c r="D201" s="23" t="s">
        <v>12</v>
      </c>
      <c r="E201" s="24">
        <f>G201+I201+K201+M201</f>
        <v>700</v>
      </c>
      <c r="F201" s="26">
        <f>H201+J201+L201+N201</f>
        <v>0</v>
      </c>
      <c r="G201" s="24">
        <v>200</v>
      </c>
      <c r="H201" s="31"/>
      <c r="I201" s="24"/>
      <c r="J201" s="24"/>
      <c r="K201" s="24">
        <v>500</v>
      </c>
      <c r="L201" s="24"/>
      <c r="M201" s="24"/>
      <c r="N201" s="24"/>
      <c r="O201" s="43"/>
      <c r="P201" s="13"/>
    </row>
    <row r="202" spans="1:16" s="14" customFormat="1" ht="15.75">
      <c r="A202" s="63"/>
      <c r="B202" s="65"/>
      <c r="C202" s="52"/>
      <c r="D202" s="23" t="s">
        <v>13</v>
      </c>
      <c r="E202" s="24">
        <f aca="true" t="shared" si="87" ref="E202:E210">G202+I202+K202+M202</f>
        <v>0</v>
      </c>
      <c r="F202" s="26">
        <f aca="true" t="shared" si="88" ref="F202:F210">H202+J202+L202+N202</f>
        <v>0</v>
      </c>
      <c r="G202" s="24">
        <v>0</v>
      </c>
      <c r="H202" s="31"/>
      <c r="I202" s="24"/>
      <c r="J202" s="24"/>
      <c r="K202" s="24">
        <v>0</v>
      </c>
      <c r="L202" s="24"/>
      <c r="M202" s="24"/>
      <c r="N202" s="24"/>
      <c r="O202" s="43"/>
      <c r="P202" s="13"/>
    </row>
    <row r="203" spans="1:16" s="14" customFormat="1" ht="15.75">
      <c r="A203" s="63"/>
      <c r="B203" s="65"/>
      <c r="C203" s="52"/>
      <c r="D203" s="23" t="s">
        <v>14</v>
      </c>
      <c r="E203" s="24">
        <f t="shared" si="87"/>
        <v>0</v>
      </c>
      <c r="F203" s="26">
        <f t="shared" si="88"/>
        <v>0</v>
      </c>
      <c r="G203" s="24">
        <v>0</v>
      </c>
      <c r="H203" s="31"/>
      <c r="I203" s="24"/>
      <c r="J203" s="24"/>
      <c r="K203" s="24"/>
      <c r="L203" s="24"/>
      <c r="M203" s="24"/>
      <c r="N203" s="24"/>
      <c r="O203" s="43"/>
      <c r="P203" s="13"/>
    </row>
    <row r="204" spans="1:16" s="14" customFormat="1" ht="15.75">
      <c r="A204" s="63"/>
      <c r="B204" s="65"/>
      <c r="C204" s="52"/>
      <c r="D204" s="23" t="s">
        <v>15</v>
      </c>
      <c r="E204" s="24">
        <f t="shared" si="87"/>
        <v>0</v>
      </c>
      <c r="F204" s="26">
        <f t="shared" si="88"/>
        <v>0</v>
      </c>
      <c r="G204" s="24">
        <v>0</v>
      </c>
      <c r="H204" s="31"/>
      <c r="I204" s="24"/>
      <c r="J204" s="24"/>
      <c r="K204" s="24"/>
      <c r="L204" s="24"/>
      <c r="M204" s="24"/>
      <c r="N204" s="24"/>
      <c r="O204" s="43"/>
      <c r="P204" s="13"/>
    </row>
    <row r="205" spans="1:16" s="14" customFormat="1" ht="15.75">
      <c r="A205" s="63"/>
      <c r="B205" s="65"/>
      <c r="C205" s="52"/>
      <c r="D205" s="23" t="s">
        <v>16</v>
      </c>
      <c r="E205" s="24">
        <f t="shared" si="87"/>
        <v>800</v>
      </c>
      <c r="F205" s="26">
        <f t="shared" si="88"/>
        <v>0</v>
      </c>
      <c r="G205" s="24">
        <v>800</v>
      </c>
      <c r="H205" s="31"/>
      <c r="I205" s="24"/>
      <c r="J205" s="24"/>
      <c r="K205" s="24"/>
      <c r="L205" s="24"/>
      <c r="M205" s="24"/>
      <c r="N205" s="24"/>
      <c r="O205" s="43"/>
      <c r="P205" s="13"/>
    </row>
    <row r="206" spans="1:16" s="14" customFormat="1" ht="15.75">
      <c r="A206" s="63"/>
      <c r="B206" s="65"/>
      <c r="C206" s="52"/>
      <c r="D206" s="23" t="s">
        <v>47</v>
      </c>
      <c r="E206" s="24">
        <f t="shared" si="87"/>
        <v>0</v>
      </c>
      <c r="F206" s="26">
        <f t="shared" si="88"/>
        <v>0</v>
      </c>
      <c r="G206" s="24"/>
      <c r="H206" s="31"/>
      <c r="I206" s="24"/>
      <c r="J206" s="24"/>
      <c r="K206" s="24"/>
      <c r="L206" s="24"/>
      <c r="M206" s="24"/>
      <c r="N206" s="24"/>
      <c r="O206" s="43"/>
      <c r="P206" s="13"/>
    </row>
    <row r="207" spans="1:16" s="14" customFormat="1" ht="15.75">
      <c r="A207" s="63"/>
      <c r="B207" s="65"/>
      <c r="C207" s="52"/>
      <c r="D207" s="23" t="s">
        <v>48</v>
      </c>
      <c r="E207" s="24">
        <f t="shared" si="87"/>
        <v>0</v>
      </c>
      <c r="F207" s="26">
        <f t="shared" si="88"/>
        <v>0</v>
      </c>
      <c r="G207" s="24"/>
      <c r="H207" s="31"/>
      <c r="I207" s="24"/>
      <c r="J207" s="24"/>
      <c r="K207" s="24"/>
      <c r="L207" s="24"/>
      <c r="M207" s="24"/>
      <c r="N207" s="24"/>
      <c r="O207" s="43"/>
      <c r="P207" s="13"/>
    </row>
    <row r="208" spans="1:16" s="14" customFormat="1" ht="15.75">
      <c r="A208" s="63"/>
      <c r="B208" s="65"/>
      <c r="C208" s="52"/>
      <c r="D208" s="23" t="s">
        <v>49</v>
      </c>
      <c r="E208" s="24">
        <f t="shared" si="87"/>
        <v>0</v>
      </c>
      <c r="F208" s="26">
        <f t="shared" si="88"/>
        <v>0</v>
      </c>
      <c r="G208" s="24"/>
      <c r="H208" s="31"/>
      <c r="I208" s="24"/>
      <c r="J208" s="24"/>
      <c r="K208" s="24"/>
      <c r="L208" s="24"/>
      <c r="M208" s="24"/>
      <c r="N208" s="24"/>
      <c r="O208" s="43"/>
      <c r="P208" s="13"/>
    </row>
    <row r="209" spans="1:16" s="14" customFormat="1" ht="15.75">
      <c r="A209" s="63"/>
      <c r="B209" s="65"/>
      <c r="C209" s="52"/>
      <c r="D209" s="23" t="s">
        <v>50</v>
      </c>
      <c r="E209" s="24">
        <f t="shared" si="87"/>
        <v>0</v>
      </c>
      <c r="F209" s="26">
        <f t="shared" si="88"/>
        <v>0</v>
      </c>
      <c r="G209" s="24"/>
      <c r="H209" s="31"/>
      <c r="I209" s="24"/>
      <c r="J209" s="24"/>
      <c r="K209" s="24"/>
      <c r="L209" s="24"/>
      <c r="M209" s="24"/>
      <c r="N209" s="24"/>
      <c r="O209" s="43"/>
      <c r="P209" s="13"/>
    </row>
    <row r="210" spans="1:16" s="14" customFormat="1" ht="15.75">
      <c r="A210" s="64"/>
      <c r="B210" s="65"/>
      <c r="C210" s="53"/>
      <c r="D210" s="23" t="s">
        <v>51</v>
      </c>
      <c r="E210" s="24">
        <f t="shared" si="87"/>
        <v>0</v>
      </c>
      <c r="F210" s="26">
        <f t="shared" si="88"/>
        <v>0</v>
      </c>
      <c r="G210" s="24"/>
      <c r="H210" s="33"/>
      <c r="I210" s="33"/>
      <c r="J210" s="33"/>
      <c r="K210" s="33"/>
      <c r="L210" s="33"/>
      <c r="M210" s="33"/>
      <c r="N210" s="33"/>
      <c r="O210" s="43"/>
      <c r="P210" s="13"/>
    </row>
    <row r="211" spans="1:16" s="14" customFormat="1" ht="15.75">
      <c r="A211" s="62">
        <v>4</v>
      </c>
      <c r="B211" s="50" t="s">
        <v>46</v>
      </c>
      <c r="C211" s="51"/>
      <c r="D211" s="23" t="s">
        <v>10</v>
      </c>
      <c r="E211" s="24">
        <f>SUM(E212:E222)</f>
        <v>81750</v>
      </c>
      <c r="F211" s="24">
        <f aca="true" t="shared" si="89" ref="F211:N211">SUM(F212:F222)</f>
        <v>0</v>
      </c>
      <c r="G211" s="24">
        <f t="shared" si="89"/>
        <v>21250</v>
      </c>
      <c r="H211" s="24">
        <f t="shared" si="89"/>
        <v>0</v>
      </c>
      <c r="I211" s="24">
        <f>SUM(I212:I222)</f>
        <v>50000</v>
      </c>
      <c r="J211" s="24">
        <f t="shared" si="89"/>
        <v>0</v>
      </c>
      <c r="K211" s="24">
        <f t="shared" si="89"/>
        <v>10500</v>
      </c>
      <c r="L211" s="24">
        <f t="shared" si="89"/>
        <v>0</v>
      </c>
      <c r="M211" s="24">
        <f t="shared" si="89"/>
        <v>0</v>
      </c>
      <c r="N211" s="24">
        <f t="shared" si="89"/>
        <v>0</v>
      </c>
      <c r="O211" s="43"/>
      <c r="P211" s="13"/>
    </row>
    <row r="212" spans="1:16" s="14" customFormat="1" ht="15.75">
      <c r="A212" s="63"/>
      <c r="B212" s="50"/>
      <c r="C212" s="52"/>
      <c r="D212" s="23" t="s">
        <v>11</v>
      </c>
      <c r="E212" s="24">
        <f>G212+I212+K212+M212</f>
        <v>2000</v>
      </c>
      <c r="F212" s="26">
        <f>H212+J212+L212+N212</f>
        <v>0</v>
      </c>
      <c r="G212" s="32">
        <f aca="true" t="shared" si="90" ref="G212:N216">G224+G236+G248</f>
        <v>2000</v>
      </c>
      <c r="H212" s="31">
        <f t="shared" si="90"/>
        <v>0</v>
      </c>
      <c r="I212" s="24">
        <f t="shared" si="90"/>
        <v>0</v>
      </c>
      <c r="J212" s="24">
        <f t="shared" si="90"/>
        <v>0</v>
      </c>
      <c r="K212" s="24">
        <f t="shared" si="90"/>
        <v>0</v>
      </c>
      <c r="L212" s="24">
        <f t="shared" si="90"/>
        <v>0</v>
      </c>
      <c r="M212" s="24">
        <f t="shared" si="90"/>
        <v>0</v>
      </c>
      <c r="N212" s="24">
        <f t="shared" si="90"/>
        <v>0</v>
      </c>
      <c r="O212" s="43"/>
      <c r="P212" s="13"/>
    </row>
    <row r="213" spans="1:16" s="14" customFormat="1" ht="15.75">
      <c r="A213" s="63"/>
      <c r="B213" s="50"/>
      <c r="C213" s="52"/>
      <c r="D213" s="23" t="s">
        <v>12</v>
      </c>
      <c r="E213" s="24">
        <f>G213+I213+K213+M213</f>
        <v>1500</v>
      </c>
      <c r="F213" s="26">
        <f>H213+J213+L213+N213</f>
        <v>0</v>
      </c>
      <c r="G213" s="24">
        <f t="shared" si="90"/>
        <v>1500</v>
      </c>
      <c r="H213" s="31">
        <f t="shared" si="90"/>
        <v>0</v>
      </c>
      <c r="I213" s="24">
        <f t="shared" si="90"/>
        <v>0</v>
      </c>
      <c r="J213" s="24">
        <f t="shared" si="90"/>
        <v>0</v>
      </c>
      <c r="K213" s="24">
        <f t="shared" si="90"/>
        <v>0</v>
      </c>
      <c r="L213" s="24">
        <f t="shared" si="90"/>
        <v>0</v>
      </c>
      <c r="M213" s="24">
        <f t="shared" si="90"/>
        <v>0</v>
      </c>
      <c r="N213" s="24">
        <f t="shared" si="90"/>
        <v>0</v>
      </c>
      <c r="O213" s="43"/>
      <c r="P213" s="13"/>
    </row>
    <row r="214" spans="1:16" s="14" customFormat="1" ht="15.75">
      <c r="A214" s="63"/>
      <c r="B214" s="50"/>
      <c r="C214" s="52"/>
      <c r="D214" s="23" t="s">
        <v>13</v>
      </c>
      <c r="E214" s="24">
        <f aca="true" t="shared" si="91" ref="E214:E222">G214+I214+K214+M214</f>
        <v>0</v>
      </c>
      <c r="F214" s="26">
        <f aca="true" t="shared" si="92" ref="F214:F222">H214+J214+L214+N214</f>
        <v>0</v>
      </c>
      <c r="G214" s="24">
        <f t="shared" si="90"/>
        <v>0</v>
      </c>
      <c r="H214" s="31">
        <f t="shared" si="90"/>
        <v>0</v>
      </c>
      <c r="I214" s="24">
        <f t="shared" si="90"/>
        <v>0</v>
      </c>
      <c r="J214" s="24">
        <f t="shared" si="90"/>
        <v>0</v>
      </c>
      <c r="K214" s="24">
        <f t="shared" si="90"/>
        <v>0</v>
      </c>
      <c r="L214" s="24">
        <f t="shared" si="90"/>
        <v>0</v>
      </c>
      <c r="M214" s="24">
        <f t="shared" si="90"/>
        <v>0</v>
      </c>
      <c r="N214" s="24">
        <f t="shared" si="90"/>
        <v>0</v>
      </c>
      <c r="O214" s="43"/>
      <c r="P214" s="13"/>
    </row>
    <row r="215" spans="1:16" s="14" customFormat="1" ht="15.75">
      <c r="A215" s="63"/>
      <c r="B215" s="50"/>
      <c r="C215" s="52"/>
      <c r="D215" s="23" t="s">
        <v>14</v>
      </c>
      <c r="E215" s="24">
        <f t="shared" si="91"/>
        <v>0</v>
      </c>
      <c r="F215" s="26">
        <f t="shared" si="92"/>
        <v>0</v>
      </c>
      <c r="G215" s="24">
        <f t="shared" si="90"/>
        <v>0</v>
      </c>
      <c r="H215" s="31">
        <f t="shared" si="90"/>
        <v>0</v>
      </c>
      <c r="I215" s="24">
        <f t="shared" si="90"/>
        <v>0</v>
      </c>
      <c r="J215" s="24">
        <f t="shared" si="90"/>
        <v>0</v>
      </c>
      <c r="K215" s="24">
        <f t="shared" si="90"/>
        <v>0</v>
      </c>
      <c r="L215" s="24">
        <f t="shared" si="90"/>
        <v>0</v>
      </c>
      <c r="M215" s="24">
        <f t="shared" si="90"/>
        <v>0</v>
      </c>
      <c r="N215" s="24">
        <f t="shared" si="90"/>
        <v>0</v>
      </c>
      <c r="O215" s="43"/>
      <c r="P215" s="13"/>
    </row>
    <row r="216" spans="1:16" s="14" customFormat="1" ht="15.75">
      <c r="A216" s="63"/>
      <c r="B216" s="50"/>
      <c r="C216" s="52"/>
      <c r="D216" s="23" t="s">
        <v>15</v>
      </c>
      <c r="E216" s="24">
        <f t="shared" si="91"/>
        <v>0</v>
      </c>
      <c r="F216" s="26">
        <f t="shared" si="92"/>
        <v>0</v>
      </c>
      <c r="G216" s="24">
        <f t="shared" si="90"/>
        <v>0</v>
      </c>
      <c r="H216" s="31">
        <f t="shared" si="90"/>
        <v>0</v>
      </c>
      <c r="I216" s="24">
        <f t="shared" si="90"/>
        <v>0</v>
      </c>
      <c r="J216" s="24">
        <f t="shared" si="90"/>
        <v>0</v>
      </c>
      <c r="K216" s="24">
        <f t="shared" si="90"/>
        <v>0</v>
      </c>
      <c r="L216" s="24">
        <f t="shared" si="90"/>
        <v>0</v>
      </c>
      <c r="M216" s="24">
        <f t="shared" si="90"/>
        <v>0</v>
      </c>
      <c r="N216" s="24">
        <f t="shared" si="90"/>
        <v>0</v>
      </c>
      <c r="O216" s="43"/>
      <c r="P216" s="13"/>
    </row>
    <row r="217" spans="1:16" s="14" customFormat="1" ht="15.75">
      <c r="A217" s="63"/>
      <c r="B217" s="50"/>
      <c r="C217" s="52"/>
      <c r="D217" s="23" t="s">
        <v>16</v>
      </c>
      <c r="E217" s="24">
        <f t="shared" si="91"/>
        <v>78250</v>
      </c>
      <c r="F217" s="26">
        <f t="shared" si="92"/>
        <v>0</v>
      </c>
      <c r="G217" s="24">
        <f>G229+G241+G253</f>
        <v>17750</v>
      </c>
      <c r="H217" s="24">
        <f aca="true" t="shared" si="93" ref="H217:N217">H229+H241+H253</f>
        <v>0</v>
      </c>
      <c r="I217" s="24">
        <f t="shared" si="93"/>
        <v>50000</v>
      </c>
      <c r="J217" s="24">
        <f t="shared" si="93"/>
        <v>0</v>
      </c>
      <c r="K217" s="24">
        <f t="shared" si="93"/>
        <v>10500</v>
      </c>
      <c r="L217" s="24">
        <f t="shared" si="93"/>
        <v>0</v>
      </c>
      <c r="M217" s="24">
        <f t="shared" si="93"/>
        <v>0</v>
      </c>
      <c r="N217" s="24">
        <f t="shared" si="93"/>
        <v>0</v>
      </c>
      <c r="O217" s="43"/>
      <c r="P217" s="13"/>
    </row>
    <row r="218" spans="1:16" s="14" customFormat="1" ht="15.75">
      <c r="A218" s="63"/>
      <c r="B218" s="50"/>
      <c r="C218" s="52"/>
      <c r="D218" s="23" t="s">
        <v>47</v>
      </c>
      <c r="E218" s="24">
        <f t="shared" si="91"/>
        <v>0</v>
      </c>
      <c r="F218" s="26">
        <f t="shared" si="92"/>
        <v>0</v>
      </c>
      <c r="G218" s="24">
        <f aca="true" t="shared" si="94" ref="G218:N218">G230+G242+G254</f>
        <v>0</v>
      </c>
      <c r="H218" s="24">
        <f t="shared" si="94"/>
        <v>0</v>
      </c>
      <c r="I218" s="24">
        <f t="shared" si="94"/>
        <v>0</v>
      </c>
      <c r="J218" s="24">
        <f t="shared" si="94"/>
        <v>0</v>
      </c>
      <c r="K218" s="24">
        <f t="shared" si="94"/>
        <v>0</v>
      </c>
      <c r="L218" s="24">
        <f t="shared" si="94"/>
        <v>0</v>
      </c>
      <c r="M218" s="24">
        <f t="shared" si="94"/>
        <v>0</v>
      </c>
      <c r="N218" s="24">
        <f t="shared" si="94"/>
        <v>0</v>
      </c>
      <c r="O218" s="43"/>
      <c r="P218" s="13"/>
    </row>
    <row r="219" spans="1:16" s="14" customFormat="1" ht="15.75">
      <c r="A219" s="63"/>
      <c r="B219" s="50"/>
      <c r="C219" s="52"/>
      <c r="D219" s="23" t="s">
        <v>48</v>
      </c>
      <c r="E219" s="24">
        <f t="shared" si="91"/>
        <v>0</v>
      </c>
      <c r="F219" s="26">
        <f t="shared" si="92"/>
        <v>0</v>
      </c>
      <c r="G219" s="24">
        <f aca="true" t="shared" si="95" ref="G219:N219">G231+G243+G255</f>
        <v>0</v>
      </c>
      <c r="H219" s="24">
        <f t="shared" si="95"/>
        <v>0</v>
      </c>
      <c r="I219" s="24">
        <f t="shared" si="95"/>
        <v>0</v>
      </c>
      <c r="J219" s="24">
        <f t="shared" si="95"/>
        <v>0</v>
      </c>
      <c r="K219" s="24">
        <f t="shared" si="95"/>
        <v>0</v>
      </c>
      <c r="L219" s="24">
        <f t="shared" si="95"/>
        <v>0</v>
      </c>
      <c r="M219" s="24">
        <f t="shared" si="95"/>
        <v>0</v>
      </c>
      <c r="N219" s="24">
        <f t="shared" si="95"/>
        <v>0</v>
      </c>
      <c r="O219" s="43"/>
      <c r="P219" s="13"/>
    </row>
    <row r="220" spans="1:16" s="14" customFormat="1" ht="15.75">
      <c r="A220" s="63"/>
      <c r="B220" s="50"/>
      <c r="C220" s="52"/>
      <c r="D220" s="23" t="s">
        <v>49</v>
      </c>
      <c r="E220" s="24">
        <f t="shared" si="91"/>
        <v>0</v>
      </c>
      <c r="F220" s="26">
        <f t="shared" si="92"/>
        <v>0</v>
      </c>
      <c r="G220" s="24">
        <f aca="true" t="shared" si="96" ref="G220:N220">G232+G244+G256</f>
        <v>0</v>
      </c>
      <c r="H220" s="24">
        <f t="shared" si="96"/>
        <v>0</v>
      </c>
      <c r="I220" s="24">
        <f t="shared" si="96"/>
        <v>0</v>
      </c>
      <c r="J220" s="24">
        <f t="shared" si="96"/>
        <v>0</v>
      </c>
      <c r="K220" s="24">
        <f t="shared" si="96"/>
        <v>0</v>
      </c>
      <c r="L220" s="24">
        <f t="shared" si="96"/>
        <v>0</v>
      </c>
      <c r="M220" s="24">
        <f t="shared" si="96"/>
        <v>0</v>
      </c>
      <c r="N220" s="24">
        <f t="shared" si="96"/>
        <v>0</v>
      </c>
      <c r="O220" s="43"/>
      <c r="P220" s="13"/>
    </row>
    <row r="221" spans="1:16" s="14" customFormat="1" ht="15.75">
      <c r="A221" s="63"/>
      <c r="B221" s="50"/>
      <c r="C221" s="52"/>
      <c r="D221" s="23" t="s">
        <v>50</v>
      </c>
      <c r="E221" s="24">
        <f t="shared" si="91"/>
        <v>0</v>
      </c>
      <c r="F221" s="26">
        <f t="shared" si="92"/>
        <v>0</v>
      </c>
      <c r="G221" s="24">
        <f aca="true" t="shared" si="97" ref="G221:N221">G233+G245+G257</f>
        <v>0</v>
      </c>
      <c r="H221" s="24">
        <f t="shared" si="97"/>
        <v>0</v>
      </c>
      <c r="I221" s="24">
        <f t="shared" si="97"/>
        <v>0</v>
      </c>
      <c r="J221" s="24">
        <f t="shared" si="97"/>
        <v>0</v>
      </c>
      <c r="K221" s="24">
        <f t="shared" si="97"/>
        <v>0</v>
      </c>
      <c r="L221" s="24">
        <f t="shared" si="97"/>
        <v>0</v>
      </c>
      <c r="M221" s="24">
        <f t="shared" si="97"/>
        <v>0</v>
      </c>
      <c r="N221" s="24">
        <f t="shared" si="97"/>
        <v>0</v>
      </c>
      <c r="O221" s="43"/>
      <c r="P221" s="13"/>
    </row>
    <row r="222" spans="1:16" s="14" customFormat="1" ht="15.75">
      <c r="A222" s="63"/>
      <c r="B222" s="50"/>
      <c r="C222" s="53"/>
      <c r="D222" s="23" t="s">
        <v>51</v>
      </c>
      <c r="E222" s="24">
        <f t="shared" si="91"/>
        <v>0</v>
      </c>
      <c r="F222" s="26">
        <f t="shared" si="92"/>
        <v>0</v>
      </c>
      <c r="G222" s="24">
        <f aca="true" t="shared" si="98" ref="G222:N222">G234+G246+G258</f>
        <v>0</v>
      </c>
      <c r="H222" s="24">
        <f t="shared" si="98"/>
        <v>0</v>
      </c>
      <c r="I222" s="24">
        <f t="shared" si="98"/>
        <v>0</v>
      </c>
      <c r="J222" s="24">
        <f t="shared" si="98"/>
        <v>0</v>
      </c>
      <c r="K222" s="24">
        <f t="shared" si="98"/>
        <v>0</v>
      </c>
      <c r="L222" s="24">
        <f t="shared" si="98"/>
        <v>0</v>
      </c>
      <c r="M222" s="24">
        <f t="shared" si="98"/>
        <v>0</v>
      </c>
      <c r="N222" s="24">
        <f t="shared" si="98"/>
        <v>0</v>
      </c>
      <c r="O222" s="43"/>
      <c r="P222" s="13"/>
    </row>
    <row r="223" spans="1:16" s="14" customFormat="1" ht="17.25" customHeight="1">
      <c r="A223" s="63"/>
      <c r="B223" s="50" t="s">
        <v>21</v>
      </c>
      <c r="C223" s="51"/>
      <c r="D223" s="23" t="s">
        <v>10</v>
      </c>
      <c r="E223" s="24">
        <f>SUM(E224:E234)</f>
        <v>3500</v>
      </c>
      <c r="F223" s="26">
        <f>SUM(F224:F234)</f>
        <v>0</v>
      </c>
      <c r="G223" s="24">
        <f>SUM(G224:G234)</f>
        <v>3500</v>
      </c>
      <c r="H223" s="31">
        <f aca="true" t="shared" si="99" ref="H223:N223">SUM(H224:H234)</f>
        <v>0</v>
      </c>
      <c r="I223" s="24">
        <f t="shared" si="99"/>
        <v>0</v>
      </c>
      <c r="J223" s="24">
        <f t="shared" si="99"/>
        <v>0</v>
      </c>
      <c r="K223" s="24">
        <f t="shared" si="99"/>
        <v>0</v>
      </c>
      <c r="L223" s="24">
        <f t="shared" si="99"/>
        <v>0</v>
      </c>
      <c r="M223" s="24">
        <f t="shared" si="99"/>
        <v>0</v>
      </c>
      <c r="N223" s="24">
        <f t="shared" si="99"/>
        <v>0</v>
      </c>
      <c r="O223" s="43"/>
      <c r="P223" s="13"/>
    </row>
    <row r="224" spans="1:16" s="14" customFormat="1" ht="17.25" customHeight="1">
      <c r="A224" s="63"/>
      <c r="B224" s="50"/>
      <c r="C224" s="52"/>
      <c r="D224" s="23" t="s">
        <v>11</v>
      </c>
      <c r="E224" s="24">
        <f>G224+I224+K224+M224</f>
        <v>2000</v>
      </c>
      <c r="F224" s="26">
        <f>H224+J224+L224+N224</f>
        <v>0</v>
      </c>
      <c r="G224" s="32">
        <v>2000</v>
      </c>
      <c r="H224" s="31"/>
      <c r="I224" s="24"/>
      <c r="J224" s="24"/>
      <c r="K224" s="24"/>
      <c r="L224" s="24"/>
      <c r="M224" s="24"/>
      <c r="N224" s="24"/>
      <c r="O224" s="43"/>
      <c r="P224" s="13"/>
    </row>
    <row r="225" spans="1:16" s="14" customFormat="1" ht="17.25" customHeight="1">
      <c r="A225" s="63"/>
      <c r="B225" s="50"/>
      <c r="C225" s="52"/>
      <c r="D225" s="23" t="s">
        <v>12</v>
      </c>
      <c r="E225" s="24">
        <f>G225+I225+K225+M225</f>
        <v>1500</v>
      </c>
      <c r="F225" s="26">
        <f>H225+J225+L225+N225</f>
        <v>0</v>
      </c>
      <c r="G225" s="24">
        <v>1500</v>
      </c>
      <c r="H225" s="31"/>
      <c r="I225" s="24"/>
      <c r="J225" s="24"/>
      <c r="K225" s="24"/>
      <c r="L225" s="24"/>
      <c r="M225" s="24"/>
      <c r="N225" s="24"/>
      <c r="O225" s="43"/>
      <c r="P225" s="13"/>
    </row>
    <row r="226" spans="1:16" s="14" customFormat="1" ht="17.25" customHeight="1">
      <c r="A226" s="63"/>
      <c r="B226" s="50"/>
      <c r="C226" s="52"/>
      <c r="D226" s="23" t="s">
        <v>13</v>
      </c>
      <c r="E226" s="24">
        <f aca="true" t="shared" si="100" ref="E226:E234">G226+I226+K226+M226</f>
        <v>0</v>
      </c>
      <c r="F226" s="26">
        <f aca="true" t="shared" si="101" ref="F226:F234">H226+J226+L226+N226</f>
        <v>0</v>
      </c>
      <c r="G226" s="24"/>
      <c r="H226" s="31"/>
      <c r="I226" s="24"/>
      <c r="J226" s="24"/>
      <c r="K226" s="24"/>
      <c r="L226" s="24"/>
      <c r="M226" s="24"/>
      <c r="N226" s="24"/>
      <c r="O226" s="43"/>
      <c r="P226" s="13"/>
    </row>
    <row r="227" spans="1:16" s="14" customFormat="1" ht="17.25" customHeight="1">
      <c r="A227" s="63"/>
      <c r="B227" s="50"/>
      <c r="C227" s="52"/>
      <c r="D227" s="23" t="s">
        <v>14</v>
      </c>
      <c r="E227" s="24">
        <f t="shared" si="100"/>
        <v>0</v>
      </c>
      <c r="F227" s="26">
        <f t="shared" si="101"/>
        <v>0</v>
      </c>
      <c r="G227" s="24"/>
      <c r="H227" s="31"/>
      <c r="I227" s="24"/>
      <c r="J227" s="24"/>
      <c r="K227" s="24"/>
      <c r="L227" s="24"/>
      <c r="M227" s="24"/>
      <c r="N227" s="24"/>
      <c r="O227" s="43"/>
      <c r="P227" s="13"/>
    </row>
    <row r="228" spans="1:16" s="14" customFormat="1" ht="17.25" customHeight="1">
      <c r="A228" s="63"/>
      <c r="B228" s="50"/>
      <c r="C228" s="52"/>
      <c r="D228" s="23" t="s">
        <v>15</v>
      </c>
      <c r="E228" s="24">
        <f t="shared" si="100"/>
        <v>0</v>
      </c>
      <c r="F228" s="26">
        <f t="shared" si="101"/>
        <v>0</v>
      </c>
      <c r="G228" s="24"/>
      <c r="H228" s="31"/>
      <c r="I228" s="24"/>
      <c r="J228" s="24"/>
      <c r="K228" s="24"/>
      <c r="L228" s="24"/>
      <c r="M228" s="24"/>
      <c r="N228" s="24"/>
      <c r="O228" s="43"/>
      <c r="P228" s="13"/>
    </row>
    <row r="229" spans="1:16" s="14" customFormat="1" ht="17.25" customHeight="1">
      <c r="A229" s="63"/>
      <c r="B229" s="50"/>
      <c r="C229" s="52"/>
      <c r="D229" s="23" t="s">
        <v>16</v>
      </c>
      <c r="E229" s="24">
        <f t="shared" si="100"/>
        <v>0</v>
      </c>
      <c r="F229" s="26">
        <f t="shared" si="101"/>
        <v>0</v>
      </c>
      <c r="G229" s="24"/>
      <c r="H229" s="31"/>
      <c r="I229" s="24"/>
      <c r="J229" s="24"/>
      <c r="K229" s="24"/>
      <c r="L229" s="24"/>
      <c r="M229" s="24"/>
      <c r="N229" s="24"/>
      <c r="O229" s="43"/>
      <c r="P229" s="13"/>
    </row>
    <row r="230" spans="1:16" s="14" customFormat="1" ht="17.25" customHeight="1">
      <c r="A230" s="63"/>
      <c r="B230" s="50"/>
      <c r="C230" s="52"/>
      <c r="D230" s="23" t="s">
        <v>47</v>
      </c>
      <c r="E230" s="24">
        <f t="shared" si="100"/>
        <v>0</v>
      </c>
      <c r="F230" s="26">
        <f t="shared" si="101"/>
        <v>0</v>
      </c>
      <c r="G230" s="24"/>
      <c r="H230" s="31"/>
      <c r="I230" s="24"/>
      <c r="J230" s="24"/>
      <c r="K230" s="24"/>
      <c r="L230" s="24"/>
      <c r="M230" s="24"/>
      <c r="N230" s="24"/>
      <c r="O230" s="43"/>
      <c r="P230" s="13"/>
    </row>
    <row r="231" spans="1:16" s="14" customFormat="1" ht="17.25" customHeight="1">
      <c r="A231" s="63"/>
      <c r="B231" s="50"/>
      <c r="C231" s="52"/>
      <c r="D231" s="23" t="s">
        <v>48</v>
      </c>
      <c r="E231" s="24">
        <f t="shared" si="100"/>
        <v>0</v>
      </c>
      <c r="F231" s="26">
        <f t="shared" si="101"/>
        <v>0</v>
      </c>
      <c r="G231" s="24"/>
      <c r="H231" s="31"/>
      <c r="I231" s="24"/>
      <c r="J231" s="24"/>
      <c r="K231" s="24"/>
      <c r="L231" s="24"/>
      <c r="M231" s="24"/>
      <c r="N231" s="24"/>
      <c r="O231" s="43"/>
      <c r="P231" s="13"/>
    </row>
    <row r="232" spans="1:16" s="14" customFormat="1" ht="17.25" customHeight="1">
      <c r="A232" s="63"/>
      <c r="B232" s="50"/>
      <c r="C232" s="52"/>
      <c r="D232" s="23" t="s">
        <v>49</v>
      </c>
      <c r="E232" s="24">
        <f t="shared" si="100"/>
        <v>0</v>
      </c>
      <c r="F232" s="26">
        <f t="shared" si="101"/>
        <v>0</v>
      </c>
      <c r="G232" s="24"/>
      <c r="H232" s="31"/>
      <c r="I232" s="24"/>
      <c r="J232" s="24"/>
      <c r="K232" s="24"/>
      <c r="L232" s="24"/>
      <c r="M232" s="24"/>
      <c r="N232" s="24"/>
      <c r="O232" s="43"/>
      <c r="P232" s="13"/>
    </row>
    <row r="233" spans="1:16" s="14" customFormat="1" ht="17.25" customHeight="1">
      <c r="A233" s="63"/>
      <c r="B233" s="50"/>
      <c r="C233" s="52"/>
      <c r="D233" s="23" t="s">
        <v>50</v>
      </c>
      <c r="E233" s="24">
        <f t="shared" si="100"/>
        <v>0</v>
      </c>
      <c r="F233" s="26">
        <f t="shared" si="101"/>
        <v>0</v>
      </c>
      <c r="G233" s="24"/>
      <c r="H233" s="31"/>
      <c r="I233" s="24"/>
      <c r="J233" s="24"/>
      <c r="K233" s="24"/>
      <c r="L233" s="24"/>
      <c r="M233" s="24"/>
      <c r="N233" s="24"/>
      <c r="O233" s="43"/>
      <c r="P233" s="13"/>
    </row>
    <row r="234" spans="1:16" s="14" customFormat="1" ht="28.5" customHeight="1">
      <c r="A234" s="63"/>
      <c r="B234" s="50"/>
      <c r="C234" s="53"/>
      <c r="D234" s="23" t="s">
        <v>51</v>
      </c>
      <c r="E234" s="24">
        <f t="shared" si="100"/>
        <v>0</v>
      </c>
      <c r="F234" s="26">
        <f t="shared" si="101"/>
        <v>0</v>
      </c>
      <c r="G234" s="24"/>
      <c r="H234" s="31"/>
      <c r="I234" s="24"/>
      <c r="J234" s="24"/>
      <c r="K234" s="24"/>
      <c r="L234" s="24"/>
      <c r="M234" s="24"/>
      <c r="N234" s="24"/>
      <c r="O234" s="43"/>
      <c r="P234" s="13"/>
    </row>
    <row r="235" spans="1:16" s="14" customFormat="1" ht="15.75">
      <c r="A235" s="63"/>
      <c r="B235" s="50" t="s">
        <v>19</v>
      </c>
      <c r="C235" s="51"/>
      <c r="D235" s="23" t="s">
        <v>10</v>
      </c>
      <c r="E235" s="24">
        <f>SUM(E236:E246)</f>
        <v>2250</v>
      </c>
      <c r="F235" s="24">
        <f aca="true" t="shared" si="102" ref="F235:N235">SUM(F236:F246)</f>
        <v>0</v>
      </c>
      <c r="G235" s="24">
        <f>SUM(G236:G246)</f>
        <v>2250</v>
      </c>
      <c r="H235" s="24">
        <f t="shared" si="102"/>
        <v>0</v>
      </c>
      <c r="I235" s="24">
        <f t="shared" si="102"/>
        <v>0</v>
      </c>
      <c r="J235" s="24">
        <f t="shared" si="102"/>
        <v>0</v>
      </c>
      <c r="K235" s="24">
        <f t="shared" si="102"/>
        <v>0</v>
      </c>
      <c r="L235" s="24">
        <f t="shared" si="102"/>
        <v>0</v>
      </c>
      <c r="M235" s="24">
        <f t="shared" si="102"/>
        <v>0</v>
      </c>
      <c r="N235" s="24">
        <f t="shared" si="102"/>
        <v>0</v>
      </c>
      <c r="O235" s="43"/>
      <c r="P235" s="13"/>
    </row>
    <row r="236" spans="1:16" s="14" customFormat="1" ht="15.75">
      <c r="A236" s="63"/>
      <c r="B236" s="50"/>
      <c r="C236" s="52"/>
      <c r="D236" s="23" t="s">
        <v>11</v>
      </c>
      <c r="E236" s="24">
        <f>G236+I236+K236+M236</f>
        <v>0</v>
      </c>
      <c r="F236" s="26">
        <f>H236+J236+L236+N236</f>
        <v>0</v>
      </c>
      <c r="G236" s="32"/>
      <c r="H236" s="31"/>
      <c r="I236" s="24"/>
      <c r="J236" s="24"/>
      <c r="K236" s="24"/>
      <c r="L236" s="24"/>
      <c r="M236" s="24"/>
      <c r="N236" s="24"/>
      <c r="O236" s="43"/>
      <c r="P236" s="13"/>
    </row>
    <row r="237" spans="1:16" s="14" customFormat="1" ht="15.75">
      <c r="A237" s="63"/>
      <c r="B237" s="50"/>
      <c r="C237" s="52"/>
      <c r="D237" s="23" t="s">
        <v>12</v>
      </c>
      <c r="E237" s="24">
        <f>G237+I237+K237+M237</f>
        <v>0</v>
      </c>
      <c r="F237" s="26">
        <f>H237+J237+L237+N237</f>
        <v>0</v>
      </c>
      <c r="G237" s="24"/>
      <c r="H237" s="31"/>
      <c r="I237" s="24"/>
      <c r="J237" s="24"/>
      <c r="K237" s="24"/>
      <c r="L237" s="24"/>
      <c r="M237" s="24"/>
      <c r="N237" s="24"/>
      <c r="O237" s="43"/>
      <c r="P237" s="13"/>
    </row>
    <row r="238" spans="1:16" s="14" customFormat="1" ht="15.75">
      <c r="A238" s="63"/>
      <c r="B238" s="50"/>
      <c r="C238" s="52"/>
      <c r="D238" s="23" t="s">
        <v>13</v>
      </c>
      <c r="E238" s="24">
        <f aca="true" t="shared" si="103" ref="E238:E246">G238+I238+K238+M238</f>
        <v>0</v>
      </c>
      <c r="F238" s="26">
        <f aca="true" t="shared" si="104" ref="F238:F246">H238+J238+L238+N238</f>
        <v>0</v>
      </c>
      <c r="G238" s="24">
        <v>0</v>
      </c>
      <c r="H238" s="31"/>
      <c r="I238" s="24"/>
      <c r="J238" s="24"/>
      <c r="K238" s="24"/>
      <c r="L238" s="24"/>
      <c r="M238" s="24">
        <v>0</v>
      </c>
      <c r="N238" s="24">
        <v>0</v>
      </c>
      <c r="O238" s="43"/>
      <c r="P238" s="13"/>
    </row>
    <row r="239" spans="1:16" s="14" customFormat="1" ht="15.75">
      <c r="A239" s="63"/>
      <c r="B239" s="50"/>
      <c r="C239" s="52"/>
      <c r="D239" s="23" t="s">
        <v>14</v>
      </c>
      <c r="E239" s="24">
        <f t="shared" si="103"/>
        <v>0</v>
      </c>
      <c r="F239" s="26">
        <f t="shared" si="104"/>
        <v>0</v>
      </c>
      <c r="G239" s="24"/>
      <c r="H239" s="31"/>
      <c r="I239" s="24"/>
      <c r="J239" s="24"/>
      <c r="K239" s="24"/>
      <c r="L239" s="24"/>
      <c r="M239" s="24"/>
      <c r="N239" s="24"/>
      <c r="O239" s="43"/>
      <c r="P239" s="13"/>
    </row>
    <row r="240" spans="1:16" s="14" customFormat="1" ht="15.75">
      <c r="A240" s="63"/>
      <c r="B240" s="50"/>
      <c r="C240" s="52"/>
      <c r="D240" s="23" t="s">
        <v>15</v>
      </c>
      <c r="E240" s="24">
        <f t="shared" si="103"/>
        <v>0</v>
      </c>
      <c r="F240" s="26">
        <f t="shared" si="104"/>
        <v>0</v>
      </c>
      <c r="G240" s="24"/>
      <c r="H240" s="31"/>
      <c r="I240" s="24"/>
      <c r="J240" s="24"/>
      <c r="K240" s="24"/>
      <c r="L240" s="24"/>
      <c r="M240" s="24"/>
      <c r="N240" s="24"/>
      <c r="O240" s="43"/>
      <c r="P240" s="13"/>
    </row>
    <row r="241" spans="1:16" s="14" customFormat="1" ht="15.75">
      <c r="A241" s="63"/>
      <c r="B241" s="50"/>
      <c r="C241" s="52"/>
      <c r="D241" s="23" t="s">
        <v>16</v>
      </c>
      <c r="E241" s="24">
        <f>G241+I241+K241+M241</f>
        <v>2250</v>
      </c>
      <c r="F241" s="26">
        <f t="shared" si="104"/>
        <v>0</v>
      </c>
      <c r="G241" s="24">
        <v>2250</v>
      </c>
      <c r="H241" s="31"/>
      <c r="I241" s="24"/>
      <c r="J241" s="24"/>
      <c r="K241" s="24"/>
      <c r="L241" s="24"/>
      <c r="M241" s="24"/>
      <c r="N241" s="24"/>
      <c r="O241" s="43"/>
      <c r="P241" s="13"/>
    </row>
    <row r="242" spans="1:16" s="14" customFormat="1" ht="15.75">
      <c r="A242" s="63"/>
      <c r="B242" s="50"/>
      <c r="C242" s="52"/>
      <c r="D242" s="23" t="s">
        <v>47</v>
      </c>
      <c r="E242" s="24">
        <f t="shared" si="103"/>
        <v>0</v>
      </c>
      <c r="F242" s="26">
        <f t="shared" si="104"/>
        <v>0</v>
      </c>
      <c r="G242" s="24"/>
      <c r="H242" s="31"/>
      <c r="I242" s="24"/>
      <c r="J242" s="24"/>
      <c r="K242" s="24"/>
      <c r="L242" s="24"/>
      <c r="M242" s="24"/>
      <c r="N242" s="24"/>
      <c r="O242" s="43"/>
      <c r="P242" s="13"/>
    </row>
    <row r="243" spans="1:16" s="14" customFormat="1" ht="15.75">
      <c r="A243" s="63"/>
      <c r="B243" s="50"/>
      <c r="C243" s="52"/>
      <c r="D243" s="23" t="s">
        <v>48</v>
      </c>
      <c r="E243" s="24">
        <f t="shared" si="103"/>
        <v>0</v>
      </c>
      <c r="F243" s="26">
        <f t="shared" si="104"/>
        <v>0</v>
      </c>
      <c r="G243" s="24"/>
      <c r="H243" s="31"/>
      <c r="I243" s="24"/>
      <c r="J243" s="24"/>
      <c r="K243" s="24"/>
      <c r="L243" s="24"/>
      <c r="M243" s="24"/>
      <c r="N243" s="24"/>
      <c r="O243" s="43"/>
      <c r="P243" s="13"/>
    </row>
    <row r="244" spans="1:16" s="14" customFormat="1" ht="15.75">
      <c r="A244" s="63"/>
      <c r="B244" s="50"/>
      <c r="C244" s="52"/>
      <c r="D244" s="23" t="s">
        <v>49</v>
      </c>
      <c r="E244" s="24">
        <f t="shared" si="103"/>
        <v>0</v>
      </c>
      <c r="F244" s="26">
        <f t="shared" si="104"/>
        <v>0</v>
      </c>
      <c r="G244" s="24"/>
      <c r="H244" s="31"/>
      <c r="I244" s="24"/>
      <c r="J244" s="24"/>
      <c r="K244" s="24"/>
      <c r="L244" s="24"/>
      <c r="M244" s="24"/>
      <c r="N244" s="24"/>
      <c r="O244" s="43"/>
      <c r="P244" s="13"/>
    </row>
    <row r="245" spans="1:16" s="14" customFormat="1" ht="15.75">
      <c r="A245" s="63"/>
      <c r="B245" s="50"/>
      <c r="C245" s="52"/>
      <c r="D245" s="23" t="s">
        <v>50</v>
      </c>
      <c r="E245" s="24">
        <f t="shared" si="103"/>
        <v>0</v>
      </c>
      <c r="F245" s="26">
        <f t="shared" si="104"/>
        <v>0</v>
      </c>
      <c r="G245" s="24"/>
      <c r="H245" s="31"/>
      <c r="I245" s="24"/>
      <c r="J245" s="24"/>
      <c r="K245" s="24"/>
      <c r="L245" s="24"/>
      <c r="M245" s="24"/>
      <c r="N245" s="24"/>
      <c r="O245" s="43"/>
      <c r="P245" s="13"/>
    </row>
    <row r="246" spans="1:16" s="14" customFormat="1" ht="15.75">
      <c r="A246" s="63"/>
      <c r="B246" s="50"/>
      <c r="C246" s="53"/>
      <c r="D246" s="23" t="s">
        <v>51</v>
      </c>
      <c r="E246" s="24">
        <f t="shared" si="103"/>
        <v>0</v>
      </c>
      <c r="F246" s="26">
        <f t="shared" si="104"/>
        <v>0</v>
      </c>
      <c r="G246" s="33"/>
      <c r="H246" s="24"/>
      <c r="I246" s="24"/>
      <c r="J246" s="24"/>
      <c r="K246" s="24"/>
      <c r="L246" s="24"/>
      <c r="M246" s="24">
        <v>0</v>
      </c>
      <c r="N246" s="24"/>
      <c r="O246" s="43"/>
      <c r="P246" s="13"/>
    </row>
    <row r="247" spans="1:16" s="14" customFormat="1" ht="15.75">
      <c r="A247" s="63"/>
      <c r="B247" s="50" t="s">
        <v>52</v>
      </c>
      <c r="C247" s="51"/>
      <c r="D247" s="23" t="s">
        <v>10</v>
      </c>
      <c r="E247" s="24">
        <f>SUM(E248:E258)</f>
        <v>76000</v>
      </c>
      <c r="F247" s="24">
        <f aca="true" t="shared" si="105" ref="F247:N247">SUM(F248:F258)</f>
        <v>0</v>
      </c>
      <c r="G247" s="24">
        <f>SUM(G248:G258)</f>
        <v>15500</v>
      </c>
      <c r="H247" s="24">
        <f>SUM(H248:H258)</f>
        <v>0</v>
      </c>
      <c r="I247" s="24">
        <f>SUM(I248:I258)</f>
        <v>50000</v>
      </c>
      <c r="J247" s="24">
        <f t="shared" si="105"/>
        <v>0</v>
      </c>
      <c r="K247" s="24">
        <f t="shared" si="105"/>
        <v>10500</v>
      </c>
      <c r="L247" s="24">
        <f t="shared" si="105"/>
        <v>0</v>
      </c>
      <c r="M247" s="24">
        <f t="shared" si="105"/>
        <v>0</v>
      </c>
      <c r="N247" s="24">
        <f t="shared" si="105"/>
        <v>0</v>
      </c>
      <c r="O247" s="43"/>
      <c r="P247" s="13"/>
    </row>
    <row r="248" spans="1:16" s="14" customFormat="1" ht="15.75">
      <c r="A248" s="63"/>
      <c r="B248" s="50"/>
      <c r="C248" s="52"/>
      <c r="D248" s="23" t="s">
        <v>11</v>
      </c>
      <c r="E248" s="24">
        <f>G248+I248+K248+M248</f>
        <v>0</v>
      </c>
      <c r="F248" s="26">
        <f>H248+J248+L248+N248</f>
        <v>0</v>
      </c>
      <c r="G248" s="32">
        <f>G260+G272</f>
        <v>0</v>
      </c>
      <c r="H248" s="31">
        <f aca="true" t="shared" si="106" ref="H248:N248">H260+H272</f>
        <v>0</v>
      </c>
      <c r="I248" s="24">
        <f t="shared" si="106"/>
        <v>0</v>
      </c>
      <c r="J248" s="24">
        <f t="shared" si="106"/>
        <v>0</v>
      </c>
      <c r="K248" s="24">
        <f t="shared" si="106"/>
        <v>0</v>
      </c>
      <c r="L248" s="24">
        <f t="shared" si="106"/>
        <v>0</v>
      </c>
      <c r="M248" s="24">
        <f t="shared" si="106"/>
        <v>0</v>
      </c>
      <c r="N248" s="24">
        <f t="shared" si="106"/>
        <v>0</v>
      </c>
      <c r="O248" s="43"/>
      <c r="P248" s="13"/>
    </row>
    <row r="249" spans="1:16" s="14" customFormat="1" ht="15.75">
      <c r="A249" s="63"/>
      <c r="B249" s="50"/>
      <c r="C249" s="52"/>
      <c r="D249" s="23" t="s">
        <v>12</v>
      </c>
      <c r="E249" s="24">
        <f aca="true" t="shared" si="107" ref="E249:E258">G249+I249+K249+M249</f>
        <v>0</v>
      </c>
      <c r="F249" s="26">
        <f aca="true" t="shared" si="108" ref="F249:F258">H249+J249+L249+N249</f>
        <v>0</v>
      </c>
      <c r="G249" s="24">
        <f aca="true" t="shared" si="109" ref="G249:N249">G261+G273</f>
        <v>0</v>
      </c>
      <c r="H249" s="31">
        <f t="shared" si="109"/>
        <v>0</v>
      </c>
      <c r="I249" s="24">
        <f t="shared" si="109"/>
        <v>0</v>
      </c>
      <c r="J249" s="24">
        <f t="shared" si="109"/>
        <v>0</v>
      </c>
      <c r="K249" s="24">
        <f t="shared" si="109"/>
        <v>0</v>
      </c>
      <c r="L249" s="24">
        <f t="shared" si="109"/>
        <v>0</v>
      </c>
      <c r="M249" s="24">
        <f t="shared" si="109"/>
        <v>0</v>
      </c>
      <c r="N249" s="24">
        <f t="shared" si="109"/>
        <v>0</v>
      </c>
      <c r="O249" s="43"/>
      <c r="P249" s="13"/>
    </row>
    <row r="250" spans="1:16" s="14" customFormat="1" ht="15.75">
      <c r="A250" s="63"/>
      <c r="B250" s="50"/>
      <c r="C250" s="52"/>
      <c r="D250" s="23" t="s">
        <v>13</v>
      </c>
      <c r="E250" s="24">
        <f t="shared" si="107"/>
        <v>0</v>
      </c>
      <c r="F250" s="26">
        <f t="shared" si="108"/>
        <v>0</v>
      </c>
      <c r="G250" s="24">
        <f aca="true" t="shared" si="110" ref="G250:N250">G262+G274</f>
        <v>0</v>
      </c>
      <c r="H250" s="31">
        <f t="shared" si="110"/>
        <v>0</v>
      </c>
      <c r="I250" s="24">
        <f t="shared" si="110"/>
        <v>0</v>
      </c>
      <c r="J250" s="24">
        <f t="shared" si="110"/>
        <v>0</v>
      </c>
      <c r="K250" s="24">
        <f t="shared" si="110"/>
        <v>0</v>
      </c>
      <c r="L250" s="24">
        <f t="shared" si="110"/>
        <v>0</v>
      </c>
      <c r="M250" s="24">
        <f t="shared" si="110"/>
        <v>0</v>
      </c>
      <c r="N250" s="24">
        <f t="shared" si="110"/>
        <v>0</v>
      </c>
      <c r="O250" s="43"/>
      <c r="P250" s="13"/>
    </row>
    <row r="251" spans="1:16" s="14" customFormat="1" ht="15.75">
      <c r="A251" s="63"/>
      <c r="B251" s="50"/>
      <c r="C251" s="52"/>
      <c r="D251" s="23" t="s">
        <v>14</v>
      </c>
      <c r="E251" s="24">
        <f t="shared" si="107"/>
        <v>0</v>
      </c>
      <c r="F251" s="26">
        <f t="shared" si="108"/>
        <v>0</v>
      </c>
      <c r="G251" s="24">
        <f aca="true" t="shared" si="111" ref="G251:N251">G263+G275</f>
        <v>0</v>
      </c>
      <c r="H251" s="31">
        <f t="shared" si="111"/>
        <v>0</v>
      </c>
      <c r="I251" s="24">
        <f t="shared" si="111"/>
        <v>0</v>
      </c>
      <c r="J251" s="24">
        <f t="shared" si="111"/>
        <v>0</v>
      </c>
      <c r="K251" s="24">
        <f t="shared" si="111"/>
        <v>0</v>
      </c>
      <c r="L251" s="24">
        <f t="shared" si="111"/>
        <v>0</v>
      </c>
      <c r="M251" s="24">
        <f t="shared" si="111"/>
        <v>0</v>
      </c>
      <c r="N251" s="24">
        <f t="shared" si="111"/>
        <v>0</v>
      </c>
      <c r="O251" s="43"/>
      <c r="P251" s="13"/>
    </row>
    <row r="252" spans="1:16" s="14" customFormat="1" ht="15.75">
      <c r="A252" s="63"/>
      <c r="B252" s="50"/>
      <c r="C252" s="52"/>
      <c r="D252" s="23" t="s">
        <v>15</v>
      </c>
      <c r="E252" s="24">
        <f t="shared" si="107"/>
        <v>0</v>
      </c>
      <c r="F252" s="26">
        <f t="shared" si="108"/>
        <v>0</v>
      </c>
      <c r="G252" s="24">
        <f aca="true" t="shared" si="112" ref="G252:N252">G264+G276</f>
        <v>0</v>
      </c>
      <c r="H252" s="31">
        <f t="shared" si="112"/>
        <v>0</v>
      </c>
      <c r="I252" s="24">
        <f t="shared" si="112"/>
        <v>0</v>
      </c>
      <c r="J252" s="24">
        <f t="shared" si="112"/>
        <v>0</v>
      </c>
      <c r="K252" s="24">
        <f t="shared" si="112"/>
        <v>0</v>
      </c>
      <c r="L252" s="24">
        <f t="shared" si="112"/>
        <v>0</v>
      </c>
      <c r="M252" s="24">
        <f t="shared" si="112"/>
        <v>0</v>
      </c>
      <c r="N252" s="24">
        <f t="shared" si="112"/>
        <v>0</v>
      </c>
      <c r="O252" s="43"/>
      <c r="P252" s="13"/>
    </row>
    <row r="253" spans="1:16" s="14" customFormat="1" ht="15.75">
      <c r="A253" s="63"/>
      <c r="B253" s="50"/>
      <c r="C253" s="52"/>
      <c r="D253" s="23" t="s">
        <v>16</v>
      </c>
      <c r="E253" s="24">
        <f>G253+I253+K253+M253</f>
        <v>76000</v>
      </c>
      <c r="F253" s="26">
        <f t="shared" si="108"/>
        <v>0</v>
      </c>
      <c r="G253" s="24">
        <f>G265+G277</f>
        <v>15500</v>
      </c>
      <c r="H253" s="24">
        <f aca="true" t="shared" si="113" ref="H253:N253">H265+H277</f>
        <v>0</v>
      </c>
      <c r="I253" s="24">
        <f t="shared" si="113"/>
        <v>50000</v>
      </c>
      <c r="J253" s="24">
        <f t="shared" si="113"/>
        <v>0</v>
      </c>
      <c r="K253" s="24">
        <f t="shared" si="113"/>
        <v>10500</v>
      </c>
      <c r="L253" s="24">
        <f t="shared" si="113"/>
        <v>0</v>
      </c>
      <c r="M253" s="24">
        <f t="shared" si="113"/>
        <v>0</v>
      </c>
      <c r="N253" s="24">
        <f t="shared" si="113"/>
        <v>0</v>
      </c>
      <c r="O253" s="43"/>
      <c r="P253" s="13"/>
    </row>
    <row r="254" spans="1:16" s="14" customFormat="1" ht="15.75">
      <c r="A254" s="63"/>
      <c r="B254" s="50"/>
      <c r="C254" s="52"/>
      <c r="D254" s="23" t="s">
        <v>47</v>
      </c>
      <c r="E254" s="24">
        <f t="shared" si="107"/>
        <v>0</v>
      </c>
      <c r="F254" s="26">
        <f t="shared" si="108"/>
        <v>0</v>
      </c>
      <c r="G254" s="24">
        <f aca="true" t="shared" si="114" ref="G254:N254">G266+G278</f>
        <v>0</v>
      </c>
      <c r="H254" s="24">
        <f t="shared" si="114"/>
        <v>0</v>
      </c>
      <c r="I254" s="24">
        <f t="shared" si="114"/>
        <v>0</v>
      </c>
      <c r="J254" s="24">
        <f t="shared" si="114"/>
        <v>0</v>
      </c>
      <c r="K254" s="24">
        <f t="shared" si="114"/>
        <v>0</v>
      </c>
      <c r="L254" s="24">
        <f t="shared" si="114"/>
        <v>0</v>
      </c>
      <c r="M254" s="24">
        <f t="shared" si="114"/>
        <v>0</v>
      </c>
      <c r="N254" s="24">
        <f t="shared" si="114"/>
        <v>0</v>
      </c>
      <c r="O254" s="43"/>
      <c r="P254" s="13"/>
    </row>
    <row r="255" spans="1:16" s="14" customFormat="1" ht="15.75">
      <c r="A255" s="63"/>
      <c r="B255" s="50"/>
      <c r="C255" s="52"/>
      <c r="D255" s="23" t="s">
        <v>48</v>
      </c>
      <c r="E255" s="24">
        <f t="shared" si="107"/>
        <v>0</v>
      </c>
      <c r="F255" s="26">
        <f t="shared" si="108"/>
        <v>0</v>
      </c>
      <c r="G255" s="24">
        <f aca="true" t="shared" si="115" ref="G255:N255">G267+G279</f>
        <v>0</v>
      </c>
      <c r="H255" s="24">
        <f t="shared" si="115"/>
        <v>0</v>
      </c>
      <c r="I255" s="24">
        <f t="shared" si="115"/>
        <v>0</v>
      </c>
      <c r="J255" s="24">
        <f t="shared" si="115"/>
        <v>0</v>
      </c>
      <c r="K255" s="24">
        <f t="shared" si="115"/>
        <v>0</v>
      </c>
      <c r="L255" s="24">
        <f t="shared" si="115"/>
        <v>0</v>
      </c>
      <c r="M255" s="24">
        <f t="shared" si="115"/>
        <v>0</v>
      </c>
      <c r="N255" s="24">
        <f t="shared" si="115"/>
        <v>0</v>
      </c>
      <c r="O255" s="43"/>
      <c r="P255" s="13"/>
    </row>
    <row r="256" spans="1:16" s="14" customFormat="1" ht="15.75">
      <c r="A256" s="63"/>
      <c r="B256" s="50"/>
      <c r="C256" s="52"/>
      <c r="D256" s="23" t="s">
        <v>49</v>
      </c>
      <c r="E256" s="24">
        <f t="shared" si="107"/>
        <v>0</v>
      </c>
      <c r="F256" s="26">
        <f t="shared" si="108"/>
        <v>0</v>
      </c>
      <c r="G256" s="24">
        <f aca="true" t="shared" si="116" ref="G256:N256">G268+G280</f>
        <v>0</v>
      </c>
      <c r="H256" s="24">
        <f t="shared" si="116"/>
        <v>0</v>
      </c>
      <c r="I256" s="24">
        <f t="shared" si="116"/>
        <v>0</v>
      </c>
      <c r="J256" s="24">
        <f t="shared" si="116"/>
        <v>0</v>
      </c>
      <c r="K256" s="24">
        <f t="shared" si="116"/>
        <v>0</v>
      </c>
      <c r="L256" s="24">
        <f t="shared" si="116"/>
        <v>0</v>
      </c>
      <c r="M256" s="24">
        <f t="shared" si="116"/>
        <v>0</v>
      </c>
      <c r="N256" s="24">
        <f t="shared" si="116"/>
        <v>0</v>
      </c>
      <c r="O256" s="43"/>
      <c r="P256" s="13"/>
    </row>
    <row r="257" spans="1:16" s="14" customFormat="1" ht="15.75">
      <c r="A257" s="63"/>
      <c r="B257" s="50"/>
      <c r="C257" s="52"/>
      <c r="D257" s="23" t="s">
        <v>50</v>
      </c>
      <c r="E257" s="24">
        <f t="shared" si="107"/>
        <v>0</v>
      </c>
      <c r="F257" s="26">
        <f t="shared" si="108"/>
        <v>0</v>
      </c>
      <c r="G257" s="24">
        <f aca="true" t="shared" si="117" ref="G257:N257">G269+G281</f>
        <v>0</v>
      </c>
      <c r="H257" s="24">
        <f t="shared" si="117"/>
        <v>0</v>
      </c>
      <c r="I257" s="24">
        <f t="shared" si="117"/>
        <v>0</v>
      </c>
      <c r="J257" s="24">
        <f t="shared" si="117"/>
        <v>0</v>
      </c>
      <c r="K257" s="24">
        <f t="shared" si="117"/>
        <v>0</v>
      </c>
      <c r="L257" s="24">
        <f t="shared" si="117"/>
        <v>0</v>
      </c>
      <c r="M257" s="24">
        <f t="shared" si="117"/>
        <v>0</v>
      </c>
      <c r="N257" s="24">
        <f t="shared" si="117"/>
        <v>0</v>
      </c>
      <c r="O257" s="43"/>
      <c r="P257" s="13"/>
    </row>
    <row r="258" spans="1:16" s="14" customFormat="1" ht="15.75">
      <c r="A258" s="63"/>
      <c r="B258" s="50"/>
      <c r="C258" s="53"/>
      <c r="D258" s="23" t="s">
        <v>51</v>
      </c>
      <c r="E258" s="24">
        <f t="shared" si="107"/>
        <v>0</v>
      </c>
      <c r="F258" s="26">
        <f t="shared" si="108"/>
        <v>0</v>
      </c>
      <c r="G258" s="24">
        <f>G270+G282</f>
        <v>0</v>
      </c>
      <c r="H258" s="24">
        <f aca="true" t="shared" si="118" ref="H258:N258">H270+H282</f>
        <v>0</v>
      </c>
      <c r="I258" s="24">
        <f t="shared" si="118"/>
        <v>0</v>
      </c>
      <c r="J258" s="24">
        <f t="shared" si="118"/>
        <v>0</v>
      </c>
      <c r="K258" s="24">
        <f t="shared" si="118"/>
        <v>0</v>
      </c>
      <c r="L258" s="24">
        <f t="shared" si="118"/>
        <v>0</v>
      </c>
      <c r="M258" s="24">
        <f t="shared" si="118"/>
        <v>0</v>
      </c>
      <c r="N258" s="24">
        <f t="shared" si="118"/>
        <v>0</v>
      </c>
      <c r="O258" s="44"/>
      <c r="P258" s="13"/>
    </row>
    <row r="259" spans="1:16" ht="17.25" customHeight="1">
      <c r="A259" s="63"/>
      <c r="B259" s="35" t="s">
        <v>55</v>
      </c>
      <c r="C259" s="51"/>
      <c r="D259" s="25" t="s">
        <v>10</v>
      </c>
      <c r="E259" s="24">
        <f>SUM(E260:E270)</f>
        <v>25500</v>
      </c>
      <c r="F259" s="24">
        <f aca="true" t="shared" si="119" ref="F259:N259">SUM(F260:F270)</f>
        <v>0</v>
      </c>
      <c r="G259" s="24">
        <f>SUM(G260:G270)</f>
        <v>0</v>
      </c>
      <c r="H259" s="24">
        <f t="shared" si="119"/>
        <v>0</v>
      </c>
      <c r="I259" s="24">
        <f>SUM(I260:I270)</f>
        <v>15000</v>
      </c>
      <c r="J259" s="24">
        <f t="shared" si="119"/>
        <v>0</v>
      </c>
      <c r="K259" s="24">
        <f t="shared" si="119"/>
        <v>10500</v>
      </c>
      <c r="L259" s="24">
        <f t="shared" si="119"/>
        <v>0</v>
      </c>
      <c r="M259" s="24">
        <f t="shared" si="119"/>
        <v>0</v>
      </c>
      <c r="N259" s="24">
        <f t="shared" si="119"/>
        <v>0</v>
      </c>
      <c r="O259" s="42" t="s">
        <v>18</v>
      </c>
      <c r="P259" s="13"/>
    </row>
    <row r="260" spans="1:16" ht="17.25" customHeight="1">
      <c r="A260" s="63"/>
      <c r="B260" s="35"/>
      <c r="C260" s="52"/>
      <c r="D260" s="25" t="s">
        <v>11</v>
      </c>
      <c r="E260" s="24">
        <f>G260+I260+K260+M260</f>
        <v>0</v>
      </c>
      <c r="F260" s="24">
        <f>H260+J260+L260+N260</f>
        <v>0</v>
      </c>
      <c r="G260" s="27"/>
      <c r="H260" s="29"/>
      <c r="I260" s="29"/>
      <c r="J260" s="29"/>
      <c r="K260" s="29"/>
      <c r="L260" s="29"/>
      <c r="M260" s="29"/>
      <c r="N260" s="29"/>
      <c r="O260" s="43"/>
      <c r="P260" s="13"/>
    </row>
    <row r="261" spans="1:16" ht="17.25" customHeight="1">
      <c r="A261" s="63"/>
      <c r="B261" s="35"/>
      <c r="C261" s="52"/>
      <c r="D261" s="25" t="s">
        <v>12</v>
      </c>
      <c r="E261" s="24">
        <f>G261+I261+K261+M261</f>
        <v>0</v>
      </c>
      <c r="F261" s="24">
        <f>H261+J261+L261+N261</f>
        <v>0</v>
      </c>
      <c r="G261" s="29"/>
      <c r="H261" s="29"/>
      <c r="I261" s="29"/>
      <c r="J261" s="29"/>
      <c r="K261" s="29"/>
      <c r="L261" s="29"/>
      <c r="M261" s="29"/>
      <c r="N261" s="29"/>
      <c r="O261" s="43"/>
      <c r="P261" s="13"/>
    </row>
    <row r="262" spans="1:16" ht="17.25" customHeight="1">
      <c r="A262" s="63"/>
      <c r="B262" s="35"/>
      <c r="C262" s="52"/>
      <c r="D262" s="25" t="s">
        <v>13</v>
      </c>
      <c r="E262" s="24">
        <f aca="true" t="shared" si="120" ref="E262:E270">G262+I262+K262+M262</f>
        <v>0</v>
      </c>
      <c r="F262" s="24">
        <f aca="true" t="shared" si="121" ref="F262:F270">H262+J262+L262+N262</f>
        <v>0</v>
      </c>
      <c r="G262" s="29"/>
      <c r="H262" s="29"/>
      <c r="I262" s="29">
        <v>0</v>
      </c>
      <c r="J262" s="29"/>
      <c r="K262" s="29">
        <v>0</v>
      </c>
      <c r="L262" s="29"/>
      <c r="M262" s="29"/>
      <c r="N262" s="29"/>
      <c r="O262" s="43"/>
      <c r="P262" s="13"/>
    </row>
    <row r="263" spans="1:16" ht="17.25" customHeight="1">
      <c r="A263" s="63"/>
      <c r="B263" s="35"/>
      <c r="C263" s="52"/>
      <c r="D263" s="25" t="s">
        <v>14</v>
      </c>
      <c r="E263" s="24">
        <f t="shared" si="120"/>
        <v>0</v>
      </c>
      <c r="F263" s="24">
        <f t="shared" si="121"/>
        <v>0</v>
      </c>
      <c r="G263" s="29"/>
      <c r="H263" s="29"/>
      <c r="I263" s="29">
        <v>0</v>
      </c>
      <c r="J263" s="29"/>
      <c r="K263" s="29">
        <v>0</v>
      </c>
      <c r="L263" s="29"/>
      <c r="M263" s="29"/>
      <c r="N263" s="29"/>
      <c r="O263" s="43"/>
      <c r="P263" s="13"/>
    </row>
    <row r="264" spans="1:16" ht="17.25" customHeight="1">
      <c r="A264" s="63"/>
      <c r="B264" s="35"/>
      <c r="C264" s="52"/>
      <c r="D264" s="25" t="s">
        <v>15</v>
      </c>
      <c r="E264" s="24">
        <f t="shared" si="120"/>
        <v>0</v>
      </c>
      <c r="F264" s="24">
        <f t="shared" si="121"/>
        <v>0</v>
      </c>
      <c r="G264" s="29"/>
      <c r="H264" s="29"/>
      <c r="I264" s="29"/>
      <c r="J264" s="29"/>
      <c r="K264" s="29"/>
      <c r="L264" s="29"/>
      <c r="M264" s="29"/>
      <c r="N264" s="29"/>
      <c r="O264" s="43"/>
      <c r="P264" s="13"/>
    </row>
    <row r="265" spans="1:16" ht="17.25" customHeight="1">
      <c r="A265" s="63"/>
      <c r="B265" s="35"/>
      <c r="C265" s="52"/>
      <c r="D265" s="25" t="s">
        <v>16</v>
      </c>
      <c r="E265" s="24">
        <f t="shared" si="120"/>
        <v>25500</v>
      </c>
      <c r="F265" s="24">
        <f t="shared" si="121"/>
        <v>0</v>
      </c>
      <c r="G265" s="29"/>
      <c r="H265" s="29"/>
      <c r="I265" s="29">
        <v>15000</v>
      </c>
      <c r="J265" s="29"/>
      <c r="K265" s="29">
        <v>10500</v>
      </c>
      <c r="L265" s="29"/>
      <c r="M265" s="29"/>
      <c r="N265" s="29"/>
      <c r="O265" s="43"/>
      <c r="P265" s="13"/>
    </row>
    <row r="266" spans="1:16" ht="17.25" customHeight="1">
      <c r="A266" s="63"/>
      <c r="B266" s="35"/>
      <c r="C266" s="52"/>
      <c r="D266" s="25" t="s">
        <v>47</v>
      </c>
      <c r="E266" s="24">
        <f t="shared" si="120"/>
        <v>0</v>
      </c>
      <c r="F266" s="24">
        <f t="shared" si="121"/>
        <v>0</v>
      </c>
      <c r="G266" s="29"/>
      <c r="H266" s="29"/>
      <c r="I266" s="29"/>
      <c r="J266" s="29"/>
      <c r="K266" s="29"/>
      <c r="L266" s="29"/>
      <c r="M266" s="29"/>
      <c r="N266" s="29"/>
      <c r="O266" s="43"/>
      <c r="P266" s="13"/>
    </row>
    <row r="267" spans="1:16" ht="17.25" customHeight="1">
      <c r="A267" s="63"/>
      <c r="B267" s="35"/>
      <c r="C267" s="52"/>
      <c r="D267" s="25" t="s">
        <v>48</v>
      </c>
      <c r="E267" s="24">
        <f t="shared" si="120"/>
        <v>0</v>
      </c>
      <c r="F267" s="24">
        <f t="shared" si="121"/>
        <v>0</v>
      </c>
      <c r="G267" s="29"/>
      <c r="H267" s="29"/>
      <c r="I267" s="29"/>
      <c r="J267" s="29"/>
      <c r="K267" s="29"/>
      <c r="L267" s="29"/>
      <c r="M267" s="29"/>
      <c r="N267" s="29"/>
      <c r="O267" s="43"/>
      <c r="P267" s="13"/>
    </row>
    <row r="268" spans="1:16" ht="17.25" customHeight="1">
      <c r="A268" s="63"/>
      <c r="B268" s="35"/>
      <c r="C268" s="52"/>
      <c r="D268" s="25" t="s">
        <v>49</v>
      </c>
      <c r="E268" s="24">
        <f t="shared" si="120"/>
        <v>0</v>
      </c>
      <c r="F268" s="24">
        <f t="shared" si="121"/>
        <v>0</v>
      </c>
      <c r="G268" s="29"/>
      <c r="H268" s="29"/>
      <c r="I268" s="29"/>
      <c r="J268" s="29"/>
      <c r="K268" s="29"/>
      <c r="L268" s="29"/>
      <c r="M268" s="29"/>
      <c r="N268" s="29"/>
      <c r="O268" s="43"/>
      <c r="P268" s="13"/>
    </row>
    <row r="269" spans="1:16" ht="17.25" customHeight="1">
      <c r="A269" s="63"/>
      <c r="B269" s="35"/>
      <c r="C269" s="52"/>
      <c r="D269" s="25" t="s">
        <v>50</v>
      </c>
      <c r="E269" s="24">
        <f t="shared" si="120"/>
        <v>0</v>
      </c>
      <c r="F269" s="24">
        <f t="shared" si="121"/>
        <v>0</v>
      </c>
      <c r="G269" s="29"/>
      <c r="H269" s="29"/>
      <c r="I269" s="29"/>
      <c r="J269" s="29"/>
      <c r="K269" s="29"/>
      <c r="L269" s="29"/>
      <c r="M269" s="29"/>
      <c r="N269" s="29"/>
      <c r="O269" s="43"/>
      <c r="P269" s="13"/>
    </row>
    <row r="270" spans="1:16" s="16" customFormat="1" ht="17.25" customHeight="1">
      <c r="A270" s="63"/>
      <c r="B270" s="35"/>
      <c r="C270" s="53"/>
      <c r="D270" s="25" t="s">
        <v>51</v>
      </c>
      <c r="E270" s="24">
        <f t="shared" si="120"/>
        <v>0</v>
      </c>
      <c r="F270" s="24">
        <f t="shared" si="121"/>
        <v>0</v>
      </c>
      <c r="G270" s="34"/>
      <c r="H270" s="34"/>
      <c r="I270" s="34"/>
      <c r="J270" s="34"/>
      <c r="K270" s="34"/>
      <c r="L270" s="29"/>
      <c r="M270" s="29"/>
      <c r="N270" s="29"/>
      <c r="O270" s="43"/>
      <c r="P270" s="13"/>
    </row>
    <row r="271" spans="1:16" ht="18.75" customHeight="1">
      <c r="A271" s="63"/>
      <c r="B271" s="35" t="s">
        <v>20</v>
      </c>
      <c r="C271" s="51"/>
      <c r="D271" s="25" t="s">
        <v>10</v>
      </c>
      <c r="E271" s="24">
        <f>SUM(E272:E282)</f>
        <v>50500</v>
      </c>
      <c r="F271" s="24">
        <f>SUM(F272:F282)</f>
        <v>0</v>
      </c>
      <c r="G271" s="24">
        <f>SUM(G272:G282)</f>
        <v>15500</v>
      </c>
      <c r="H271" s="24">
        <f aca="true" t="shared" si="122" ref="H271:N271">SUM(H272:H282)</f>
        <v>0</v>
      </c>
      <c r="I271" s="24">
        <f t="shared" si="122"/>
        <v>35000</v>
      </c>
      <c r="J271" s="24">
        <f t="shared" si="122"/>
        <v>0</v>
      </c>
      <c r="K271" s="24">
        <f t="shared" si="122"/>
        <v>0</v>
      </c>
      <c r="L271" s="24">
        <f t="shared" si="122"/>
        <v>0</v>
      </c>
      <c r="M271" s="24">
        <f t="shared" si="122"/>
        <v>0</v>
      </c>
      <c r="N271" s="24">
        <f t="shared" si="122"/>
        <v>0</v>
      </c>
      <c r="O271" s="43"/>
      <c r="P271" s="13"/>
    </row>
    <row r="272" spans="1:16" ht="18.75" customHeight="1">
      <c r="A272" s="63"/>
      <c r="B272" s="35"/>
      <c r="C272" s="52"/>
      <c r="D272" s="25" t="s">
        <v>11</v>
      </c>
      <c r="E272" s="24">
        <f>G272+I272+K272+M272</f>
        <v>0</v>
      </c>
      <c r="F272" s="26">
        <f>H272+J272+L272+N272</f>
        <v>0</v>
      </c>
      <c r="G272" s="27"/>
      <c r="H272" s="28"/>
      <c r="I272" s="29"/>
      <c r="J272" s="29"/>
      <c r="K272" s="29"/>
      <c r="L272" s="29"/>
      <c r="M272" s="29"/>
      <c r="N272" s="29"/>
      <c r="O272" s="43"/>
      <c r="P272" s="13"/>
    </row>
    <row r="273" spans="1:16" ht="18.75" customHeight="1">
      <c r="A273" s="63"/>
      <c r="B273" s="35"/>
      <c r="C273" s="52"/>
      <c r="D273" s="25" t="s">
        <v>12</v>
      </c>
      <c r="E273" s="24">
        <f>G273+I273+K273+M273</f>
        <v>0</v>
      </c>
      <c r="F273" s="26">
        <f>H273+J273+L273+N273</f>
        <v>0</v>
      </c>
      <c r="G273" s="29"/>
      <c r="H273" s="28"/>
      <c r="I273" s="29"/>
      <c r="J273" s="29"/>
      <c r="K273" s="29"/>
      <c r="L273" s="29"/>
      <c r="M273" s="29"/>
      <c r="N273" s="29"/>
      <c r="O273" s="43"/>
      <c r="P273" s="13"/>
    </row>
    <row r="274" spans="1:16" ht="18.75" customHeight="1">
      <c r="A274" s="63"/>
      <c r="B274" s="35"/>
      <c r="C274" s="52"/>
      <c r="D274" s="25" t="s">
        <v>13</v>
      </c>
      <c r="E274" s="24">
        <v>0</v>
      </c>
      <c r="F274" s="26">
        <f>H274+J274+L274+N274</f>
        <v>0</v>
      </c>
      <c r="G274" s="29">
        <v>0</v>
      </c>
      <c r="H274" s="28"/>
      <c r="I274" s="29">
        <v>0</v>
      </c>
      <c r="J274" s="29"/>
      <c r="K274" s="29"/>
      <c r="L274" s="29"/>
      <c r="M274" s="29"/>
      <c r="N274" s="29"/>
      <c r="O274" s="43"/>
      <c r="P274" s="13"/>
    </row>
    <row r="275" spans="1:16" ht="18.75" customHeight="1">
      <c r="A275" s="63"/>
      <c r="B275" s="35"/>
      <c r="C275" s="52"/>
      <c r="D275" s="25" t="s">
        <v>14</v>
      </c>
      <c r="E275" s="24">
        <v>0</v>
      </c>
      <c r="F275" s="26">
        <f>H275+J275+L275+N275</f>
        <v>0</v>
      </c>
      <c r="G275" s="29">
        <v>0</v>
      </c>
      <c r="H275" s="28"/>
      <c r="I275" s="29">
        <v>0</v>
      </c>
      <c r="J275" s="29"/>
      <c r="K275" s="29"/>
      <c r="L275" s="29"/>
      <c r="M275" s="29"/>
      <c r="N275" s="29"/>
      <c r="O275" s="43"/>
      <c r="P275" s="13"/>
    </row>
    <row r="276" spans="1:16" ht="18.75" customHeight="1">
      <c r="A276" s="63"/>
      <c r="B276" s="35"/>
      <c r="C276" s="52"/>
      <c r="D276" s="25" t="s">
        <v>15</v>
      </c>
      <c r="E276" s="24">
        <f>G276+I276+K276+M276</f>
        <v>0</v>
      </c>
      <c r="F276" s="26">
        <f>H276+J276+L276+N276</f>
        <v>0</v>
      </c>
      <c r="G276" s="29"/>
      <c r="H276" s="28"/>
      <c r="I276" s="29"/>
      <c r="J276" s="29"/>
      <c r="K276" s="29"/>
      <c r="L276" s="29"/>
      <c r="M276" s="29"/>
      <c r="N276" s="29"/>
      <c r="O276" s="43"/>
      <c r="P276" s="13"/>
    </row>
    <row r="277" spans="1:16" ht="18.75" customHeight="1">
      <c r="A277" s="63"/>
      <c r="B277" s="35"/>
      <c r="C277" s="52"/>
      <c r="D277" s="25" t="s">
        <v>16</v>
      </c>
      <c r="E277" s="24">
        <f aca="true" t="shared" si="123" ref="E277:E282">G277+I277+K277+M277</f>
        <v>50500</v>
      </c>
      <c r="F277" s="26">
        <f aca="true" t="shared" si="124" ref="F277:F282">H277+J277+L277+N277</f>
        <v>0</v>
      </c>
      <c r="G277" s="29">
        <v>15500</v>
      </c>
      <c r="H277" s="29"/>
      <c r="I277" s="29">
        <v>35000</v>
      </c>
      <c r="J277" s="29"/>
      <c r="K277" s="29"/>
      <c r="L277" s="29"/>
      <c r="M277" s="29"/>
      <c r="N277" s="29"/>
      <c r="O277" s="43"/>
      <c r="P277" s="13"/>
    </row>
    <row r="278" spans="1:16" ht="18.75" customHeight="1">
      <c r="A278" s="63"/>
      <c r="B278" s="35"/>
      <c r="C278" s="52"/>
      <c r="D278" s="25" t="s">
        <v>47</v>
      </c>
      <c r="E278" s="24">
        <f t="shared" si="123"/>
        <v>0</v>
      </c>
      <c r="F278" s="26">
        <f t="shared" si="124"/>
        <v>0</v>
      </c>
      <c r="G278" s="29"/>
      <c r="H278" s="28"/>
      <c r="I278" s="29"/>
      <c r="J278" s="29"/>
      <c r="K278" s="29"/>
      <c r="L278" s="29"/>
      <c r="M278" s="29"/>
      <c r="N278" s="29"/>
      <c r="O278" s="43"/>
      <c r="P278" s="13"/>
    </row>
    <row r="279" spans="1:16" ht="18.75" customHeight="1">
      <c r="A279" s="63"/>
      <c r="B279" s="35"/>
      <c r="C279" s="52"/>
      <c r="D279" s="25" t="s">
        <v>48</v>
      </c>
      <c r="E279" s="24">
        <f t="shared" si="123"/>
        <v>0</v>
      </c>
      <c r="F279" s="26">
        <f t="shared" si="124"/>
        <v>0</v>
      </c>
      <c r="G279" s="29"/>
      <c r="H279" s="28"/>
      <c r="I279" s="29"/>
      <c r="J279" s="29"/>
      <c r="K279" s="29"/>
      <c r="L279" s="29"/>
      <c r="M279" s="29"/>
      <c r="N279" s="29"/>
      <c r="O279" s="43"/>
      <c r="P279" s="13"/>
    </row>
    <row r="280" spans="1:16" ht="18.75" customHeight="1">
      <c r="A280" s="63"/>
      <c r="B280" s="35"/>
      <c r="C280" s="52"/>
      <c r="D280" s="25" t="s">
        <v>49</v>
      </c>
      <c r="E280" s="24">
        <f t="shared" si="123"/>
        <v>0</v>
      </c>
      <c r="F280" s="26">
        <f t="shared" si="124"/>
        <v>0</v>
      </c>
      <c r="G280" s="29"/>
      <c r="H280" s="28"/>
      <c r="I280" s="29"/>
      <c r="J280" s="29"/>
      <c r="K280" s="29"/>
      <c r="L280" s="29"/>
      <c r="M280" s="29"/>
      <c r="N280" s="29"/>
      <c r="O280" s="43"/>
      <c r="P280" s="13"/>
    </row>
    <row r="281" spans="1:16" ht="18.75" customHeight="1">
      <c r="A281" s="63"/>
      <c r="B281" s="35"/>
      <c r="C281" s="52"/>
      <c r="D281" s="25" t="s">
        <v>50</v>
      </c>
      <c r="E281" s="24">
        <f t="shared" si="123"/>
        <v>0</v>
      </c>
      <c r="F281" s="26">
        <f t="shared" si="124"/>
        <v>0</v>
      </c>
      <c r="G281" s="29"/>
      <c r="H281" s="28"/>
      <c r="I281" s="29"/>
      <c r="J281" s="29"/>
      <c r="K281" s="29"/>
      <c r="L281" s="29"/>
      <c r="M281" s="29"/>
      <c r="N281" s="29"/>
      <c r="O281" s="43"/>
      <c r="P281" s="13"/>
    </row>
    <row r="282" spans="1:16" s="16" customFormat="1" ht="18.75" customHeight="1">
      <c r="A282" s="64"/>
      <c r="B282" s="35"/>
      <c r="C282" s="53"/>
      <c r="D282" s="25" t="s">
        <v>51</v>
      </c>
      <c r="E282" s="24">
        <f t="shared" si="123"/>
        <v>0</v>
      </c>
      <c r="F282" s="26">
        <f t="shared" si="124"/>
        <v>0</v>
      </c>
      <c r="G282" s="34"/>
      <c r="H282" s="34"/>
      <c r="I282" s="34"/>
      <c r="J282" s="34"/>
      <c r="K282" s="29"/>
      <c r="L282" s="29"/>
      <c r="M282" s="29"/>
      <c r="N282" s="29"/>
      <c r="O282" s="43"/>
      <c r="P282" s="13"/>
    </row>
    <row r="283" spans="1:16" ht="15.75">
      <c r="A283" s="61"/>
      <c r="B283" s="69" t="s">
        <v>23</v>
      </c>
      <c r="C283" s="70"/>
      <c r="D283" s="23" t="s">
        <v>10</v>
      </c>
      <c r="E283" s="24">
        <f>SUM(E284:E294)</f>
        <v>99390</v>
      </c>
      <c r="F283" s="24">
        <f aca="true" t="shared" si="125" ref="F283:N283">SUM(F284:F294)</f>
        <v>2000</v>
      </c>
      <c r="G283" s="24">
        <f>SUM(G284:G294)</f>
        <v>35890</v>
      </c>
      <c r="H283" s="24">
        <f>SUM(H284:H294)</f>
        <v>2000</v>
      </c>
      <c r="I283" s="24">
        <f>SUM(I284:I294)</f>
        <v>50000</v>
      </c>
      <c r="J283" s="24">
        <f t="shared" si="125"/>
        <v>0</v>
      </c>
      <c r="K283" s="24">
        <f>SUM(K284:K294)</f>
        <v>13500</v>
      </c>
      <c r="L283" s="24">
        <f t="shared" si="125"/>
        <v>0</v>
      </c>
      <c r="M283" s="24">
        <f t="shared" si="125"/>
        <v>0</v>
      </c>
      <c r="N283" s="24">
        <f t="shared" si="125"/>
        <v>0</v>
      </c>
      <c r="O283" s="43"/>
      <c r="P283" s="13"/>
    </row>
    <row r="284" spans="1:16" ht="15.75">
      <c r="A284" s="61"/>
      <c r="B284" s="71"/>
      <c r="C284" s="72"/>
      <c r="D284" s="23" t="s">
        <v>11</v>
      </c>
      <c r="E284" s="24">
        <f aca="true" t="shared" si="126" ref="E284:F287">G284+I284+K284+M284</f>
        <v>8040</v>
      </c>
      <c r="F284" s="24">
        <f t="shared" si="126"/>
        <v>250</v>
      </c>
      <c r="G284" s="24">
        <f aca="true" t="shared" si="127" ref="G284:N287">G212+G44</f>
        <v>6540</v>
      </c>
      <c r="H284" s="24">
        <f t="shared" si="127"/>
        <v>250</v>
      </c>
      <c r="I284" s="24">
        <f t="shared" si="127"/>
        <v>0</v>
      </c>
      <c r="J284" s="24">
        <f t="shared" si="127"/>
        <v>0</v>
      </c>
      <c r="K284" s="24">
        <f t="shared" si="127"/>
        <v>1500</v>
      </c>
      <c r="L284" s="24">
        <f t="shared" si="127"/>
        <v>0</v>
      </c>
      <c r="M284" s="24">
        <f t="shared" si="127"/>
        <v>0</v>
      </c>
      <c r="N284" s="24">
        <f t="shared" si="127"/>
        <v>0</v>
      </c>
      <c r="O284" s="43"/>
      <c r="P284" s="13"/>
    </row>
    <row r="285" spans="1:16" ht="15.75">
      <c r="A285" s="61"/>
      <c r="B285" s="71"/>
      <c r="C285" s="72"/>
      <c r="D285" s="23" t="s">
        <v>12</v>
      </c>
      <c r="E285" s="24">
        <f t="shared" si="126"/>
        <v>6300</v>
      </c>
      <c r="F285" s="24">
        <f t="shared" si="126"/>
        <v>250</v>
      </c>
      <c r="G285" s="24">
        <f t="shared" si="127"/>
        <v>4800</v>
      </c>
      <c r="H285" s="24">
        <f t="shared" si="127"/>
        <v>250</v>
      </c>
      <c r="I285" s="24">
        <f t="shared" si="127"/>
        <v>0</v>
      </c>
      <c r="J285" s="24">
        <f t="shared" si="127"/>
        <v>0</v>
      </c>
      <c r="K285" s="24">
        <f t="shared" si="127"/>
        <v>1500</v>
      </c>
      <c r="L285" s="24">
        <f t="shared" si="127"/>
        <v>0</v>
      </c>
      <c r="M285" s="24">
        <f t="shared" si="127"/>
        <v>0</v>
      </c>
      <c r="N285" s="24">
        <f t="shared" si="127"/>
        <v>0</v>
      </c>
      <c r="O285" s="43"/>
      <c r="P285" s="13"/>
    </row>
    <row r="286" spans="1:16" ht="15.75">
      <c r="A286" s="61"/>
      <c r="B286" s="71"/>
      <c r="C286" s="72"/>
      <c r="D286" s="23" t="s">
        <v>13</v>
      </c>
      <c r="E286" s="24">
        <f t="shared" si="126"/>
        <v>250</v>
      </c>
      <c r="F286" s="24">
        <f t="shared" si="126"/>
        <v>250</v>
      </c>
      <c r="G286" s="24">
        <f t="shared" si="127"/>
        <v>250</v>
      </c>
      <c r="H286" s="24">
        <f t="shared" si="127"/>
        <v>250</v>
      </c>
      <c r="I286" s="24">
        <f t="shared" si="127"/>
        <v>0</v>
      </c>
      <c r="J286" s="24">
        <f t="shared" si="127"/>
        <v>0</v>
      </c>
      <c r="K286" s="24">
        <f t="shared" si="127"/>
        <v>0</v>
      </c>
      <c r="L286" s="24">
        <f t="shared" si="127"/>
        <v>0</v>
      </c>
      <c r="M286" s="24">
        <f t="shared" si="127"/>
        <v>0</v>
      </c>
      <c r="N286" s="24">
        <f t="shared" si="127"/>
        <v>0</v>
      </c>
      <c r="O286" s="43"/>
      <c r="P286" s="13"/>
    </row>
    <row r="287" spans="1:16" ht="15.75">
      <c r="A287" s="61"/>
      <c r="B287" s="71"/>
      <c r="C287" s="72"/>
      <c r="D287" s="23" t="s">
        <v>14</v>
      </c>
      <c r="E287" s="24">
        <f>G287+I287+K287+M287</f>
        <v>250</v>
      </c>
      <c r="F287" s="24">
        <f t="shared" si="126"/>
        <v>250</v>
      </c>
      <c r="G287" s="24">
        <f t="shared" si="127"/>
        <v>250</v>
      </c>
      <c r="H287" s="24">
        <f t="shared" si="127"/>
        <v>250</v>
      </c>
      <c r="I287" s="24">
        <f t="shared" si="127"/>
        <v>0</v>
      </c>
      <c r="J287" s="24">
        <f t="shared" si="127"/>
        <v>0</v>
      </c>
      <c r="K287" s="24">
        <f t="shared" si="127"/>
        <v>0</v>
      </c>
      <c r="L287" s="24">
        <f t="shared" si="127"/>
        <v>0</v>
      </c>
      <c r="M287" s="24">
        <f t="shared" si="127"/>
        <v>0</v>
      </c>
      <c r="N287" s="24">
        <f t="shared" si="127"/>
        <v>0</v>
      </c>
      <c r="O287" s="43"/>
      <c r="P287" s="13"/>
    </row>
    <row r="288" spans="1:16" ht="15.75">
      <c r="A288" s="61"/>
      <c r="B288" s="71"/>
      <c r="C288" s="72"/>
      <c r="D288" s="23" t="s">
        <v>15</v>
      </c>
      <c r="E288" s="24">
        <f aca="true" t="shared" si="128" ref="E288:E293">G288+I288+K288+M288</f>
        <v>250</v>
      </c>
      <c r="F288" s="24">
        <f aca="true" t="shared" si="129" ref="F288:F294">H288+J288+L288+N288</f>
        <v>250</v>
      </c>
      <c r="G288" s="24">
        <f aca="true" t="shared" si="130" ref="G288:N288">G216+G48</f>
        <v>250</v>
      </c>
      <c r="H288" s="24">
        <f t="shared" si="130"/>
        <v>250</v>
      </c>
      <c r="I288" s="24">
        <f t="shared" si="130"/>
        <v>0</v>
      </c>
      <c r="J288" s="24">
        <f t="shared" si="130"/>
        <v>0</v>
      </c>
      <c r="K288" s="24">
        <f t="shared" si="130"/>
        <v>0</v>
      </c>
      <c r="L288" s="24">
        <f t="shared" si="130"/>
        <v>0</v>
      </c>
      <c r="M288" s="24">
        <f t="shared" si="130"/>
        <v>0</v>
      </c>
      <c r="N288" s="24">
        <f t="shared" si="130"/>
        <v>0</v>
      </c>
      <c r="O288" s="43"/>
      <c r="P288" s="13"/>
    </row>
    <row r="289" spans="1:16" ht="15.75">
      <c r="A289" s="61"/>
      <c r="B289" s="71"/>
      <c r="C289" s="72"/>
      <c r="D289" s="23" t="s">
        <v>16</v>
      </c>
      <c r="E289" s="24">
        <f t="shared" si="128"/>
        <v>80550</v>
      </c>
      <c r="F289" s="24">
        <f t="shared" si="129"/>
        <v>250</v>
      </c>
      <c r="G289" s="24">
        <f aca="true" t="shared" si="131" ref="G289:K294">G217+G49</f>
        <v>20050</v>
      </c>
      <c r="H289" s="24">
        <f t="shared" si="131"/>
        <v>250</v>
      </c>
      <c r="I289" s="24">
        <f t="shared" si="131"/>
        <v>50000</v>
      </c>
      <c r="J289" s="24">
        <f t="shared" si="131"/>
        <v>0</v>
      </c>
      <c r="K289" s="24">
        <f t="shared" si="131"/>
        <v>10500</v>
      </c>
      <c r="L289" s="24"/>
      <c r="M289" s="24"/>
      <c r="N289" s="24"/>
      <c r="O289" s="43"/>
      <c r="P289" s="13"/>
    </row>
    <row r="290" spans="1:16" ht="15.75">
      <c r="A290" s="61"/>
      <c r="B290" s="71"/>
      <c r="C290" s="72"/>
      <c r="D290" s="23" t="s">
        <v>47</v>
      </c>
      <c r="E290" s="24">
        <f t="shared" si="128"/>
        <v>750</v>
      </c>
      <c r="F290" s="24">
        <f t="shared" si="129"/>
        <v>250</v>
      </c>
      <c r="G290" s="24">
        <f t="shared" si="131"/>
        <v>750</v>
      </c>
      <c r="H290" s="24">
        <f t="shared" si="131"/>
        <v>250</v>
      </c>
      <c r="I290" s="24">
        <f t="shared" si="131"/>
        <v>0</v>
      </c>
      <c r="J290" s="24">
        <f t="shared" si="131"/>
        <v>0</v>
      </c>
      <c r="K290" s="24">
        <f t="shared" si="131"/>
        <v>0</v>
      </c>
      <c r="L290" s="24"/>
      <c r="M290" s="24"/>
      <c r="N290" s="24"/>
      <c r="O290" s="43"/>
      <c r="P290" s="13"/>
    </row>
    <row r="291" spans="1:16" ht="15.75">
      <c r="A291" s="61"/>
      <c r="B291" s="71"/>
      <c r="C291" s="72"/>
      <c r="D291" s="23" t="s">
        <v>48</v>
      </c>
      <c r="E291" s="24">
        <f t="shared" si="128"/>
        <v>750</v>
      </c>
      <c r="F291" s="24">
        <f t="shared" si="129"/>
        <v>250</v>
      </c>
      <c r="G291" s="24">
        <f t="shared" si="131"/>
        <v>750</v>
      </c>
      <c r="H291" s="24">
        <f t="shared" si="131"/>
        <v>250</v>
      </c>
      <c r="I291" s="24">
        <f t="shared" si="131"/>
        <v>0</v>
      </c>
      <c r="J291" s="24">
        <f t="shared" si="131"/>
        <v>0</v>
      </c>
      <c r="K291" s="24">
        <f t="shared" si="131"/>
        <v>0</v>
      </c>
      <c r="L291" s="24"/>
      <c r="M291" s="24"/>
      <c r="N291" s="24"/>
      <c r="O291" s="43"/>
      <c r="P291" s="13"/>
    </row>
    <row r="292" spans="1:16" ht="15.75">
      <c r="A292" s="61"/>
      <c r="B292" s="71"/>
      <c r="C292" s="72"/>
      <c r="D292" s="23" t="s">
        <v>49</v>
      </c>
      <c r="E292" s="24">
        <f t="shared" si="128"/>
        <v>750</v>
      </c>
      <c r="F292" s="24">
        <f t="shared" si="129"/>
        <v>0</v>
      </c>
      <c r="G292" s="24">
        <f t="shared" si="131"/>
        <v>750</v>
      </c>
      <c r="H292" s="24">
        <f t="shared" si="131"/>
        <v>0</v>
      </c>
      <c r="I292" s="24">
        <f t="shared" si="131"/>
        <v>0</v>
      </c>
      <c r="J292" s="24">
        <f t="shared" si="131"/>
        <v>0</v>
      </c>
      <c r="K292" s="24">
        <f t="shared" si="131"/>
        <v>0</v>
      </c>
      <c r="L292" s="24"/>
      <c r="M292" s="24"/>
      <c r="N292" s="24"/>
      <c r="O292" s="43"/>
      <c r="P292" s="13"/>
    </row>
    <row r="293" spans="1:16" ht="15.75">
      <c r="A293" s="61"/>
      <c r="B293" s="71"/>
      <c r="C293" s="72"/>
      <c r="D293" s="23" t="s">
        <v>50</v>
      </c>
      <c r="E293" s="24">
        <f t="shared" si="128"/>
        <v>750</v>
      </c>
      <c r="F293" s="24">
        <f t="shared" si="129"/>
        <v>0</v>
      </c>
      <c r="G293" s="24">
        <f t="shared" si="131"/>
        <v>750</v>
      </c>
      <c r="H293" s="24">
        <f t="shared" si="131"/>
        <v>0</v>
      </c>
      <c r="I293" s="24">
        <f t="shared" si="131"/>
        <v>0</v>
      </c>
      <c r="J293" s="24">
        <f t="shared" si="131"/>
        <v>0</v>
      </c>
      <c r="K293" s="24">
        <f t="shared" si="131"/>
        <v>0</v>
      </c>
      <c r="L293" s="24"/>
      <c r="M293" s="24"/>
      <c r="N293" s="24"/>
      <c r="O293" s="43"/>
      <c r="P293" s="13"/>
    </row>
    <row r="294" spans="1:16" ht="15.75">
      <c r="A294" s="61"/>
      <c r="B294" s="73"/>
      <c r="C294" s="74"/>
      <c r="D294" s="23" t="s">
        <v>51</v>
      </c>
      <c r="E294" s="24">
        <f>G294+I294+K294+M294</f>
        <v>750</v>
      </c>
      <c r="F294" s="24">
        <f t="shared" si="129"/>
        <v>0</v>
      </c>
      <c r="G294" s="24">
        <f t="shared" si="131"/>
        <v>750</v>
      </c>
      <c r="H294" s="24">
        <f t="shared" si="131"/>
        <v>0</v>
      </c>
      <c r="I294" s="24">
        <f t="shared" si="131"/>
        <v>0</v>
      </c>
      <c r="J294" s="24">
        <f t="shared" si="131"/>
        <v>0</v>
      </c>
      <c r="K294" s="24">
        <f t="shared" si="131"/>
        <v>0</v>
      </c>
      <c r="L294" s="24"/>
      <c r="M294" s="24"/>
      <c r="N294" s="24"/>
      <c r="O294" s="44"/>
      <c r="P294" s="13"/>
    </row>
    <row r="295" ht="15.75">
      <c r="G295" s="17"/>
    </row>
    <row r="296" spans="6:7" ht="15.75" hidden="1">
      <c r="F296" s="5">
        <v>2015</v>
      </c>
      <c r="G296" s="17"/>
    </row>
    <row r="297" spans="6:8" ht="15.75" hidden="1">
      <c r="F297" s="18">
        <v>2016</v>
      </c>
      <c r="G297" s="19">
        <f>G285-H285</f>
        <v>4550</v>
      </c>
      <c r="H297" s="20">
        <f>G297-'[1]после тогго что выделили'!$B$65</f>
        <v>0</v>
      </c>
    </row>
    <row r="298" spans="6:7" ht="15.75" hidden="1">
      <c r="F298" s="18"/>
      <c r="G298" s="19">
        <f>G286-H286</f>
        <v>0</v>
      </c>
    </row>
    <row r="299" spans="6:7" ht="15.75" hidden="1">
      <c r="F299" s="18">
        <v>2017</v>
      </c>
      <c r="G299" s="19">
        <f>G287-H287</f>
        <v>0</v>
      </c>
    </row>
    <row r="300" spans="6:7" ht="15.75" hidden="1">
      <c r="F300" s="18">
        <v>2018</v>
      </c>
      <c r="G300" s="19">
        <f>G288-H288</f>
        <v>0</v>
      </c>
    </row>
    <row r="301" ht="15.75" hidden="1"/>
  </sheetData>
  <sheetProtection/>
  <mergeCells count="75">
    <mergeCell ref="C259:C270"/>
    <mergeCell ref="C79:C90"/>
    <mergeCell ref="C91:C102"/>
    <mergeCell ref="C103:C114"/>
    <mergeCell ref="C115:C126"/>
    <mergeCell ref="C223:C234"/>
    <mergeCell ref="C235:C246"/>
    <mergeCell ref="B283:C294"/>
    <mergeCell ref="C151:C162"/>
    <mergeCell ref="C163:C174"/>
    <mergeCell ref="C175:C186"/>
    <mergeCell ref="C187:C198"/>
    <mergeCell ref="C199:C210"/>
    <mergeCell ref="C211:C222"/>
    <mergeCell ref="B175:B186"/>
    <mergeCell ref="C271:C282"/>
    <mergeCell ref="C247:C258"/>
    <mergeCell ref="B247:B258"/>
    <mergeCell ref="B163:B174"/>
    <mergeCell ref="B223:B234"/>
    <mergeCell ref="B199:B210"/>
    <mergeCell ref="A19:A30"/>
    <mergeCell ref="B19:B30"/>
    <mergeCell ref="B211:B222"/>
    <mergeCell ref="B139:B150"/>
    <mergeCell ref="B31:B42"/>
    <mergeCell ref="B67:B78"/>
    <mergeCell ref="A31:A42"/>
    <mergeCell ref="O19:O30"/>
    <mergeCell ref="B259:B270"/>
    <mergeCell ref="A283:A294"/>
    <mergeCell ref="A43:A210"/>
    <mergeCell ref="A211:A282"/>
    <mergeCell ref="B91:B102"/>
    <mergeCell ref="B43:B54"/>
    <mergeCell ref="B103:B114"/>
    <mergeCell ref="B187:B198"/>
    <mergeCell ref="B235:B246"/>
    <mergeCell ref="B271:B282"/>
    <mergeCell ref="M14:N14"/>
    <mergeCell ref="A18:O18"/>
    <mergeCell ref="O31:O186"/>
    <mergeCell ref="C127:C138"/>
    <mergeCell ref="C139:C150"/>
    <mergeCell ref="B151:B162"/>
    <mergeCell ref="B79:B90"/>
    <mergeCell ref="B115:B126"/>
    <mergeCell ref="B127:B138"/>
    <mergeCell ref="C67:C78"/>
    <mergeCell ref="K14:L14"/>
    <mergeCell ref="C43:C54"/>
    <mergeCell ref="C55:C66"/>
    <mergeCell ref="C19:C30"/>
    <mergeCell ref="C31:C42"/>
    <mergeCell ref="C13:C15"/>
    <mergeCell ref="I14:J14"/>
    <mergeCell ref="E13:F14"/>
    <mergeCell ref="O259:O294"/>
    <mergeCell ref="A17:O17"/>
    <mergeCell ref="A13:A15"/>
    <mergeCell ref="B13:B15"/>
    <mergeCell ref="D13:D15"/>
    <mergeCell ref="O187:O258"/>
    <mergeCell ref="B55:B66"/>
    <mergeCell ref="G13:N13"/>
    <mergeCell ref="O13:O14"/>
    <mergeCell ref="G14:H14"/>
    <mergeCell ref="A9:O9"/>
    <mergeCell ref="A4:O4"/>
    <mergeCell ref="A5:O5"/>
    <mergeCell ref="A6:O6"/>
    <mergeCell ref="A1:O1"/>
    <mergeCell ref="A2:O2"/>
    <mergeCell ref="A3:O3"/>
    <mergeCell ref="A7:O7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2018-07-09T04:19:13Z</cp:lastPrinted>
  <dcterms:created xsi:type="dcterms:W3CDTF">2014-06-24T05:35:40Z</dcterms:created>
  <dcterms:modified xsi:type="dcterms:W3CDTF">2019-03-27T07:09:50Z</dcterms:modified>
  <cp:category/>
  <cp:version/>
  <cp:contentType/>
  <cp:contentStatus/>
</cp:coreProperties>
</file>