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495" activeTab="1"/>
  </bookViews>
  <sheets>
    <sheet name="Прил.1" sheetId="4" r:id="rId1"/>
    <sheet name="Прил.2" sheetId="3" r:id="rId2"/>
  </sheets>
  <calcPr calcId="125725"/>
</workbook>
</file>

<file path=xl/calcChain.xml><?xml version="1.0" encoding="utf-8"?>
<calcChain xmlns="http://schemas.openxmlformats.org/spreadsheetml/2006/main">
  <c r="T14" i="4"/>
  <c r="S14"/>
  <c r="R14"/>
  <c r="Q14"/>
  <c r="P14"/>
  <c r="O14"/>
  <c r="I20" i="3" l="1"/>
  <c r="J20"/>
  <c r="I187"/>
  <c r="J187"/>
  <c r="K187"/>
  <c r="E187" s="1"/>
  <c r="L187"/>
  <c r="F187" s="1"/>
  <c r="I186"/>
  <c r="J186"/>
  <c r="K186"/>
  <c r="L186"/>
  <c r="F186" s="1"/>
  <c r="I185"/>
  <c r="J185"/>
  <c r="K185"/>
  <c r="L185"/>
  <c r="I184"/>
  <c r="J184"/>
  <c r="J211" s="1"/>
  <c r="K184"/>
  <c r="K211" s="1"/>
  <c r="L184"/>
  <c r="I183"/>
  <c r="J183"/>
  <c r="L183"/>
  <c r="J182"/>
  <c r="I182"/>
  <c r="L182"/>
  <c r="I181"/>
  <c r="J181"/>
  <c r="L181"/>
  <c r="I180"/>
  <c r="J180"/>
  <c r="L180"/>
  <c r="I179"/>
  <c r="J179"/>
  <c r="L179"/>
  <c r="I178"/>
  <c r="J178"/>
  <c r="L178"/>
  <c r="I177"/>
  <c r="J177"/>
  <c r="L177"/>
  <c r="I176"/>
  <c r="J176"/>
  <c r="K176"/>
  <c r="L176"/>
  <c r="I22"/>
  <c r="J22"/>
  <c r="K22"/>
  <c r="L22"/>
  <c r="I21"/>
  <c r="K21"/>
  <c r="L21"/>
  <c r="K20"/>
  <c r="L20"/>
  <c r="J21"/>
  <c r="E185" l="1"/>
  <c r="F185"/>
  <c r="E186"/>
  <c r="L211"/>
  <c r="E184"/>
  <c r="E211" s="1"/>
  <c r="I211"/>
  <c r="F184"/>
  <c r="F211" s="1"/>
  <c r="L26"/>
  <c r="L25"/>
  <c r="L24"/>
  <c r="L23"/>
  <c r="F23" s="1"/>
  <c r="K26"/>
  <c r="K25"/>
  <c r="K24"/>
  <c r="K23"/>
  <c r="J26"/>
  <c r="F26" s="1"/>
  <c r="J25"/>
  <c r="J24"/>
  <c r="J23"/>
  <c r="I26"/>
  <c r="E26" s="1"/>
  <c r="I25"/>
  <c r="I24"/>
  <c r="I23"/>
  <c r="E23" s="1"/>
  <c r="F24"/>
  <c r="F25"/>
  <c r="E24"/>
  <c r="E25"/>
  <c r="I210"/>
  <c r="F21"/>
  <c r="E16"/>
  <c r="U14" i="4"/>
  <c r="V14"/>
  <c r="W14"/>
  <c r="X14"/>
  <c r="Y14"/>
  <c r="Z14"/>
  <c r="AA14"/>
  <c r="AB14"/>
  <c r="N14"/>
  <c r="J210" i="3"/>
  <c r="F183"/>
  <c r="F182"/>
  <c r="F181"/>
  <c r="F180"/>
  <c r="K183"/>
  <c r="E183" s="1"/>
  <c r="K182"/>
  <c r="E182" s="1"/>
  <c r="K181"/>
  <c r="E181" s="1"/>
  <c r="K180"/>
  <c r="K172"/>
  <c r="E172" s="1"/>
  <c r="F14" i="4"/>
  <c r="G14"/>
  <c r="H14"/>
  <c r="I14"/>
  <c r="J14"/>
  <c r="K14"/>
  <c r="L14"/>
  <c r="M14"/>
  <c r="L19" i="3"/>
  <c r="K19"/>
  <c r="J19"/>
  <c r="I19"/>
  <c r="J18"/>
  <c r="I18"/>
  <c r="L171"/>
  <c r="L170"/>
  <c r="L169"/>
  <c r="L168"/>
  <c r="I169"/>
  <c r="I170"/>
  <c r="I171"/>
  <c r="J169"/>
  <c r="J170"/>
  <c r="J171"/>
  <c r="J168"/>
  <c r="I168"/>
  <c r="J209"/>
  <c r="I209"/>
  <c r="J208"/>
  <c r="I208"/>
  <c r="K179"/>
  <c r="E179" s="1"/>
  <c r="F179"/>
  <c r="K178"/>
  <c r="E178" s="1"/>
  <c r="F178"/>
  <c r="K177"/>
  <c r="E177" s="1"/>
  <c r="F177"/>
  <c r="E176"/>
  <c r="F176"/>
  <c r="K175"/>
  <c r="E175" s="1"/>
  <c r="L175"/>
  <c r="F175" s="1"/>
  <c r="K174"/>
  <c r="E174" s="1"/>
  <c r="L174"/>
  <c r="F174" s="1"/>
  <c r="K173"/>
  <c r="E173" s="1"/>
  <c r="L173"/>
  <c r="F173" s="1"/>
  <c r="L172"/>
  <c r="F172" s="1"/>
  <c r="K171"/>
  <c r="E171" s="1"/>
  <c r="K170"/>
  <c r="E170" s="1"/>
  <c r="K169"/>
  <c r="K168"/>
  <c r="L18"/>
  <c r="L17"/>
  <c r="L16"/>
  <c r="K18"/>
  <c r="E18" s="1"/>
  <c r="K17"/>
  <c r="K16"/>
  <c r="F17"/>
  <c r="F16"/>
  <c r="E17"/>
  <c r="L165"/>
  <c r="L166"/>
  <c r="L167"/>
  <c r="L164"/>
  <c r="L206" s="1"/>
  <c r="K165"/>
  <c r="K166"/>
  <c r="K167"/>
  <c r="K164"/>
  <c r="E167"/>
  <c r="E166"/>
  <c r="E165"/>
  <c r="E164"/>
  <c r="F167"/>
  <c r="F166"/>
  <c r="F165"/>
  <c r="F164"/>
  <c r="E160"/>
  <c r="F160"/>
  <c r="K160"/>
  <c r="L160"/>
  <c r="E161"/>
  <c r="F161"/>
  <c r="K161"/>
  <c r="L161"/>
  <c r="E162"/>
  <c r="F162"/>
  <c r="K162"/>
  <c r="L162"/>
  <c r="E163"/>
  <c r="F163"/>
  <c r="K163"/>
  <c r="L163"/>
  <c r="E205"/>
  <c r="F205"/>
  <c r="K205"/>
  <c r="L205"/>
  <c r="F22" l="1"/>
  <c r="K210"/>
  <c r="F210"/>
  <c r="I159"/>
  <c r="J159"/>
  <c r="E21"/>
  <c r="L210"/>
  <c r="L209"/>
  <c r="E168"/>
  <c r="E209"/>
  <c r="E169"/>
  <c r="F19"/>
  <c r="L159"/>
  <c r="E19"/>
  <c r="K159"/>
  <c r="E180"/>
  <c r="E159" s="1"/>
  <c r="L15"/>
  <c r="K15"/>
  <c r="E22"/>
  <c r="J15"/>
  <c r="I15"/>
  <c r="J207"/>
  <c r="J204" s="1"/>
  <c r="F20"/>
  <c r="L208"/>
  <c r="F169"/>
  <c r="F171"/>
  <c r="I207"/>
  <c r="I204" s="1"/>
  <c r="L207"/>
  <c r="E206"/>
  <c r="K207"/>
  <c r="F18"/>
  <c r="F209"/>
  <c r="K206"/>
  <c r="E20"/>
  <c r="F170"/>
  <c r="F168"/>
  <c r="E207"/>
  <c r="K209"/>
  <c r="K208"/>
  <c r="F208"/>
  <c r="E208"/>
  <c r="F206"/>
  <c r="E210" l="1"/>
  <c r="E204" s="1"/>
  <c r="F159"/>
  <c r="K204"/>
  <c r="F15"/>
  <c r="L204"/>
  <c r="E15"/>
  <c r="F207"/>
  <c r="F204" s="1"/>
</calcChain>
</file>

<file path=xl/sharedStrings.xml><?xml version="1.0" encoding="utf-8"?>
<sst xmlns="http://schemas.openxmlformats.org/spreadsheetml/2006/main" count="633" uniqueCount="73">
  <si>
    <t>к подпрограмме "Охрана семьи и детства"</t>
  </si>
  <si>
    <t>Охрана семьи и детства</t>
  </si>
  <si>
    <t>№</t>
  </si>
  <si>
    <t>2015 год</t>
  </si>
  <si>
    <t>2016 год</t>
  </si>
  <si>
    <t>2017 год</t>
  </si>
  <si>
    <t>2018 год</t>
  </si>
  <si>
    <t>2019 год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</si>
  <si>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</si>
  <si>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</si>
  <si>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</si>
  <si>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</si>
  <si>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</si>
  <si>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</si>
  <si>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</si>
  <si>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всего</t>
  </si>
  <si>
    <t>ВСЕГО ПО ПОДПРОГРАММЕ</t>
  </si>
  <si>
    <t>Итого по задаче 1</t>
  </si>
  <si>
    <t>1750100000, 000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</si>
  <si>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</si>
  <si>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</si>
  <si>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</si>
  <si>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</si>
  <si>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</si>
  <si>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</si>
  <si>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</si>
  <si>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</si>
  <si>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</si>
  <si>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Объем финансирования (тыс.рублей)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</si>
  <si>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</si>
  <si>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</si>
  <si>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</si>
  <si>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</si>
  <si>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</si>
  <si>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</si>
  <si>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</si>
  <si>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</si>
  <si>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1.2.</t>
  </si>
  <si>
    <t>1.3.</t>
  </si>
  <si>
    <t xml:space="preserve">  Выплата единовременного пособия при всех формах устройства детей, лишенных родительского попечения, в семью </t>
  </si>
  <si>
    <t>17 5 01 52600, 313</t>
  </si>
  <si>
    <t>─</t>
  </si>
  <si>
    <t xml:space="preserve">1750140760, 313, 323          </t>
  </si>
  <si>
    <t xml:space="preserve">  1750140770, 313, 323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</si>
  <si>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</si>
  <si>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</si>
  <si>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</si>
  <si>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</si>
  <si>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</si>
  <si>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  <charset val="204"/>
      </rPr>
      <t>дети)</t>
    </r>
  </si>
  <si>
    <t>Администрации районов Города Томска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</si>
  <si>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  <charset val="204"/>
      </rPr>
      <t>детей)</t>
    </r>
  </si>
  <si>
    <t>Задача 1:Осуществление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</si>
  <si>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</si>
  <si>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в соответствии с утвержденным финансированием</t>
  </si>
  <si>
    <t>в соответствии с потребностью</t>
  </si>
  <si>
    <t>2014 год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</si>
  <si>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</si>
  <si>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</si>
  <si>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</si>
  <si>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</si>
  <si>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организациях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</si>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</sst>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\ _₽_-;\-* #,##0.0\ _₽_-;_-* &quot;-&quot;?\ _₽_-;_-@_-"/>
    <numFmt numFmtId="168" formatCode="0.0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u/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2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0" fillId="0" borderId="0" xfId="0" applyFill="1"/>
    <xf numFmtId="166" fontId="6" fillId="0" borderId="7" xfId="1" applyNumberFormat="1" applyFont="1" applyFill="1" applyBorder="1" applyAlignment="1">
      <alignment vertical="center"/>
    </xf>
    <xf numFmtId="166" fontId="4" fillId="0" borderId="7" xfId="0" applyNumberFormat="1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wrapText="1"/>
    </xf>
    <xf numFmtId="166" fontId="8" fillId="0" borderId="7" xfId="1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7" xfId="0" applyFont="1" applyFill="1" applyBorder="1"/>
    <xf numFmtId="166" fontId="8" fillId="0" borderId="4" xfId="1" applyNumberFormat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" fontId="8" fillId="0" borderId="7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167" fontId="7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66" fontId="6" fillId="2" borderId="7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vertical="center"/>
    </xf>
    <xf numFmtId="166" fontId="4" fillId="2" borderId="7" xfId="0" applyNumberFormat="1" applyFont="1" applyFill="1" applyBorder="1"/>
    <xf numFmtId="0" fontId="4" fillId="2" borderId="7" xfId="0" applyFont="1" applyFill="1" applyBorder="1"/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7" fillId="2" borderId="1" xfId="0" applyFont="1" applyFill="1" applyBorder="1"/>
    <xf numFmtId="166" fontId="7" fillId="2" borderId="7" xfId="1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/>
    </xf>
    <xf numFmtId="166" fontId="7" fillId="2" borderId="7" xfId="1" applyNumberFormat="1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166" fontId="6" fillId="2" borderId="7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166" fontId="6" fillId="2" borderId="7" xfId="1" applyNumberFormat="1" applyFont="1" applyFill="1" applyBorder="1"/>
    <xf numFmtId="0" fontId="6" fillId="2" borderId="7" xfId="0" applyFont="1" applyFill="1" applyBorder="1" applyAlignment="1">
      <alignment horizontal="center" vertical="center"/>
    </xf>
    <xf numFmtId="164" fontId="4" fillId="2" borderId="7" xfId="0" applyNumberFormat="1" applyFont="1" applyFill="1" applyBorder="1"/>
    <xf numFmtId="0" fontId="4" fillId="2" borderId="7" xfId="0" applyFont="1" applyFill="1" applyBorder="1" applyAlignment="1">
      <alignment horizontal="center" vertical="center" textRotation="90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6" fontId="6" fillId="2" borderId="7" xfId="0" applyNumberFormat="1" applyFont="1" applyFill="1" applyBorder="1"/>
    <xf numFmtId="166" fontId="5" fillId="2" borderId="7" xfId="0" applyNumberFormat="1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7" fontId="7" fillId="2" borderId="7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/>
    </xf>
    <xf numFmtId="168" fontId="5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5" xfId="0" applyBorder="1"/>
    <xf numFmtId="0" fontId="11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 2" xfId="2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75" zoomScaleNormal="75" workbookViewId="0">
      <selection activeCell="B4" sqref="B4:P4"/>
    </sheetView>
  </sheetViews>
  <sheetFormatPr defaultRowHeight="15"/>
  <cols>
    <col min="1" max="1" width="9.140625" style="1"/>
    <col min="2" max="2" width="35.28515625" style="1" customWidth="1"/>
    <col min="3" max="3" width="32.140625" style="1" customWidth="1"/>
    <col min="4" max="4" width="26.42578125" style="1" customWidth="1"/>
    <col min="5" max="5" width="18.140625" style="1" customWidth="1"/>
    <col min="6" max="6" width="18.42578125" style="19" customWidth="1"/>
    <col min="7" max="7" width="10" style="1" customWidth="1"/>
    <col min="8" max="8" width="9.85546875" style="1" customWidth="1"/>
    <col min="9" max="9" width="10.140625" style="1" customWidth="1"/>
    <col min="10" max="10" width="10.42578125" style="1" customWidth="1"/>
    <col min="11" max="11" width="10.140625" style="1" customWidth="1"/>
    <col min="12" max="12" width="10" style="1" customWidth="1"/>
    <col min="13" max="13" width="9.140625" style="1" customWidth="1"/>
    <col min="14" max="14" width="9.42578125" style="1" customWidth="1"/>
    <col min="15" max="15" width="8.85546875" style="1" customWidth="1"/>
    <col min="16" max="16" width="9.140625" style="1" customWidth="1"/>
    <col min="17" max="17" width="8.7109375" style="1" customWidth="1"/>
    <col min="18" max="18" width="9" style="1" customWidth="1"/>
    <col min="19" max="16384" width="9.140625" style="1"/>
  </cols>
  <sheetData>
    <row r="1" spans="1:28" ht="24" customHeight="1">
      <c r="N1" s="107"/>
      <c r="O1" s="107"/>
      <c r="P1" s="107"/>
      <c r="Z1" s="107" t="s">
        <v>60</v>
      </c>
      <c r="AA1" s="107"/>
      <c r="AB1" s="107"/>
    </row>
    <row r="2" spans="1:28" ht="29.25" customHeight="1">
      <c r="M2" s="109"/>
      <c r="N2" s="109"/>
      <c r="O2" s="109"/>
      <c r="P2" s="109"/>
      <c r="Q2" s="33"/>
      <c r="X2" s="108" t="s">
        <v>0</v>
      </c>
      <c r="Y2" s="108"/>
      <c r="Z2" s="108"/>
      <c r="AA2" s="108"/>
      <c r="AB2" s="108"/>
    </row>
    <row r="4" spans="1:28" ht="18.75">
      <c r="B4" s="110" t="s">
        <v>59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28" ht="18.75">
      <c r="E5" s="44"/>
      <c r="F5" s="32"/>
      <c r="G5" s="44"/>
      <c r="H5" s="44"/>
      <c r="I5" s="44"/>
      <c r="J5" s="44"/>
      <c r="K5" s="44"/>
      <c r="L5" s="44"/>
      <c r="M5" s="44"/>
      <c r="N5" s="44"/>
      <c r="O5" s="44"/>
      <c r="Q5" s="44"/>
    </row>
    <row r="6" spans="1:28" ht="26.25">
      <c r="B6" s="95" t="s">
        <v>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31"/>
      <c r="Q6" s="31"/>
      <c r="R6" s="31"/>
      <c r="S6" s="31"/>
      <c r="T6" s="31"/>
    </row>
    <row r="9" spans="1:28" ht="27.75" customHeight="1">
      <c r="A9" s="96" t="s">
        <v>2</v>
      </c>
      <c r="B9" s="87" t="s">
        <v>58</v>
      </c>
      <c r="C9" s="87" t="s">
        <v>62</v>
      </c>
      <c r="D9" s="87" t="s">
        <v>63</v>
      </c>
      <c r="E9" s="87" t="s">
        <v>57</v>
      </c>
      <c r="F9" s="87" t="s">
        <v>56</v>
      </c>
      <c r="G9" s="90" t="s">
        <v>71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2"/>
    </row>
    <row r="10" spans="1:28">
      <c r="A10" s="97"/>
      <c r="B10" s="88"/>
      <c r="C10" s="88"/>
      <c r="D10" s="88"/>
      <c r="E10" s="88"/>
      <c r="F10" s="88"/>
      <c r="G10" s="85" t="s">
        <v>3</v>
      </c>
      <c r="H10" s="86"/>
      <c r="I10" s="85" t="s">
        <v>4</v>
      </c>
      <c r="J10" s="86"/>
      <c r="K10" s="85" t="s">
        <v>5</v>
      </c>
      <c r="L10" s="86"/>
      <c r="M10" s="85" t="s">
        <v>6</v>
      </c>
      <c r="N10" s="86"/>
      <c r="O10" s="85" t="s">
        <v>7</v>
      </c>
      <c r="P10" s="86"/>
      <c r="Q10" s="85" t="s">
        <v>36</v>
      </c>
      <c r="R10" s="86"/>
      <c r="S10" s="93" t="s">
        <v>66</v>
      </c>
      <c r="T10" s="94"/>
      <c r="U10" s="93" t="s">
        <v>67</v>
      </c>
      <c r="V10" s="94"/>
      <c r="W10" s="93" t="s">
        <v>68</v>
      </c>
      <c r="X10" s="94"/>
      <c r="Y10" s="93" t="s">
        <v>69</v>
      </c>
      <c r="Z10" s="94"/>
      <c r="AA10" s="93" t="s">
        <v>70</v>
      </c>
      <c r="AB10" s="94"/>
    </row>
    <row r="11" spans="1:28" ht="154.5" customHeight="1">
      <c r="A11" s="98"/>
      <c r="B11" s="89"/>
      <c r="C11" s="89"/>
      <c r="D11" s="89"/>
      <c r="E11" s="89"/>
      <c r="F11" s="89"/>
      <c r="G11" s="50" t="s">
        <v>55</v>
      </c>
      <c r="H11" s="50" t="s">
        <v>54</v>
      </c>
      <c r="I11" s="50" t="s">
        <v>55</v>
      </c>
      <c r="J11" s="50" t="s">
        <v>54</v>
      </c>
      <c r="K11" s="50" t="s">
        <v>55</v>
      </c>
      <c r="L11" s="50" t="s">
        <v>54</v>
      </c>
      <c r="M11" s="50" t="s">
        <v>55</v>
      </c>
      <c r="N11" s="50" t="s">
        <v>54</v>
      </c>
      <c r="O11" s="50" t="s">
        <v>55</v>
      </c>
      <c r="P11" s="50" t="s">
        <v>54</v>
      </c>
      <c r="Q11" s="50" t="s">
        <v>55</v>
      </c>
      <c r="R11" s="50" t="s">
        <v>54</v>
      </c>
      <c r="S11" s="73" t="s">
        <v>55</v>
      </c>
      <c r="T11" s="73" t="s">
        <v>54</v>
      </c>
      <c r="U11" s="73" t="s">
        <v>55</v>
      </c>
      <c r="V11" s="73" t="s">
        <v>54</v>
      </c>
      <c r="W11" s="73" t="s">
        <v>55</v>
      </c>
      <c r="X11" s="73" t="s">
        <v>54</v>
      </c>
      <c r="Y11" s="73" t="s">
        <v>55</v>
      </c>
      <c r="Z11" s="73" t="s">
        <v>54</v>
      </c>
      <c r="AA11" s="73" t="s">
        <v>55</v>
      </c>
      <c r="AB11" s="73" t="s">
        <v>54</v>
      </c>
    </row>
    <row r="12" spans="1:28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  <c r="R12" s="45">
        <v>18</v>
      </c>
      <c r="S12" s="68">
        <v>19</v>
      </c>
      <c r="T12" s="68">
        <v>20</v>
      </c>
      <c r="U12" s="68">
        <v>21</v>
      </c>
      <c r="V12" s="68">
        <v>22</v>
      </c>
      <c r="W12" s="68">
        <v>23</v>
      </c>
      <c r="X12" s="68">
        <v>24</v>
      </c>
      <c r="Y12" s="68">
        <v>25</v>
      </c>
      <c r="Z12" s="68">
        <v>26</v>
      </c>
      <c r="AA12" s="68">
        <v>27</v>
      </c>
      <c r="AB12" s="68">
        <v>28</v>
      </c>
    </row>
    <row r="13" spans="1:28" ht="193.5" customHeight="1">
      <c r="A13" s="45">
        <v>1</v>
      </c>
      <c r="B13" s="6" t="s">
        <v>8</v>
      </c>
      <c r="C13" s="29" t="s">
        <v>53</v>
      </c>
      <c r="D13" s="47" t="s">
        <v>64</v>
      </c>
      <c r="E13" s="47" t="s">
        <v>50</v>
      </c>
      <c r="F13" s="30">
        <v>1</v>
      </c>
      <c r="G13" s="52">
        <v>100</v>
      </c>
      <c r="H13" s="52">
        <v>100</v>
      </c>
      <c r="I13" s="52">
        <v>100</v>
      </c>
      <c r="J13" s="52">
        <v>100</v>
      </c>
      <c r="K13" s="52">
        <v>100</v>
      </c>
      <c r="L13" s="52">
        <v>100</v>
      </c>
      <c r="M13" s="52">
        <v>100</v>
      </c>
      <c r="N13" s="52">
        <v>100</v>
      </c>
      <c r="O13" s="74">
        <v>100</v>
      </c>
      <c r="P13" s="74">
        <v>100</v>
      </c>
      <c r="Q13" s="74">
        <v>100</v>
      </c>
      <c r="R13" s="74">
        <v>100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</row>
    <row r="14" spans="1:28" ht="165">
      <c r="A14" s="45"/>
      <c r="B14" s="48" t="s">
        <v>52</v>
      </c>
      <c r="C14" s="29" t="s">
        <v>51</v>
      </c>
      <c r="D14" s="47" t="s">
        <v>64</v>
      </c>
      <c r="E14" s="47" t="s">
        <v>50</v>
      </c>
      <c r="F14" s="21">
        <f>SUM(F15:F25)</f>
        <v>1236</v>
      </c>
      <c r="G14" s="28">
        <f>SUM(G15:G25)</f>
        <v>1080</v>
      </c>
      <c r="H14" s="21">
        <f>SUM(H15:H25)</f>
        <v>987</v>
      </c>
      <c r="I14" s="28">
        <f>SUM(I15:I25)</f>
        <v>1123</v>
      </c>
      <c r="J14" s="28">
        <f>SUM(J15:J25)</f>
        <v>1123</v>
      </c>
      <c r="K14" s="21">
        <f t="shared" ref="K14:AB14" si="0">SUM(K15:K29)</f>
        <v>1305</v>
      </c>
      <c r="L14" s="21">
        <f t="shared" si="0"/>
        <v>1153</v>
      </c>
      <c r="M14" s="21">
        <f t="shared" si="0"/>
        <v>1372</v>
      </c>
      <c r="N14" s="21">
        <f t="shared" si="0"/>
        <v>1372</v>
      </c>
      <c r="O14" s="75">
        <f t="shared" ref="O14:T14" si="1">SUM(O15:O29)</f>
        <v>1486</v>
      </c>
      <c r="P14" s="75">
        <f t="shared" si="1"/>
        <v>1486</v>
      </c>
      <c r="Q14" s="75">
        <f t="shared" si="1"/>
        <v>1486</v>
      </c>
      <c r="R14" s="75">
        <f t="shared" si="1"/>
        <v>1486</v>
      </c>
      <c r="S14" s="75">
        <f t="shared" si="1"/>
        <v>0</v>
      </c>
      <c r="T14" s="75">
        <f t="shared" si="1"/>
        <v>0</v>
      </c>
      <c r="U14" s="75">
        <f t="shared" si="0"/>
        <v>0</v>
      </c>
      <c r="V14" s="75">
        <f t="shared" si="0"/>
        <v>0</v>
      </c>
      <c r="W14" s="75">
        <f t="shared" si="0"/>
        <v>0</v>
      </c>
      <c r="X14" s="75">
        <f t="shared" si="0"/>
        <v>0</v>
      </c>
      <c r="Y14" s="75">
        <f t="shared" si="0"/>
        <v>0</v>
      </c>
      <c r="Z14" s="75">
        <f t="shared" si="0"/>
        <v>0</v>
      </c>
      <c r="AA14" s="75">
        <f t="shared" si="0"/>
        <v>0</v>
      </c>
      <c r="AB14" s="75">
        <f t="shared" si="0"/>
        <v>0</v>
      </c>
    </row>
    <row r="15" spans="1:28" ht="48" customHeight="1">
      <c r="A15" s="102" t="s">
        <v>9</v>
      </c>
      <c r="B15" s="103" t="s">
        <v>10</v>
      </c>
      <c r="C15" s="99" t="s">
        <v>49</v>
      </c>
      <c r="D15" s="87" t="s">
        <v>64</v>
      </c>
      <c r="E15" s="27" t="s">
        <v>11</v>
      </c>
      <c r="F15" s="21">
        <v>157</v>
      </c>
      <c r="G15" s="21">
        <v>165</v>
      </c>
      <c r="H15" s="21">
        <v>133</v>
      </c>
      <c r="I15" s="21">
        <v>155</v>
      </c>
      <c r="J15" s="21">
        <v>155</v>
      </c>
      <c r="K15" s="21">
        <v>155</v>
      </c>
      <c r="L15" s="21">
        <v>135</v>
      </c>
      <c r="M15" s="21">
        <v>128</v>
      </c>
      <c r="N15" s="21">
        <v>128</v>
      </c>
      <c r="O15" s="75">
        <v>160</v>
      </c>
      <c r="P15" s="75">
        <v>160</v>
      </c>
      <c r="Q15" s="75">
        <v>160</v>
      </c>
      <c r="R15" s="75">
        <v>160</v>
      </c>
      <c r="S15" s="71" t="s">
        <v>41</v>
      </c>
      <c r="T15" s="71" t="s">
        <v>41</v>
      </c>
      <c r="U15" s="71" t="s">
        <v>41</v>
      </c>
      <c r="V15" s="71" t="s">
        <v>41</v>
      </c>
      <c r="W15" s="71" t="s">
        <v>41</v>
      </c>
      <c r="X15" s="71" t="s">
        <v>41</v>
      </c>
      <c r="Y15" s="71" t="s">
        <v>41</v>
      </c>
      <c r="Z15" s="71" t="s">
        <v>41</v>
      </c>
      <c r="AA15" s="71" t="s">
        <v>41</v>
      </c>
      <c r="AB15" s="71" t="s">
        <v>41</v>
      </c>
    </row>
    <row r="16" spans="1:28" ht="48" customHeight="1">
      <c r="A16" s="102"/>
      <c r="B16" s="103"/>
      <c r="C16" s="100"/>
      <c r="D16" s="88"/>
      <c r="E16" s="27" t="s">
        <v>12</v>
      </c>
      <c r="F16" s="21">
        <v>174</v>
      </c>
      <c r="G16" s="21">
        <v>100</v>
      </c>
      <c r="H16" s="21">
        <v>93</v>
      </c>
      <c r="I16" s="21">
        <v>130</v>
      </c>
      <c r="J16" s="21">
        <v>130</v>
      </c>
      <c r="K16" s="21">
        <v>130</v>
      </c>
      <c r="L16" s="21">
        <v>94</v>
      </c>
      <c r="M16" s="21">
        <v>114</v>
      </c>
      <c r="N16" s="21">
        <v>114</v>
      </c>
      <c r="O16" s="75">
        <v>150</v>
      </c>
      <c r="P16" s="75">
        <v>150</v>
      </c>
      <c r="Q16" s="75">
        <v>150</v>
      </c>
      <c r="R16" s="75">
        <v>150</v>
      </c>
      <c r="S16" s="71" t="s">
        <v>41</v>
      </c>
      <c r="T16" s="71" t="s">
        <v>41</v>
      </c>
      <c r="U16" s="71" t="s">
        <v>41</v>
      </c>
      <c r="V16" s="71" t="s">
        <v>41</v>
      </c>
      <c r="W16" s="71" t="s">
        <v>41</v>
      </c>
      <c r="X16" s="71" t="s">
        <v>41</v>
      </c>
      <c r="Y16" s="71" t="s">
        <v>41</v>
      </c>
      <c r="Z16" s="71" t="s">
        <v>41</v>
      </c>
      <c r="AA16" s="71" t="s">
        <v>41</v>
      </c>
      <c r="AB16" s="71" t="s">
        <v>41</v>
      </c>
    </row>
    <row r="17" spans="1:28" ht="50.25" customHeight="1">
      <c r="A17" s="102"/>
      <c r="B17" s="103"/>
      <c r="C17" s="100"/>
      <c r="D17" s="88"/>
      <c r="E17" s="27" t="s">
        <v>13</v>
      </c>
      <c r="F17" s="21">
        <v>359</v>
      </c>
      <c r="G17" s="21">
        <v>250</v>
      </c>
      <c r="H17" s="21">
        <v>217</v>
      </c>
      <c r="I17" s="21">
        <v>270</v>
      </c>
      <c r="J17" s="21">
        <v>270</v>
      </c>
      <c r="K17" s="21">
        <v>270</v>
      </c>
      <c r="L17" s="21">
        <v>230</v>
      </c>
      <c r="M17" s="21">
        <v>248</v>
      </c>
      <c r="N17" s="21">
        <v>248</v>
      </c>
      <c r="O17" s="75">
        <v>242</v>
      </c>
      <c r="P17" s="75">
        <v>242</v>
      </c>
      <c r="Q17" s="75">
        <v>242</v>
      </c>
      <c r="R17" s="75">
        <v>242</v>
      </c>
      <c r="S17" s="71" t="s">
        <v>41</v>
      </c>
      <c r="T17" s="71" t="s">
        <v>41</v>
      </c>
      <c r="U17" s="71" t="s">
        <v>41</v>
      </c>
      <c r="V17" s="71" t="s">
        <v>41</v>
      </c>
      <c r="W17" s="71" t="s">
        <v>41</v>
      </c>
      <c r="X17" s="71" t="s">
        <v>41</v>
      </c>
      <c r="Y17" s="71" t="s">
        <v>41</v>
      </c>
      <c r="Z17" s="71" t="s">
        <v>41</v>
      </c>
      <c r="AA17" s="71" t="s">
        <v>41</v>
      </c>
      <c r="AB17" s="71" t="s">
        <v>41</v>
      </c>
    </row>
    <row r="18" spans="1:28" ht="56.25" customHeight="1">
      <c r="A18" s="102"/>
      <c r="B18" s="103"/>
      <c r="C18" s="100"/>
      <c r="D18" s="89"/>
      <c r="E18" s="25" t="s">
        <v>14</v>
      </c>
      <c r="F18" s="21">
        <v>282</v>
      </c>
      <c r="G18" s="21">
        <v>290</v>
      </c>
      <c r="H18" s="21">
        <v>277</v>
      </c>
      <c r="I18" s="21">
        <v>335</v>
      </c>
      <c r="J18" s="21">
        <v>335</v>
      </c>
      <c r="K18" s="21">
        <v>335</v>
      </c>
      <c r="L18" s="21">
        <v>279</v>
      </c>
      <c r="M18" s="21">
        <v>292</v>
      </c>
      <c r="N18" s="21">
        <v>292</v>
      </c>
      <c r="O18" s="75">
        <v>280</v>
      </c>
      <c r="P18" s="75">
        <v>280</v>
      </c>
      <c r="Q18" s="75">
        <v>280</v>
      </c>
      <c r="R18" s="75">
        <v>280</v>
      </c>
      <c r="S18" s="71" t="s">
        <v>41</v>
      </c>
      <c r="T18" s="71" t="s">
        <v>41</v>
      </c>
      <c r="U18" s="71" t="s">
        <v>41</v>
      </c>
      <c r="V18" s="71" t="s">
        <v>41</v>
      </c>
      <c r="W18" s="71" t="s">
        <v>41</v>
      </c>
      <c r="X18" s="71" t="s">
        <v>41</v>
      </c>
      <c r="Y18" s="71" t="s">
        <v>41</v>
      </c>
      <c r="Z18" s="71" t="s">
        <v>41</v>
      </c>
      <c r="AA18" s="71" t="s">
        <v>41</v>
      </c>
      <c r="AB18" s="71" t="s">
        <v>41</v>
      </c>
    </row>
    <row r="19" spans="1:28" ht="3" hidden="1" customHeight="1">
      <c r="A19" s="26"/>
      <c r="B19" s="103"/>
      <c r="C19" s="100"/>
      <c r="D19" s="46"/>
      <c r="E19" s="25" t="s">
        <v>48</v>
      </c>
      <c r="F19" s="21">
        <v>0</v>
      </c>
      <c r="G19" s="21"/>
      <c r="H19" s="21"/>
      <c r="I19" s="21"/>
      <c r="J19" s="21"/>
      <c r="K19" s="21">
        <v>0</v>
      </c>
      <c r="L19" s="21"/>
      <c r="M19" s="21">
        <v>0</v>
      </c>
      <c r="N19" s="21"/>
      <c r="O19" s="75">
        <v>0</v>
      </c>
      <c r="P19" s="75"/>
      <c r="Q19" s="75">
        <v>0</v>
      </c>
      <c r="R19" s="83"/>
      <c r="S19" s="71" t="s">
        <v>41</v>
      </c>
      <c r="T19" s="71" t="s">
        <v>41</v>
      </c>
      <c r="U19" s="71" t="s">
        <v>41</v>
      </c>
      <c r="V19" s="71" t="s">
        <v>41</v>
      </c>
      <c r="W19" s="71" t="s">
        <v>41</v>
      </c>
      <c r="X19" s="71" t="s">
        <v>41</v>
      </c>
      <c r="Y19" s="71" t="s">
        <v>41</v>
      </c>
      <c r="Z19" s="71" t="s">
        <v>41</v>
      </c>
      <c r="AA19" s="71" t="s">
        <v>41</v>
      </c>
      <c r="AB19" s="71" t="s">
        <v>41</v>
      </c>
    </row>
    <row r="20" spans="1:28" ht="19.5" hidden="1" customHeight="1">
      <c r="A20" s="26"/>
      <c r="B20" s="103"/>
      <c r="C20" s="100"/>
      <c r="D20" s="46"/>
      <c r="E20" s="25" t="s">
        <v>48</v>
      </c>
      <c r="F20" s="21">
        <v>0</v>
      </c>
      <c r="G20" s="21"/>
      <c r="H20" s="21"/>
      <c r="I20" s="21"/>
      <c r="J20" s="21"/>
      <c r="K20" s="21">
        <v>0</v>
      </c>
      <c r="L20" s="21"/>
      <c r="M20" s="21">
        <v>0</v>
      </c>
      <c r="N20" s="21"/>
      <c r="O20" s="75">
        <v>0</v>
      </c>
      <c r="P20" s="75"/>
      <c r="Q20" s="75">
        <v>0</v>
      </c>
      <c r="R20" s="83"/>
      <c r="S20" s="71" t="s">
        <v>41</v>
      </c>
      <c r="T20" s="71" t="s">
        <v>41</v>
      </c>
      <c r="U20" s="71" t="s">
        <v>41</v>
      </c>
      <c r="V20" s="71" t="s">
        <v>41</v>
      </c>
      <c r="W20" s="71" t="s">
        <v>41</v>
      </c>
      <c r="X20" s="71" t="s">
        <v>41</v>
      </c>
      <c r="Y20" s="71" t="s">
        <v>41</v>
      </c>
      <c r="Z20" s="71" t="s">
        <v>41</v>
      </c>
      <c r="AA20" s="71" t="s">
        <v>41</v>
      </c>
      <c r="AB20" s="71" t="s">
        <v>41</v>
      </c>
    </row>
    <row r="21" spans="1:28" ht="16.5" hidden="1" customHeight="1">
      <c r="A21" s="26"/>
      <c r="B21" s="103"/>
      <c r="C21" s="101"/>
      <c r="D21" s="46"/>
      <c r="E21" s="25" t="s">
        <v>48</v>
      </c>
      <c r="F21" s="21">
        <v>0</v>
      </c>
      <c r="G21" s="21"/>
      <c r="H21" s="21"/>
      <c r="I21" s="21"/>
      <c r="J21" s="21"/>
      <c r="K21" s="21">
        <v>0</v>
      </c>
      <c r="L21" s="21"/>
      <c r="M21" s="21">
        <v>0</v>
      </c>
      <c r="N21" s="21"/>
      <c r="O21" s="75">
        <v>0</v>
      </c>
      <c r="P21" s="75"/>
      <c r="Q21" s="75">
        <v>0</v>
      </c>
      <c r="R21" s="83"/>
      <c r="S21" s="71" t="s">
        <v>41</v>
      </c>
      <c r="T21" s="71" t="s">
        <v>41</v>
      </c>
      <c r="U21" s="71" t="s">
        <v>41</v>
      </c>
      <c r="V21" s="71" t="s">
        <v>41</v>
      </c>
      <c r="W21" s="71" t="s">
        <v>41</v>
      </c>
      <c r="X21" s="71" t="s">
        <v>41</v>
      </c>
      <c r="Y21" s="71" t="s">
        <v>41</v>
      </c>
      <c r="Z21" s="71" t="s">
        <v>41</v>
      </c>
      <c r="AA21" s="71" t="s">
        <v>41</v>
      </c>
      <c r="AB21" s="71" t="s">
        <v>41</v>
      </c>
    </row>
    <row r="22" spans="1:28" ht="58.5" customHeight="1">
      <c r="A22" s="88" t="s">
        <v>37</v>
      </c>
      <c r="B22" s="104" t="s">
        <v>47</v>
      </c>
      <c r="C22" s="99" t="s">
        <v>46</v>
      </c>
      <c r="D22" s="87" t="s">
        <v>64</v>
      </c>
      <c r="E22" s="23" t="s">
        <v>11</v>
      </c>
      <c r="F22" s="21">
        <v>52</v>
      </c>
      <c r="G22" s="24">
        <v>55</v>
      </c>
      <c r="H22" s="24">
        <v>53</v>
      </c>
      <c r="I22" s="21">
        <v>38</v>
      </c>
      <c r="J22" s="21">
        <v>38</v>
      </c>
      <c r="K22" s="21">
        <v>38</v>
      </c>
      <c r="L22" s="21">
        <v>38</v>
      </c>
      <c r="M22" s="21">
        <v>93</v>
      </c>
      <c r="N22" s="21">
        <v>93</v>
      </c>
      <c r="O22" s="75">
        <v>130</v>
      </c>
      <c r="P22" s="75">
        <v>130</v>
      </c>
      <c r="Q22" s="75">
        <v>130</v>
      </c>
      <c r="R22" s="75">
        <v>130</v>
      </c>
      <c r="S22" s="71" t="s">
        <v>41</v>
      </c>
      <c r="T22" s="71" t="s">
        <v>41</v>
      </c>
      <c r="U22" s="71" t="s">
        <v>41</v>
      </c>
      <c r="V22" s="71" t="s">
        <v>41</v>
      </c>
      <c r="W22" s="71" t="s">
        <v>41</v>
      </c>
      <c r="X22" s="71" t="s">
        <v>41</v>
      </c>
      <c r="Y22" s="71" t="s">
        <v>41</v>
      </c>
      <c r="Z22" s="71" t="s">
        <v>41</v>
      </c>
      <c r="AA22" s="71" t="s">
        <v>41</v>
      </c>
      <c r="AB22" s="71" t="s">
        <v>41</v>
      </c>
    </row>
    <row r="23" spans="1:28" ht="51.75" customHeight="1">
      <c r="A23" s="88"/>
      <c r="B23" s="105"/>
      <c r="C23" s="100"/>
      <c r="D23" s="88"/>
      <c r="E23" s="23" t="s">
        <v>12</v>
      </c>
      <c r="F23" s="21">
        <v>93</v>
      </c>
      <c r="G23" s="24">
        <v>100</v>
      </c>
      <c r="H23" s="24">
        <v>97</v>
      </c>
      <c r="I23" s="21">
        <v>90</v>
      </c>
      <c r="J23" s="21">
        <v>90</v>
      </c>
      <c r="K23" s="21">
        <v>90</v>
      </c>
      <c r="L23" s="21">
        <v>90</v>
      </c>
      <c r="M23" s="21">
        <v>140</v>
      </c>
      <c r="N23" s="21">
        <v>140</v>
      </c>
      <c r="O23" s="75">
        <v>150</v>
      </c>
      <c r="P23" s="75">
        <v>150</v>
      </c>
      <c r="Q23" s="75">
        <v>150</v>
      </c>
      <c r="R23" s="75">
        <v>150</v>
      </c>
      <c r="S23" s="71" t="s">
        <v>41</v>
      </c>
      <c r="T23" s="71" t="s">
        <v>41</v>
      </c>
      <c r="U23" s="71" t="s">
        <v>41</v>
      </c>
      <c r="V23" s="71" t="s">
        <v>41</v>
      </c>
      <c r="W23" s="71" t="s">
        <v>41</v>
      </c>
      <c r="X23" s="71" t="s">
        <v>41</v>
      </c>
      <c r="Y23" s="71" t="s">
        <v>41</v>
      </c>
      <c r="Z23" s="71" t="s">
        <v>41</v>
      </c>
      <c r="AA23" s="71" t="s">
        <v>41</v>
      </c>
      <c r="AB23" s="71" t="s">
        <v>41</v>
      </c>
    </row>
    <row r="24" spans="1:28" ht="55.5" customHeight="1">
      <c r="A24" s="88"/>
      <c r="B24" s="105"/>
      <c r="C24" s="100"/>
      <c r="D24" s="88"/>
      <c r="E24" s="23" t="s">
        <v>13</v>
      </c>
      <c r="F24" s="21">
        <v>42</v>
      </c>
      <c r="G24" s="24">
        <v>50</v>
      </c>
      <c r="H24" s="24">
        <v>50</v>
      </c>
      <c r="I24" s="21">
        <v>33</v>
      </c>
      <c r="J24" s="21">
        <v>33</v>
      </c>
      <c r="K24" s="21">
        <v>33</v>
      </c>
      <c r="L24" s="21">
        <v>33</v>
      </c>
      <c r="M24" s="21">
        <v>74</v>
      </c>
      <c r="N24" s="21">
        <v>74</v>
      </c>
      <c r="O24" s="75">
        <v>90</v>
      </c>
      <c r="P24" s="75">
        <v>90</v>
      </c>
      <c r="Q24" s="75">
        <v>90</v>
      </c>
      <c r="R24" s="75">
        <v>90</v>
      </c>
      <c r="S24" s="71" t="s">
        <v>41</v>
      </c>
      <c r="T24" s="71" t="s">
        <v>41</v>
      </c>
      <c r="U24" s="71" t="s">
        <v>41</v>
      </c>
      <c r="V24" s="71" t="s">
        <v>41</v>
      </c>
      <c r="W24" s="71" t="s">
        <v>41</v>
      </c>
      <c r="X24" s="71" t="s">
        <v>41</v>
      </c>
      <c r="Y24" s="71" t="s">
        <v>41</v>
      </c>
      <c r="Z24" s="71" t="s">
        <v>41</v>
      </c>
      <c r="AA24" s="71" t="s">
        <v>41</v>
      </c>
      <c r="AB24" s="71" t="s">
        <v>41</v>
      </c>
    </row>
    <row r="25" spans="1:28" ht="57.75" customHeight="1">
      <c r="A25" s="89"/>
      <c r="B25" s="106"/>
      <c r="C25" s="101"/>
      <c r="D25" s="89"/>
      <c r="E25" s="23" t="s">
        <v>14</v>
      </c>
      <c r="F25" s="21">
        <v>77</v>
      </c>
      <c r="G25" s="24">
        <v>70</v>
      </c>
      <c r="H25" s="24">
        <v>67</v>
      </c>
      <c r="I25" s="21">
        <v>72</v>
      </c>
      <c r="J25" s="21">
        <v>72</v>
      </c>
      <c r="K25" s="21">
        <v>72</v>
      </c>
      <c r="L25" s="21">
        <v>72</v>
      </c>
      <c r="M25" s="21">
        <v>129</v>
      </c>
      <c r="N25" s="21">
        <v>129</v>
      </c>
      <c r="O25" s="75">
        <v>130</v>
      </c>
      <c r="P25" s="75">
        <v>130</v>
      </c>
      <c r="Q25" s="75">
        <v>130</v>
      </c>
      <c r="R25" s="75">
        <v>130</v>
      </c>
      <c r="S25" s="71" t="s">
        <v>41</v>
      </c>
      <c r="T25" s="71" t="s">
        <v>41</v>
      </c>
      <c r="U25" s="71" t="s">
        <v>41</v>
      </c>
      <c r="V25" s="71" t="s">
        <v>41</v>
      </c>
      <c r="W25" s="71" t="s">
        <v>41</v>
      </c>
      <c r="X25" s="71" t="s">
        <v>41</v>
      </c>
      <c r="Y25" s="71" t="s">
        <v>41</v>
      </c>
      <c r="Z25" s="71" t="s">
        <v>41</v>
      </c>
      <c r="AA25" s="71" t="s">
        <v>41</v>
      </c>
      <c r="AB25" s="71" t="s">
        <v>41</v>
      </c>
    </row>
    <row r="26" spans="1:28" ht="45">
      <c r="A26" s="96" t="s">
        <v>38</v>
      </c>
      <c r="B26" s="99" t="s">
        <v>45</v>
      </c>
      <c r="C26" s="87" t="s">
        <v>44</v>
      </c>
      <c r="D26" s="87" t="s">
        <v>64</v>
      </c>
      <c r="E26" s="23" t="s">
        <v>11</v>
      </c>
      <c r="F26" s="22" t="s">
        <v>41</v>
      </c>
      <c r="G26" s="22" t="s">
        <v>41</v>
      </c>
      <c r="H26" s="22" t="s">
        <v>41</v>
      </c>
      <c r="I26" s="22" t="s">
        <v>41</v>
      </c>
      <c r="J26" s="22" t="s">
        <v>41</v>
      </c>
      <c r="K26" s="45">
        <v>32</v>
      </c>
      <c r="L26" s="45">
        <v>32</v>
      </c>
      <c r="M26" s="68">
        <v>42</v>
      </c>
      <c r="N26" s="68">
        <v>42</v>
      </c>
      <c r="O26" s="76">
        <v>42</v>
      </c>
      <c r="P26" s="76">
        <v>42</v>
      </c>
      <c r="Q26" s="76">
        <v>42</v>
      </c>
      <c r="R26" s="76">
        <v>42</v>
      </c>
      <c r="S26" s="71" t="s">
        <v>41</v>
      </c>
      <c r="T26" s="71" t="s">
        <v>41</v>
      </c>
      <c r="U26" s="71" t="s">
        <v>41</v>
      </c>
      <c r="V26" s="71" t="s">
        <v>41</v>
      </c>
      <c r="W26" s="71" t="s">
        <v>41</v>
      </c>
      <c r="X26" s="71" t="s">
        <v>41</v>
      </c>
      <c r="Y26" s="71" t="s">
        <v>41</v>
      </c>
      <c r="Z26" s="71" t="s">
        <v>41</v>
      </c>
      <c r="AA26" s="71" t="s">
        <v>41</v>
      </c>
      <c r="AB26" s="71" t="s">
        <v>41</v>
      </c>
    </row>
    <row r="27" spans="1:28" ht="45">
      <c r="A27" s="97"/>
      <c r="B27" s="100"/>
      <c r="C27" s="88"/>
      <c r="D27" s="88"/>
      <c r="E27" s="23" t="s">
        <v>12</v>
      </c>
      <c r="F27" s="22" t="s">
        <v>41</v>
      </c>
      <c r="G27" s="22" t="s">
        <v>41</v>
      </c>
      <c r="H27" s="22" t="s">
        <v>41</v>
      </c>
      <c r="I27" s="22" t="s">
        <v>41</v>
      </c>
      <c r="J27" s="22" t="s">
        <v>41</v>
      </c>
      <c r="K27" s="45">
        <v>37</v>
      </c>
      <c r="L27" s="45">
        <v>37</v>
      </c>
      <c r="M27" s="68">
        <v>36</v>
      </c>
      <c r="N27" s="68">
        <v>36</v>
      </c>
      <c r="O27" s="76">
        <v>36</v>
      </c>
      <c r="P27" s="76">
        <v>36</v>
      </c>
      <c r="Q27" s="76">
        <v>36</v>
      </c>
      <c r="R27" s="76">
        <v>36</v>
      </c>
      <c r="S27" s="71" t="s">
        <v>41</v>
      </c>
      <c r="T27" s="71" t="s">
        <v>41</v>
      </c>
      <c r="U27" s="71" t="s">
        <v>41</v>
      </c>
      <c r="V27" s="71" t="s">
        <v>41</v>
      </c>
      <c r="W27" s="71" t="s">
        <v>41</v>
      </c>
      <c r="X27" s="71" t="s">
        <v>41</v>
      </c>
      <c r="Y27" s="71" t="s">
        <v>41</v>
      </c>
      <c r="Z27" s="71" t="s">
        <v>41</v>
      </c>
      <c r="AA27" s="71" t="s">
        <v>41</v>
      </c>
      <c r="AB27" s="71" t="s">
        <v>41</v>
      </c>
    </row>
    <row r="28" spans="1:28" ht="51.75" customHeight="1">
      <c r="A28" s="97"/>
      <c r="B28" s="100"/>
      <c r="C28" s="88"/>
      <c r="D28" s="88"/>
      <c r="E28" s="23" t="s">
        <v>13</v>
      </c>
      <c r="F28" s="22" t="s">
        <v>41</v>
      </c>
      <c r="G28" s="22" t="s">
        <v>41</v>
      </c>
      <c r="H28" s="22" t="s">
        <v>41</v>
      </c>
      <c r="I28" s="22" t="s">
        <v>41</v>
      </c>
      <c r="J28" s="22" t="s">
        <v>41</v>
      </c>
      <c r="K28" s="45">
        <v>51</v>
      </c>
      <c r="L28" s="45">
        <v>51</v>
      </c>
      <c r="M28" s="68">
        <v>36</v>
      </c>
      <c r="N28" s="68">
        <v>36</v>
      </c>
      <c r="O28" s="76">
        <v>36</v>
      </c>
      <c r="P28" s="76">
        <v>36</v>
      </c>
      <c r="Q28" s="76">
        <v>36</v>
      </c>
      <c r="R28" s="76">
        <v>36</v>
      </c>
      <c r="S28" s="71" t="s">
        <v>41</v>
      </c>
      <c r="T28" s="71" t="s">
        <v>41</v>
      </c>
      <c r="U28" s="71" t="s">
        <v>41</v>
      </c>
      <c r="V28" s="71" t="s">
        <v>41</v>
      </c>
      <c r="W28" s="71" t="s">
        <v>41</v>
      </c>
      <c r="X28" s="71" t="s">
        <v>41</v>
      </c>
      <c r="Y28" s="71" t="s">
        <v>41</v>
      </c>
      <c r="Z28" s="71" t="s">
        <v>41</v>
      </c>
      <c r="AA28" s="71" t="s">
        <v>41</v>
      </c>
      <c r="AB28" s="71" t="s">
        <v>41</v>
      </c>
    </row>
    <row r="29" spans="1:28" ht="45">
      <c r="A29" s="98"/>
      <c r="B29" s="101"/>
      <c r="C29" s="89"/>
      <c r="D29" s="89"/>
      <c r="E29" s="23" t="s">
        <v>14</v>
      </c>
      <c r="F29" s="22" t="s">
        <v>41</v>
      </c>
      <c r="G29" s="22" t="s">
        <v>41</v>
      </c>
      <c r="H29" s="22" t="s">
        <v>41</v>
      </c>
      <c r="I29" s="22" t="s">
        <v>41</v>
      </c>
      <c r="J29" s="22" t="s">
        <v>41</v>
      </c>
      <c r="K29" s="45">
        <v>62</v>
      </c>
      <c r="L29" s="45">
        <v>62</v>
      </c>
      <c r="M29" s="68">
        <v>40</v>
      </c>
      <c r="N29" s="68">
        <v>40</v>
      </c>
      <c r="O29" s="76">
        <v>40</v>
      </c>
      <c r="P29" s="76">
        <v>40</v>
      </c>
      <c r="Q29" s="76">
        <v>40</v>
      </c>
      <c r="R29" s="76">
        <v>40</v>
      </c>
      <c r="S29" s="71" t="s">
        <v>41</v>
      </c>
      <c r="T29" s="71" t="s">
        <v>41</v>
      </c>
      <c r="U29" s="71" t="s">
        <v>41</v>
      </c>
      <c r="V29" s="71" t="s">
        <v>41</v>
      </c>
      <c r="W29" s="71" t="s">
        <v>41</v>
      </c>
      <c r="X29" s="71" t="s">
        <v>41</v>
      </c>
      <c r="Y29" s="71" t="s">
        <v>41</v>
      </c>
      <c r="Z29" s="71" t="s">
        <v>41</v>
      </c>
      <c r="AA29" s="71" t="s">
        <v>41</v>
      </c>
      <c r="AB29" s="71" t="s">
        <v>41</v>
      </c>
    </row>
    <row r="30" spans="1:28">
      <c r="B30" s="20"/>
    </row>
  </sheetData>
  <mergeCells count="36">
    <mergeCell ref="Z1:AB1"/>
    <mergeCell ref="X2:AB2"/>
    <mergeCell ref="N1:P1"/>
    <mergeCell ref="M2:P2"/>
    <mergeCell ref="B4:P4"/>
    <mergeCell ref="B6:O6"/>
    <mergeCell ref="A26:A29"/>
    <mergeCell ref="B26:B29"/>
    <mergeCell ref="C26:C29"/>
    <mergeCell ref="A15:A18"/>
    <mergeCell ref="B15:B21"/>
    <mergeCell ref="C15:C21"/>
    <mergeCell ref="A22:A25"/>
    <mergeCell ref="B22:B25"/>
    <mergeCell ref="C22:C25"/>
    <mergeCell ref="A9:A11"/>
    <mergeCell ref="B9:B11"/>
    <mergeCell ref="C9:C11"/>
    <mergeCell ref="E9:E11"/>
    <mergeCell ref="F9:F11"/>
    <mergeCell ref="Q10:R10"/>
    <mergeCell ref="D9:D11"/>
    <mergeCell ref="D15:D18"/>
    <mergeCell ref="D22:D25"/>
    <mergeCell ref="D26:D29"/>
    <mergeCell ref="G10:H10"/>
    <mergeCell ref="I10:J10"/>
    <mergeCell ref="K10:L10"/>
    <mergeCell ref="M10:N10"/>
    <mergeCell ref="O10:P10"/>
    <mergeCell ref="G9:AB9"/>
    <mergeCell ref="S10:T10"/>
    <mergeCell ref="U10:V10"/>
    <mergeCell ref="W10:X10"/>
    <mergeCell ref="Y10:Z10"/>
    <mergeCell ref="AA10:AB10"/>
  </mergeCells>
  <pageMargins left="0.7" right="0.7" top="0.75" bottom="0.28000000000000003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0"/>
  <sheetViews>
    <sheetView tabSelected="1" zoomScale="75" zoomScaleNormal="75" workbookViewId="0">
      <selection activeCell="B4" sqref="B4"/>
    </sheetView>
  </sheetViews>
  <sheetFormatPr defaultRowHeight="15"/>
  <cols>
    <col min="1" max="1" width="10.5703125" style="35" bestFit="1" customWidth="1"/>
    <col min="2" max="2" width="36.28515625" style="35" customWidth="1"/>
    <col min="3" max="3" width="29.5703125" style="35" customWidth="1"/>
    <col min="4" max="4" width="19.140625" style="35" customWidth="1"/>
    <col min="5" max="5" width="15.7109375" style="35" customWidth="1"/>
    <col min="6" max="6" width="14" style="35" customWidth="1"/>
    <col min="7" max="7" width="15.28515625" style="35" customWidth="1"/>
    <col min="8" max="8" width="12.42578125" style="35" customWidth="1"/>
    <col min="9" max="9" width="13" style="35" customWidth="1"/>
    <col min="10" max="10" width="12.28515625" style="35" customWidth="1"/>
    <col min="11" max="11" width="14.85546875" style="35" customWidth="1"/>
    <col min="12" max="12" width="14" style="35" customWidth="1"/>
    <col min="13" max="13" width="10.7109375" style="35" customWidth="1"/>
    <col min="14" max="14" width="10.140625" style="35" customWidth="1"/>
    <col min="15" max="15" width="16.42578125" style="35" customWidth="1"/>
    <col min="16" max="16384" width="9.140625" style="35"/>
  </cols>
  <sheetData>
    <row r="1" spans="1:15">
      <c r="M1" s="138" t="s">
        <v>33</v>
      </c>
      <c r="N1" s="138"/>
      <c r="O1" s="138"/>
    </row>
    <row r="2" spans="1:15" ht="17.25" customHeight="1">
      <c r="L2" s="146" t="s">
        <v>0</v>
      </c>
      <c r="M2" s="146"/>
      <c r="N2" s="146"/>
      <c r="O2" s="146"/>
    </row>
    <row r="5" spans="1:15" ht="18.75">
      <c r="B5" s="149" t="s">
        <v>32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26.25">
      <c r="B6" s="141" t="s">
        <v>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9" spans="1:15" ht="21" customHeight="1">
      <c r="A9" s="96" t="s">
        <v>2</v>
      </c>
      <c r="B9" s="87" t="s">
        <v>31</v>
      </c>
      <c r="C9" s="87" t="s">
        <v>30</v>
      </c>
      <c r="D9" s="96" t="s">
        <v>29</v>
      </c>
      <c r="E9" s="142" t="s">
        <v>28</v>
      </c>
      <c r="F9" s="143"/>
      <c r="G9" s="90" t="s">
        <v>27</v>
      </c>
      <c r="H9" s="91"/>
      <c r="I9" s="91"/>
      <c r="J9" s="91"/>
      <c r="K9" s="91"/>
      <c r="L9" s="91"/>
      <c r="M9" s="91"/>
      <c r="N9" s="91"/>
      <c r="O9" s="92"/>
    </row>
    <row r="10" spans="1:15" ht="54" customHeight="1">
      <c r="A10" s="97"/>
      <c r="B10" s="88"/>
      <c r="C10" s="88"/>
      <c r="D10" s="97"/>
      <c r="E10" s="144"/>
      <c r="F10" s="145"/>
      <c r="G10" s="90" t="s">
        <v>26</v>
      </c>
      <c r="H10" s="92"/>
      <c r="I10" s="139" t="s">
        <v>25</v>
      </c>
      <c r="J10" s="140"/>
      <c r="K10" s="90" t="s">
        <v>24</v>
      </c>
      <c r="L10" s="92"/>
      <c r="M10" s="139" t="s">
        <v>23</v>
      </c>
      <c r="N10" s="140"/>
      <c r="O10" s="16" t="s">
        <v>22</v>
      </c>
    </row>
    <row r="11" spans="1:15" ht="32.25" customHeight="1">
      <c r="A11" s="98"/>
      <c r="B11" s="89"/>
      <c r="C11" s="89"/>
      <c r="D11" s="98"/>
      <c r="E11" s="16" t="s">
        <v>21</v>
      </c>
      <c r="F11" s="16" t="s">
        <v>20</v>
      </c>
      <c r="G11" s="16" t="s">
        <v>21</v>
      </c>
      <c r="H11" s="16" t="s">
        <v>20</v>
      </c>
      <c r="I11" s="16" t="s">
        <v>21</v>
      </c>
      <c r="J11" s="16" t="s">
        <v>20</v>
      </c>
      <c r="K11" s="16" t="s">
        <v>21</v>
      </c>
      <c r="L11" s="16" t="s">
        <v>20</v>
      </c>
      <c r="M11" s="16" t="s">
        <v>21</v>
      </c>
      <c r="N11" s="84" t="s">
        <v>72</v>
      </c>
      <c r="O11" s="16"/>
    </row>
    <row r="12" spans="1:15">
      <c r="A12" s="17">
        <v>1</v>
      </c>
      <c r="B12" s="17">
        <v>2</v>
      </c>
      <c r="C12" s="17"/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</row>
    <row r="13" spans="1:15" ht="120">
      <c r="A13" s="5">
        <v>1</v>
      </c>
      <c r="B13" s="6" t="s">
        <v>8</v>
      </c>
      <c r="C13" s="6"/>
      <c r="D13" s="4" t="s">
        <v>65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45" customHeight="1">
      <c r="A14" s="152" t="s">
        <v>34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</row>
    <row r="15" spans="1:15" ht="45" customHeight="1">
      <c r="A15" s="124"/>
      <c r="B15" s="124" t="s">
        <v>19</v>
      </c>
      <c r="C15" s="124" t="s">
        <v>18</v>
      </c>
      <c r="D15" s="51" t="s">
        <v>15</v>
      </c>
      <c r="E15" s="78">
        <f>SUM(E16:E26)</f>
        <v>703921.5</v>
      </c>
      <c r="F15" s="78">
        <f t="shared" ref="F15:L15" si="0">SUM(F16:F26)</f>
        <v>675959.9</v>
      </c>
      <c r="G15" s="78"/>
      <c r="H15" s="78"/>
      <c r="I15" s="78">
        <f t="shared" si="0"/>
        <v>17725.400000000001</v>
      </c>
      <c r="J15" s="78">
        <f t="shared" si="0"/>
        <v>16797.8</v>
      </c>
      <c r="K15" s="78">
        <f t="shared" si="0"/>
        <v>686196.1</v>
      </c>
      <c r="L15" s="78">
        <f t="shared" si="0"/>
        <v>659162.1</v>
      </c>
      <c r="M15" s="18"/>
      <c r="N15" s="18"/>
      <c r="O15" s="124"/>
    </row>
    <row r="16" spans="1:15" ht="45" customHeight="1">
      <c r="A16" s="125"/>
      <c r="B16" s="125"/>
      <c r="C16" s="125"/>
      <c r="D16" s="13" t="s">
        <v>3</v>
      </c>
      <c r="E16" s="79">
        <f>SUM(E27+E28+E29+E30+E71+E72+E73+E74)</f>
        <v>108236.39999999998</v>
      </c>
      <c r="F16" s="79">
        <f>SUM(F27+F28+F29+F30+F71+F72+F73+F74)</f>
        <v>102609.8</v>
      </c>
      <c r="G16" s="79"/>
      <c r="H16" s="79"/>
      <c r="I16" s="80" t="s">
        <v>41</v>
      </c>
      <c r="J16" s="80" t="s">
        <v>41</v>
      </c>
      <c r="K16" s="78">
        <f>SUM(K27+K28+K29+K30+K71+K72+K73+K74)</f>
        <v>108236.39999999998</v>
      </c>
      <c r="L16" s="78">
        <f>SUM(L27+L28+L29+L30+L71+L72+L73+L74)</f>
        <v>102609.8</v>
      </c>
      <c r="M16" s="18"/>
      <c r="N16" s="18"/>
      <c r="O16" s="125"/>
    </row>
    <row r="17" spans="1:15" ht="45" customHeight="1">
      <c r="A17" s="125"/>
      <c r="B17" s="125"/>
      <c r="C17" s="125"/>
      <c r="D17" s="14" t="s">
        <v>4</v>
      </c>
      <c r="E17" s="79">
        <f>SUM(E31+E32+E33+E34+E75+E76+E77+E78)</f>
        <v>117591.40000000001</v>
      </c>
      <c r="F17" s="79">
        <f>SUM(F31+F32+F33+F34+F75+F76+F77+F78)</f>
        <v>106781.6</v>
      </c>
      <c r="G17" s="79"/>
      <c r="H17" s="79"/>
      <c r="I17" s="80" t="s">
        <v>41</v>
      </c>
      <c r="J17" s="80" t="s">
        <v>41</v>
      </c>
      <c r="K17" s="78">
        <f>SUM(K31+K32+K33+K34+K76+K77+K78+K75)</f>
        <v>117591.40000000001</v>
      </c>
      <c r="L17" s="78">
        <f>SUM(L31+L32+L33+L34+L76+L77+L78+L75)</f>
        <v>106781.6</v>
      </c>
      <c r="M17" s="18"/>
      <c r="N17" s="18"/>
      <c r="O17" s="125"/>
    </row>
    <row r="18" spans="1:15" ht="45" customHeight="1">
      <c r="A18" s="125"/>
      <c r="B18" s="125"/>
      <c r="C18" s="125"/>
      <c r="D18" s="14" t="s">
        <v>5</v>
      </c>
      <c r="E18" s="79">
        <f t="shared" ref="E18:F26" si="1">SUM(I18+K18)</f>
        <v>125999.19999999998</v>
      </c>
      <c r="F18" s="79">
        <f t="shared" si="1"/>
        <v>114987.59999999998</v>
      </c>
      <c r="G18" s="79"/>
      <c r="H18" s="79"/>
      <c r="I18" s="79">
        <f>SUM(I123:I126)</f>
        <v>4897.3999999999996</v>
      </c>
      <c r="J18" s="79">
        <f>SUM(J123:J126)</f>
        <v>4483.3999999999996</v>
      </c>
      <c r="K18" s="78">
        <f>SUM(K35+K36+K37+K38+K79+K80+K81+K82)</f>
        <v>121101.79999999999</v>
      </c>
      <c r="L18" s="78">
        <f>SUM(L35+L36+L37+L38+L79+L80+L81+L82)</f>
        <v>110504.19999999998</v>
      </c>
      <c r="M18" s="18"/>
      <c r="N18" s="18"/>
      <c r="O18" s="125"/>
    </row>
    <row r="19" spans="1:15" ht="45" customHeight="1">
      <c r="A19" s="125"/>
      <c r="B19" s="125"/>
      <c r="C19" s="125"/>
      <c r="D19" s="14" t="s">
        <v>6</v>
      </c>
      <c r="E19" s="79">
        <f t="shared" si="1"/>
        <v>118870.1</v>
      </c>
      <c r="F19" s="79">
        <f t="shared" si="1"/>
        <v>118601</v>
      </c>
      <c r="G19" s="79"/>
      <c r="H19" s="79"/>
      <c r="I19" s="79">
        <f>SUM(I127:I130)</f>
        <v>4276</v>
      </c>
      <c r="J19" s="79">
        <f>SUM(J127:J130)</f>
        <v>4006.9</v>
      </c>
      <c r="K19" s="78">
        <f>SUM(K39+K40+K41+K42+K83+K84+K85+K86)</f>
        <v>114594.1</v>
      </c>
      <c r="L19" s="78">
        <f>SUM(L39+L40+L41+L42+L83+L84+L85+L86)</f>
        <v>114594.1</v>
      </c>
      <c r="M19" s="18"/>
      <c r="N19" s="18"/>
      <c r="O19" s="125"/>
    </row>
    <row r="20" spans="1:15" ht="45" customHeight="1">
      <c r="A20" s="125"/>
      <c r="B20" s="125"/>
      <c r="C20" s="125"/>
      <c r="D20" s="14" t="s">
        <v>7</v>
      </c>
      <c r="E20" s="81">
        <f>SUM(I20+K20)</f>
        <v>116730.30000000002</v>
      </c>
      <c r="F20" s="81">
        <f t="shared" si="1"/>
        <v>116661.20000000001</v>
      </c>
      <c r="G20" s="81"/>
      <c r="H20" s="81"/>
      <c r="I20" s="82">
        <f>I131+I132+I133+I134</f>
        <v>4276</v>
      </c>
      <c r="J20" s="82">
        <f>J131+J132+J133+J134</f>
        <v>4206.8999999999996</v>
      </c>
      <c r="K20" s="78">
        <f>K43+K44+K45+K46+K87+K88+K89+K90</f>
        <v>112454.30000000002</v>
      </c>
      <c r="L20" s="78">
        <f>L43+L44+L45+L46+L87+L88+L89+L90</f>
        <v>112454.30000000002</v>
      </c>
      <c r="M20" s="4"/>
      <c r="N20" s="4"/>
      <c r="O20" s="125"/>
    </row>
    <row r="21" spans="1:15" ht="45" customHeight="1">
      <c r="A21" s="125"/>
      <c r="B21" s="125"/>
      <c r="C21" s="125"/>
      <c r="D21" s="13" t="s">
        <v>36</v>
      </c>
      <c r="E21" s="81">
        <f>SUM(I21+K21)</f>
        <v>116494.10000000002</v>
      </c>
      <c r="F21" s="81">
        <f t="shared" si="1"/>
        <v>116318.70000000003</v>
      </c>
      <c r="G21" s="81"/>
      <c r="H21" s="81"/>
      <c r="I21" s="80">
        <f>I135+I136+I137+I138</f>
        <v>4276</v>
      </c>
      <c r="J21" s="80">
        <f>SUM(J135:J138)</f>
        <v>4100.6000000000004</v>
      </c>
      <c r="K21" s="80">
        <f>K47+K48+K49+K50+K91+K92+K93+K94</f>
        <v>112218.10000000002</v>
      </c>
      <c r="L21" s="80">
        <f>L47+L48+L49+L50+L91+L92+L93+L94</f>
        <v>112218.10000000002</v>
      </c>
      <c r="M21" s="4"/>
      <c r="N21" s="4"/>
      <c r="O21" s="125"/>
    </row>
    <row r="22" spans="1:15" ht="45" customHeight="1">
      <c r="A22" s="125"/>
      <c r="B22" s="125"/>
      <c r="C22" s="125"/>
      <c r="D22" s="13" t="s">
        <v>66</v>
      </c>
      <c r="E22" s="81">
        <f t="shared" ref="E22:E26" si="2">SUM(I22+K22)</f>
        <v>0</v>
      </c>
      <c r="F22" s="81">
        <f t="shared" si="1"/>
        <v>0</v>
      </c>
      <c r="G22" s="81"/>
      <c r="H22" s="81"/>
      <c r="I22" s="80">
        <f>I139+I140+I141+I142</f>
        <v>0</v>
      </c>
      <c r="J22" s="80">
        <f>J139+J140+J141+J142</f>
        <v>0</v>
      </c>
      <c r="K22" s="80">
        <f>K51+K52+K53+K54+K95+K96+K97+K98</f>
        <v>0</v>
      </c>
      <c r="L22" s="80">
        <f>L51+L52+L53+L54+L95+L96+L97+L98</f>
        <v>0</v>
      </c>
      <c r="M22" s="4"/>
      <c r="N22" s="4"/>
      <c r="O22" s="125"/>
    </row>
    <row r="23" spans="1:15" ht="45" customHeight="1">
      <c r="A23" s="125"/>
      <c r="B23" s="125"/>
      <c r="C23" s="125"/>
      <c r="D23" s="13" t="s">
        <v>67</v>
      </c>
      <c r="E23" s="15">
        <f t="shared" si="2"/>
        <v>0</v>
      </c>
      <c r="F23" s="15">
        <f t="shared" si="1"/>
        <v>0</v>
      </c>
      <c r="G23" s="15"/>
      <c r="H23" s="15"/>
      <c r="I23" s="34">
        <f>SUM(I143:I146)</f>
        <v>0</v>
      </c>
      <c r="J23" s="34">
        <f>SUM(J143:J146)</f>
        <v>0</v>
      </c>
      <c r="K23" s="34">
        <f>SUM(K55+K56+K57+K58+K99+K100+K101+K102)</f>
        <v>0</v>
      </c>
      <c r="L23" s="34">
        <f>SUM(L55+L56+L57+L58+L99+L100+L101+L102)</f>
        <v>0</v>
      </c>
      <c r="M23" s="4"/>
      <c r="N23" s="4"/>
      <c r="O23" s="125"/>
    </row>
    <row r="24" spans="1:15" ht="45" customHeight="1">
      <c r="A24" s="125"/>
      <c r="B24" s="125"/>
      <c r="C24" s="125"/>
      <c r="D24" s="13" t="s">
        <v>68</v>
      </c>
      <c r="E24" s="15">
        <f t="shared" si="2"/>
        <v>0</v>
      </c>
      <c r="F24" s="15">
        <f t="shared" si="1"/>
        <v>0</v>
      </c>
      <c r="G24" s="15"/>
      <c r="H24" s="15"/>
      <c r="I24" s="34">
        <f>SUM(I147:I150)</f>
        <v>0</v>
      </c>
      <c r="J24" s="34">
        <f>SUM(J147:J150)</f>
        <v>0</v>
      </c>
      <c r="K24" s="34">
        <f>SUM(K59+K60+K61+K62+K103+K104+K105+K106)</f>
        <v>0</v>
      </c>
      <c r="L24" s="34">
        <f>SUM(L59+L60+L61+L62+L103+L104+L105+L106)</f>
        <v>0</v>
      </c>
      <c r="M24" s="4"/>
      <c r="N24" s="4"/>
      <c r="O24" s="125"/>
    </row>
    <row r="25" spans="1:15" ht="45" customHeight="1">
      <c r="A25" s="125"/>
      <c r="B25" s="125"/>
      <c r="C25" s="125"/>
      <c r="D25" s="13" t="s">
        <v>69</v>
      </c>
      <c r="E25" s="15">
        <f t="shared" si="2"/>
        <v>0</v>
      </c>
      <c r="F25" s="15">
        <f t="shared" si="1"/>
        <v>0</v>
      </c>
      <c r="G25" s="15"/>
      <c r="H25" s="15"/>
      <c r="I25" s="34">
        <f>SUM(I151:I154)</f>
        <v>0</v>
      </c>
      <c r="J25" s="34">
        <f>SUM(J151:J154)</f>
        <v>0</v>
      </c>
      <c r="K25" s="34">
        <f>SUM(K63+K64+K65+K66+K107+K108+K109+K110)</f>
        <v>0</v>
      </c>
      <c r="L25" s="34">
        <f>SUM(L63+L64+L65+L66+L107+L108+L109+L110)</f>
        <v>0</v>
      </c>
      <c r="M25" s="4"/>
      <c r="N25" s="4"/>
      <c r="O25" s="125"/>
    </row>
    <row r="26" spans="1:15" ht="45" customHeight="1">
      <c r="A26" s="126"/>
      <c r="B26" s="126"/>
      <c r="C26" s="126"/>
      <c r="D26" s="13" t="s">
        <v>70</v>
      </c>
      <c r="E26" s="15">
        <f t="shared" si="2"/>
        <v>0</v>
      </c>
      <c r="F26" s="15">
        <f t="shared" si="1"/>
        <v>0</v>
      </c>
      <c r="G26" s="15"/>
      <c r="H26" s="15"/>
      <c r="I26" s="34">
        <f>SUM(I155:I158)</f>
        <v>0</v>
      </c>
      <c r="J26" s="34">
        <f>SUM(J155:J158)</f>
        <v>0</v>
      </c>
      <c r="K26" s="34">
        <f>SUM(K67+K68+K69+K70+K111+K112+K113+K114)</f>
        <v>0</v>
      </c>
      <c r="L26" s="34">
        <f>SUM(L67+L68+L69+L70+L111+L112+L113+L114)</f>
        <v>0</v>
      </c>
      <c r="M26" s="4"/>
      <c r="N26" s="4"/>
      <c r="O26" s="126"/>
    </row>
    <row r="27" spans="1:15" ht="45.75" customHeight="1">
      <c r="A27" s="129" t="s">
        <v>9</v>
      </c>
      <c r="B27" s="147" t="s">
        <v>10</v>
      </c>
      <c r="C27" s="132" t="s">
        <v>42</v>
      </c>
      <c r="D27" s="96" t="s">
        <v>3</v>
      </c>
      <c r="E27" s="7">
        <v>13167</v>
      </c>
      <c r="F27" s="7">
        <v>11167</v>
      </c>
      <c r="G27" s="7"/>
      <c r="H27" s="8"/>
      <c r="I27" s="8"/>
      <c r="J27" s="8"/>
      <c r="K27" s="7">
        <v>13167</v>
      </c>
      <c r="L27" s="7">
        <v>11167</v>
      </c>
      <c r="M27" s="4"/>
      <c r="N27" s="4"/>
      <c r="O27" s="9" t="s">
        <v>11</v>
      </c>
    </row>
    <row r="28" spans="1:15" ht="51" customHeight="1">
      <c r="A28" s="130"/>
      <c r="B28" s="148"/>
      <c r="C28" s="133"/>
      <c r="D28" s="97"/>
      <c r="E28" s="8">
        <v>7980</v>
      </c>
      <c r="F28" s="8">
        <v>7553.4</v>
      </c>
      <c r="G28" s="8"/>
      <c r="H28" s="8"/>
      <c r="I28" s="8"/>
      <c r="J28" s="8"/>
      <c r="K28" s="8">
        <v>7980</v>
      </c>
      <c r="L28" s="8">
        <v>7553.4</v>
      </c>
      <c r="M28" s="4"/>
      <c r="N28" s="4"/>
      <c r="O28" s="9" t="s">
        <v>12</v>
      </c>
    </row>
    <row r="29" spans="1:15" ht="49.5" customHeight="1">
      <c r="A29" s="130"/>
      <c r="B29" s="148"/>
      <c r="C29" s="133"/>
      <c r="D29" s="97"/>
      <c r="E29" s="8">
        <v>21865.200000000001</v>
      </c>
      <c r="F29" s="8">
        <v>18665.2</v>
      </c>
      <c r="G29" s="8"/>
      <c r="H29" s="8"/>
      <c r="I29" s="8"/>
      <c r="J29" s="8"/>
      <c r="K29" s="8">
        <v>21865.200000000001</v>
      </c>
      <c r="L29" s="8">
        <v>18665.2</v>
      </c>
      <c r="M29" s="4"/>
      <c r="N29" s="4"/>
      <c r="O29" s="9" t="s">
        <v>13</v>
      </c>
    </row>
    <row r="30" spans="1:15" ht="51.75" customHeight="1">
      <c r="A30" s="130"/>
      <c r="B30" s="148"/>
      <c r="C30" s="133"/>
      <c r="D30" s="98"/>
      <c r="E30" s="8">
        <v>23700.6</v>
      </c>
      <c r="F30" s="8">
        <v>23700.6</v>
      </c>
      <c r="G30" s="8"/>
      <c r="H30" s="8"/>
      <c r="I30" s="8"/>
      <c r="J30" s="8"/>
      <c r="K30" s="8">
        <v>23700.6</v>
      </c>
      <c r="L30" s="8">
        <v>23700.6</v>
      </c>
      <c r="M30" s="10"/>
      <c r="N30" s="10"/>
      <c r="O30" s="9" t="s">
        <v>14</v>
      </c>
    </row>
    <row r="31" spans="1:15" ht="48.75" customHeight="1">
      <c r="A31" s="130"/>
      <c r="B31" s="150" t="s">
        <v>10</v>
      </c>
      <c r="C31" s="133"/>
      <c r="D31" s="97" t="s">
        <v>4</v>
      </c>
      <c r="E31" s="7">
        <v>12369</v>
      </c>
      <c r="F31" s="7">
        <v>10778.1</v>
      </c>
      <c r="G31" s="8"/>
      <c r="H31" s="8"/>
      <c r="I31" s="8"/>
      <c r="J31" s="8"/>
      <c r="K31" s="7">
        <v>12369</v>
      </c>
      <c r="L31" s="7">
        <v>10778.1</v>
      </c>
      <c r="M31" s="10"/>
      <c r="N31" s="10"/>
      <c r="O31" s="9" t="s">
        <v>11</v>
      </c>
    </row>
    <row r="32" spans="1:15" ht="52.5" customHeight="1">
      <c r="A32" s="130"/>
      <c r="B32" s="151"/>
      <c r="C32" s="133"/>
      <c r="D32" s="97"/>
      <c r="E32" s="7">
        <v>10374</v>
      </c>
      <c r="F32" s="7">
        <v>7718</v>
      </c>
      <c r="G32" s="8"/>
      <c r="H32" s="8"/>
      <c r="I32" s="8"/>
      <c r="J32" s="8"/>
      <c r="K32" s="7">
        <v>10374</v>
      </c>
      <c r="L32" s="7">
        <v>7718</v>
      </c>
      <c r="M32" s="10"/>
      <c r="N32" s="10"/>
      <c r="O32" s="9" t="s">
        <v>12</v>
      </c>
    </row>
    <row r="33" spans="1:15" ht="50.25" customHeight="1">
      <c r="A33" s="130"/>
      <c r="B33" s="151"/>
      <c r="C33" s="133"/>
      <c r="D33" s="97"/>
      <c r="E33" s="7">
        <v>21546</v>
      </c>
      <c r="F33" s="7">
        <v>19098.099999999999</v>
      </c>
      <c r="G33" s="8"/>
      <c r="H33" s="8"/>
      <c r="I33" s="8"/>
      <c r="J33" s="8"/>
      <c r="K33" s="7">
        <v>21546</v>
      </c>
      <c r="L33" s="7">
        <v>19098.099999999999</v>
      </c>
      <c r="M33" s="10"/>
      <c r="N33" s="10"/>
      <c r="O33" s="9" t="s">
        <v>13</v>
      </c>
    </row>
    <row r="34" spans="1:15" ht="46.5" customHeight="1">
      <c r="A34" s="130"/>
      <c r="B34" s="151"/>
      <c r="C34" s="133"/>
      <c r="D34" s="97"/>
      <c r="E34" s="7">
        <v>26733</v>
      </c>
      <c r="F34" s="7">
        <v>22618</v>
      </c>
      <c r="G34" s="8"/>
      <c r="H34" s="8"/>
      <c r="I34" s="8"/>
      <c r="J34" s="8"/>
      <c r="K34" s="7">
        <v>26733</v>
      </c>
      <c r="L34" s="7">
        <v>22618</v>
      </c>
      <c r="M34" s="10"/>
      <c r="N34" s="10"/>
      <c r="O34" s="9" t="s">
        <v>14</v>
      </c>
    </row>
    <row r="35" spans="1:15" ht="48.75" customHeight="1">
      <c r="A35" s="130"/>
      <c r="B35" s="150" t="s">
        <v>10</v>
      </c>
      <c r="C35" s="133"/>
      <c r="D35" s="96" t="s">
        <v>5</v>
      </c>
      <c r="E35" s="7">
        <v>12369</v>
      </c>
      <c r="F35" s="7">
        <v>10573</v>
      </c>
      <c r="G35" s="2"/>
      <c r="H35" s="2"/>
      <c r="I35" s="3"/>
      <c r="J35" s="3"/>
      <c r="K35" s="7">
        <v>12369</v>
      </c>
      <c r="L35" s="7">
        <v>10573</v>
      </c>
      <c r="M35" s="10"/>
      <c r="N35" s="10"/>
      <c r="O35" s="9" t="s">
        <v>11</v>
      </c>
    </row>
    <row r="36" spans="1:15" ht="51.75" customHeight="1">
      <c r="A36" s="130"/>
      <c r="B36" s="151"/>
      <c r="C36" s="133"/>
      <c r="D36" s="97"/>
      <c r="E36" s="7">
        <v>10374</v>
      </c>
      <c r="F36" s="7">
        <v>7901.2</v>
      </c>
      <c r="G36" s="2"/>
      <c r="H36" s="2"/>
      <c r="I36" s="3"/>
      <c r="J36" s="3"/>
      <c r="K36" s="7">
        <v>10374</v>
      </c>
      <c r="L36" s="7">
        <v>7901.2</v>
      </c>
      <c r="M36" s="10"/>
      <c r="N36" s="10"/>
      <c r="O36" s="9" t="s">
        <v>12</v>
      </c>
    </row>
    <row r="37" spans="1:15" ht="48" customHeight="1">
      <c r="A37" s="130"/>
      <c r="B37" s="151"/>
      <c r="C37" s="133"/>
      <c r="D37" s="97"/>
      <c r="E37" s="7">
        <v>21546</v>
      </c>
      <c r="F37" s="7">
        <v>20304</v>
      </c>
      <c r="G37" s="2"/>
      <c r="H37" s="2"/>
      <c r="I37" s="3"/>
      <c r="J37" s="3"/>
      <c r="K37" s="7">
        <v>21546</v>
      </c>
      <c r="L37" s="7">
        <v>20304</v>
      </c>
      <c r="M37" s="10"/>
      <c r="N37" s="10"/>
      <c r="O37" s="9" t="s">
        <v>13</v>
      </c>
    </row>
    <row r="38" spans="1:15" ht="49.5" customHeight="1">
      <c r="A38" s="130"/>
      <c r="B38" s="151"/>
      <c r="C38" s="133"/>
      <c r="D38" s="98"/>
      <c r="E38" s="7">
        <v>26733</v>
      </c>
      <c r="F38" s="7">
        <v>22134.2</v>
      </c>
      <c r="G38" s="2"/>
      <c r="H38" s="2"/>
      <c r="I38" s="3"/>
      <c r="J38" s="3"/>
      <c r="K38" s="7">
        <v>26733</v>
      </c>
      <c r="L38" s="7">
        <v>22134.2</v>
      </c>
      <c r="M38" s="10"/>
      <c r="N38" s="10"/>
      <c r="O38" s="9" t="s">
        <v>14</v>
      </c>
    </row>
    <row r="39" spans="1:15" ht="48.75" customHeight="1">
      <c r="A39" s="130"/>
      <c r="B39" s="150" t="s">
        <v>61</v>
      </c>
      <c r="C39" s="133"/>
      <c r="D39" s="96" t="s">
        <v>6</v>
      </c>
      <c r="E39" s="12">
        <v>10223</v>
      </c>
      <c r="F39" s="12">
        <v>10223</v>
      </c>
      <c r="G39" s="2"/>
      <c r="H39" s="2"/>
      <c r="I39" s="3"/>
      <c r="J39" s="3"/>
      <c r="K39" s="12">
        <v>10223</v>
      </c>
      <c r="L39" s="12">
        <v>10223</v>
      </c>
      <c r="M39" s="10"/>
      <c r="N39" s="10"/>
      <c r="O39" s="9" t="s">
        <v>11</v>
      </c>
    </row>
    <row r="40" spans="1:15" ht="51.75" customHeight="1">
      <c r="A40" s="130"/>
      <c r="B40" s="151"/>
      <c r="C40" s="133"/>
      <c r="D40" s="97"/>
      <c r="E40" s="12">
        <v>9125</v>
      </c>
      <c r="F40" s="12">
        <v>9125</v>
      </c>
      <c r="G40" s="2"/>
      <c r="H40" s="2"/>
      <c r="I40" s="3"/>
      <c r="J40" s="3"/>
      <c r="K40" s="12">
        <v>9125</v>
      </c>
      <c r="L40" s="12">
        <v>9125</v>
      </c>
      <c r="M40" s="10"/>
      <c r="N40" s="10"/>
      <c r="O40" s="9" t="s">
        <v>12</v>
      </c>
    </row>
    <row r="41" spans="1:15" ht="48" customHeight="1">
      <c r="A41" s="130"/>
      <c r="B41" s="151"/>
      <c r="C41" s="133"/>
      <c r="D41" s="97"/>
      <c r="E41" s="12">
        <v>19821.599999999999</v>
      </c>
      <c r="F41" s="12">
        <v>19821.599999999999</v>
      </c>
      <c r="G41" s="2"/>
      <c r="H41" s="2"/>
      <c r="I41" s="3"/>
      <c r="J41" s="3"/>
      <c r="K41" s="12">
        <v>19821.599999999999</v>
      </c>
      <c r="L41" s="12">
        <v>19821.599999999999</v>
      </c>
      <c r="M41" s="10"/>
      <c r="N41" s="10"/>
      <c r="O41" s="9" t="s">
        <v>13</v>
      </c>
    </row>
    <row r="42" spans="1:15" ht="49.5" customHeight="1">
      <c r="A42" s="130"/>
      <c r="B42" s="151"/>
      <c r="C42" s="133"/>
      <c r="D42" s="98"/>
      <c r="E42" s="12">
        <v>23299</v>
      </c>
      <c r="F42" s="12">
        <v>23299</v>
      </c>
      <c r="G42" s="2"/>
      <c r="H42" s="2"/>
      <c r="I42" s="3"/>
      <c r="J42" s="3"/>
      <c r="K42" s="12">
        <v>23299</v>
      </c>
      <c r="L42" s="12">
        <v>23299</v>
      </c>
      <c r="M42" s="10"/>
      <c r="N42" s="10"/>
      <c r="O42" s="9" t="s">
        <v>14</v>
      </c>
    </row>
    <row r="43" spans="1:15" ht="48.75" customHeight="1">
      <c r="A43" s="130"/>
      <c r="B43" s="150" t="s">
        <v>61</v>
      </c>
      <c r="C43" s="133"/>
      <c r="D43" s="96" t="s">
        <v>7</v>
      </c>
      <c r="E43" s="49">
        <v>12768</v>
      </c>
      <c r="F43" s="49">
        <v>12768</v>
      </c>
      <c r="G43" s="53"/>
      <c r="H43" s="53"/>
      <c r="I43" s="54"/>
      <c r="J43" s="54"/>
      <c r="K43" s="49">
        <v>12768</v>
      </c>
      <c r="L43" s="49">
        <v>12768</v>
      </c>
      <c r="M43" s="10"/>
      <c r="N43" s="10"/>
      <c r="O43" s="9" t="s">
        <v>11</v>
      </c>
    </row>
    <row r="44" spans="1:15" ht="51.75" customHeight="1">
      <c r="A44" s="130"/>
      <c r="B44" s="151"/>
      <c r="C44" s="133"/>
      <c r="D44" s="97"/>
      <c r="E44" s="49">
        <v>11970</v>
      </c>
      <c r="F44" s="49">
        <v>11970</v>
      </c>
      <c r="G44" s="53"/>
      <c r="H44" s="53"/>
      <c r="I44" s="54"/>
      <c r="J44" s="54"/>
      <c r="K44" s="49">
        <v>11970</v>
      </c>
      <c r="L44" s="49">
        <v>11970</v>
      </c>
      <c r="M44" s="10"/>
      <c r="N44" s="10"/>
      <c r="O44" s="9" t="s">
        <v>12</v>
      </c>
    </row>
    <row r="45" spans="1:15" ht="48" customHeight="1">
      <c r="A45" s="130"/>
      <c r="B45" s="151"/>
      <c r="C45" s="133"/>
      <c r="D45" s="97"/>
      <c r="E45" s="49">
        <v>19311.599999999999</v>
      </c>
      <c r="F45" s="49">
        <v>19311.599999999999</v>
      </c>
      <c r="G45" s="53"/>
      <c r="H45" s="53"/>
      <c r="I45" s="54"/>
      <c r="J45" s="54"/>
      <c r="K45" s="49">
        <v>19311.599999999999</v>
      </c>
      <c r="L45" s="49">
        <v>19311.599999999999</v>
      </c>
      <c r="M45" s="10"/>
      <c r="N45" s="10"/>
      <c r="O45" s="9" t="s">
        <v>13</v>
      </c>
    </row>
    <row r="46" spans="1:15" ht="49.5" customHeight="1">
      <c r="A46" s="130"/>
      <c r="B46" s="151"/>
      <c r="C46" s="133"/>
      <c r="D46" s="98"/>
      <c r="E46" s="49">
        <v>22344</v>
      </c>
      <c r="F46" s="49">
        <v>22344</v>
      </c>
      <c r="G46" s="53"/>
      <c r="H46" s="53"/>
      <c r="I46" s="54"/>
      <c r="J46" s="54"/>
      <c r="K46" s="49">
        <v>22344</v>
      </c>
      <c r="L46" s="49">
        <v>22344</v>
      </c>
      <c r="M46" s="10"/>
      <c r="N46" s="10"/>
      <c r="O46" s="9" t="s">
        <v>14</v>
      </c>
    </row>
    <row r="47" spans="1:15" ht="48.75" customHeight="1">
      <c r="A47" s="130"/>
      <c r="B47" s="150" t="s">
        <v>61</v>
      </c>
      <c r="C47" s="133"/>
      <c r="D47" s="96" t="s">
        <v>36</v>
      </c>
      <c r="E47" s="49">
        <v>12768</v>
      </c>
      <c r="F47" s="49">
        <v>12768</v>
      </c>
      <c r="G47" s="53"/>
      <c r="H47" s="53"/>
      <c r="I47" s="54"/>
      <c r="J47" s="54"/>
      <c r="K47" s="49">
        <v>12768</v>
      </c>
      <c r="L47" s="49">
        <v>12768</v>
      </c>
      <c r="M47" s="10"/>
      <c r="N47" s="10"/>
      <c r="O47" s="9" t="s">
        <v>11</v>
      </c>
    </row>
    <row r="48" spans="1:15" ht="51.75" customHeight="1">
      <c r="A48" s="130"/>
      <c r="B48" s="151"/>
      <c r="C48" s="133"/>
      <c r="D48" s="97"/>
      <c r="E48" s="49">
        <v>11970</v>
      </c>
      <c r="F48" s="49">
        <v>11970</v>
      </c>
      <c r="G48" s="53"/>
      <c r="H48" s="53"/>
      <c r="I48" s="54"/>
      <c r="J48" s="54"/>
      <c r="K48" s="49">
        <v>11970</v>
      </c>
      <c r="L48" s="49">
        <v>11970</v>
      </c>
      <c r="M48" s="10"/>
      <c r="N48" s="10"/>
      <c r="O48" s="9" t="s">
        <v>12</v>
      </c>
    </row>
    <row r="49" spans="1:15" ht="48" customHeight="1">
      <c r="A49" s="130"/>
      <c r="B49" s="151"/>
      <c r="C49" s="133"/>
      <c r="D49" s="97"/>
      <c r="E49" s="49">
        <v>19311.599999999999</v>
      </c>
      <c r="F49" s="49">
        <v>19311.599999999999</v>
      </c>
      <c r="G49" s="53"/>
      <c r="H49" s="53"/>
      <c r="I49" s="54"/>
      <c r="J49" s="54"/>
      <c r="K49" s="49">
        <v>19311.599999999999</v>
      </c>
      <c r="L49" s="49">
        <v>19311.599999999999</v>
      </c>
      <c r="M49" s="10"/>
      <c r="N49" s="10"/>
      <c r="O49" s="9" t="s">
        <v>13</v>
      </c>
    </row>
    <row r="50" spans="1:15" ht="49.5" customHeight="1">
      <c r="A50" s="130"/>
      <c r="B50" s="151"/>
      <c r="C50" s="133"/>
      <c r="D50" s="98"/>
      <c r="E50" s="49">
        <v>22344</v>
      </c>
      <c r="F50" s="49">
        <v>22344</v>
      </c>
      <c r="G50" s="53"/>
      <c r="H50" s="53"/>
      <c r="I50" s="54"/>
      <c r="J50" s="54"/>
      <c r="K50" s="49">
        <v>22344</v>
      </c>
      <c r="L50" s="49">
        <v>22344</v>
      </c>
      <c r="M50" s="10"/>
      <c r="N50" s="10"/>
      <c r="O50" s="9" t="s">
        <v>14</v>
      </c>
    </row>
    <row r="51" spans="1:15" ht="49.5" customHeight="1">
      <c r="A51" s="130"/>
      <c r="B51" s="127" t="s">
        <v>61</v>
      </c>
      <c r="C51" s="133"/>
      <c r="D51" s="111" t="s">
        <v>66</v>
      </c>
      <c r="E51" s="49">
        <v>0</v>
      </c>
      <c r="F51" s="49">
        <v>0</v>
      </c>
      <c r="G51" s="53"/>
      <c r="H51" s="53"/>
      <c r="I51" s="54"/>
      <c r="J51" s="54"/>
      <c r="K51" s="49">
        <v>0</v>
      </c>
      <c r="L51" s="49">
        <v>0</v>
      </c>
      <c r="M51" s="55"/>
      <c r="N51" s="55"/>
      <c r="O51" s="56" t="s">
        <v>11</v>
      </c>
    </row>
    <row r="52" spans="1:15" ht="49.5" customHeight="1">
      <c r="A52" s="130"/>
      <c r="B52" s="128"/>
      <c r="C52" s="133"/>
      <c r="D52" s="112"/>
      <c r="E52" s="49">
        <v>0</v>
      </c>
      <c r="F52" s="49">
        <v>0</v>
      </c>
      <c r="G52" s="53"/>
      <c r="H52" s="53"/>
      <c r="I52" s="54"/>
      <c r="J52" s="54"/>
      <c r="K52" s="49">
        <v>0</v>
      </c>
      <c r="L52" s="49">
        <v>0</v>
      </c>
      <c r="M52" s="55"/>
      <c r="N52" s="55"/>
      <c r="O52" s="56" t="s">
        <v>12</v>
      </c>
    </row>
    <row r="53" spans="1:15" ht="49.5" customHeight="1">
      <c r="A53" s="130"/>
      <c r="B53" s="128"/>
      <c r="C53" s="133"/>
      <c r="D53" s="112"/>
      <c r="E53" s="49">
        <v>0</v>
      </c>
      <c r="F53" s="49">
        <v>0</v>
      </c>
      <c r="G53" s="53"/>
      <c r="H53" s="53"/>
      <c r="I53" s="54"/>
      <c r="J53" s="54"/>
      <c r="K53" s="49">
        <v>0</v>
      </c>
      <c r="L53" s="49">
        <v>0</v>
      </c>
      <c r="M53" s="55"/>
      <c r="N53" s="55"/>
      <c r="O53" s="56" t="s">
        <v>13</v>
      </c>
    </row>
    <row r="54" spans="1:15" ht="49.5" customHeight="1">
      <c r="A54" s="130"/>
      <c r="B54" s="128"/>
      <c r="C54" s="133"/>
      <c r="D54" s="113"/>
      <c r="E54" s="49">
        <v>0</v>
      </c>
      <c r="F54" s="49">
        <v>0</v>
      </c>
      <c r="G54" s="53"/>
      <c r="H54" s="53"/>
      <c r="I54" s="54"/>
      <c r="J54" s="54"/>
      <c r="K54" s="49">
        <v>0</v>
      </c>
      <c r="L54" s="49">
        <v>0</v>
      </c>
      <c r="M54" s="55"/>
      <c r="N54" s="55"/>
      <c r="O54" s="56" t="s">
        <v>14</v>
      </c>
    </row>
    <row r="55" spans="1:15" ht="49.5" customHeight="1">
      <c r="A55" s="130"/>
      <c r="B55" s="127" t="s">
        <v>61</v>
      </c>
      <c r="C55" s="133"/>
      <c r="D55" s="111" t="s">
        <v>67</v>
      </c>
      <c r="E55" s="49">
        <v>0</v>
      </c>
      <c r="F55" s="49">
        <v>0</v>
      </c>
      <c r="G55" s="53"/>
      <c r="H55" s="53"/>
      <c r="I55" s="54"/>
      <c r="J55" s="54"/>
      <c r="K55" s="49">
        <v>0</v>
      </c>
      <c r="L55" s="49">
        <v>0</v>
      </c>
      <c r="M55" s="55"/>
      <c r="N55" s="55"/>
      <c r="O55" s="56" t="s">
        <v>11</v>
      </c>
    </row>
    <row r="56" spans="1:15" ht="49.5" customHeight="1">
      <c r="A56" s="130"/>
      <c r="B56" s="128"/>
      <c r="C56" s="133"/>
      <c r="D56" s="112"/>
      <c r="E56" s="49">
        <v>0</v>
      </c>
      <c r="F56" s="49">
        <v>0</v>
      </c>
      <c r="G56" s="53"/>
      <c r="H56" s="53"/>
      <c r="I56" s="54"/>
      <c r="J56" s="54"/>
      <c r="K56" s="49">
        <v>0</v>
      </c>
      <c r="L56" s="49">
        <v>0</v>
      </c>
      <c r="M56" s="55"/>
      <c r="N56" s="55"/>
      <c r="O56" s="56" t="s">
        <v>12</v>
      </c>
    </row>
    <row r="57" spans="1:15" ht="49.5" customHeight="1">
      <c r="A57" s="130"/>
      <c r="B57" s="128"/>
      <c r="C57" s="133"/>
      <c r="D57" s="112"/>
      <c r="E57" s="49">
        <v>0</v>
      </c>
      <c r="F57" s="49">
        <v>0</v>
      </c>
      <c r="G57" s="53"/>
      <c r="H57" s="53"/>
      <c r="I57" s="54"/>
      <c r="J57" s="54"/>
      <c r="K57" s="49">
        <v>0</v>
      </c>
      <c r="L57" s="49">
        <v>0</v>
      </c>
      <c r="M57" s="55"/>
      <c r="N57" s="55"/>
      <c r="O57" s="56" t="s">
        <v>13</v>
      </c>
    </row>
    <row r="58" spans="1:15" ht="49.5" customHeight="1">
      <c r="A58" s="130"/>
      <c r="B58" s="128"/>
      <c r="C58" s="133"/>
      <c r="D58" s="113"/>
      <c r="E58" s="49">
        <v>0</v>
      </c>
      <c r="F58" s="49">
        <v>0</v>
      </c>
      <c r="G58" s="53"/>
      <c r="H58" s="53"/>
      <c r="I58" s="54"/>
      <c r="J58" s="54"/>
      <c r="K58" s="49">
        <v>0</v>
      </c>
      <c r="L58" s="49">
        <v>0</v>
      </c>
      <c r="M58" s="55"/>
      <c r="N58" s="55"/>
      <c r="O58" s="56" t="s">
        <v>14</v>
      </c>
    </row>
    <row r="59" spans="1:15" ht="49.5" customHeight="1">
      <c r="A59" s="130"/>
      <c r="B59" s="127" t="s">
        <v>61</v>
      </c>
      <c r="C59" s="133"/>
      <c r="D59" s="111" t="s">
        <v>68</v>
      </c>
      <c r="E59" s="49">
        <v>0</v>
      </c>
      <c r="F59" s="49">
        <v>0</v>
      </c>
      <c r="G59" s="53"/>
      <c r="H59" s="53"/>
      <c r="I59" s="54"/>
      <c r="J59" s="54"/>
      <c r="K59" s="49">
        <v>0</v>
      </c>
      <c r="L59" s="49">
        <v>0</v>
      </c>
      <c r="M59" s="55"/>
      <c r="N59" s="55"/>
      <c r="O59" s="56" t="s">
        <v>11</v>
      </c>
    </row>
    <row r="60" spans="1:15" ht="49.5" customHeight="1">
      <c r="A60" s="130"/>
      <c r="B60" s="128"/>
      <c r="C60" s="133"/>
      <c r="D60" s="112"/>
      <c r="E60" s="49">
        <v>0</v>
      </c>
      <c r="F60" s="49">
        <v>0</v>
      </c>
      <c r="G60" s="53"/>
      <c r="H60" s="53"/>
      <c r="I60" s="54"/>
      <c r="J60" s="54"/>
      <c r="K60" s="49">
        <v>0</v>
      </c>
      <c r="L60" s="49">
        <v>0</v>
      </c>
      <c r="M60" s="55"/>
      <c r="N60" s="55"/>
      <c r="O60" s="56" t="s">
        <v>12</v>
      </c>
    </row>
    <row r="61" spans="1:15" ht="49.5" customHeight="1">
      <c r="A61" s="130"/>
      <c r="B61" s="128"/>
      <c r="C61" s="133"/>
      <c r="D61" s="112"/>
      <c r="E61" s="49">
        <v>0</v>
      </c>
      <c r="F61" s="49">
        <v>0</v>
      </c>
      <c r="G61" s="53"/>
      <c r="H61" s="53"/>
      <c r="I61" s="54"/>
      <c r="J61" s="54"/>
      <c r="K61" s="49">
        <v>0</v>
      </c>
      <c r="L61" s="49">
        <v>0</v>
      </c>
      <c r="M61" s="55"/>
      <c r="N61" s="55"/>
      <c r="O61" s="56" t="s">
        <v>13</v>
      </c>
    </row>
    <row r="62" spans="1:15" ht="49.5" customHeight="1">
      <c r="A62" s="130"/>
      <c r="B62" s="128"/>
      <c r="C62" s="133"/>
      <c r="D62" s="113"/>
      <c r="E62" s="49">
        <v>0</v>
      </c>
      <c r="F62" s="49">
        <v>0</v>
      </c>
      <c r="G62" s="53"/>
      <c r="H62" s="53"/>
      <c r="I62" s="54"/>
      <c r="J62" s="54"/>
      <c r="K62" s="49">
        <v>0</v>
      </c>
      <c r="L62" s="49">
        <v>0</v>
      </c>
      <c r="M62" s="55"/>
      <c r="N62" s="55"/>
      <c r="O62" s="56" t="s">
        <v>14</v>
      </c>
    </row>
    <row r="63" spans="1:15" ht="49.5" customHeight="1">
      <c r="A63" s="130"/>
      <c r="B63" s="127" t="s">
        <v>61</v>
      </c>
      <c r="C63" s="133"/>
      <c r="D63" s="111" t="s">
        <v>69</v>
      </c>
      <c r="E63" s="49">
        <v>0</v>
      </c>
      <c r="F63" s="49">
        <v>0</v>
      </c>
      <c r="G63" s="53"/>
      <c r="H63" s="53"/>
      <c r="I63" s="54"/>
      <c r="J63" s="54"/>
      <c r="K63" s="49">
        <v>0</v>
      </c>
      <c r="L63" s="49">
        <v>0</v>
      </c>
      <c r="M63" s="55"/>
      <c r="N63" s="55"/>
      <c r="O63" s="56" t="s">
        <v>11</v>
      </c>
    </row>
    <row r="64" spans="1:15" ht="49.5" customHeight="1">
      <c r="A64" s="130"/>
      <c r="B64" s="128"/>
      <c r="C64" s="133"/>
      <c r="D64" s="112"/>
      <c r="E64" s="49">
        <v>0</v>
      </c>
      <c r="F64" s="49">
        <v>0</v>
      </c>
      <c r="G64" s="53"/>
      <c r="H64" s="53"/>
      <c r="I64" s="54"/>
      <c r="J64" s="54"/>
      <c r="K64" s="49">
        <v>0</v>
      </c>
      <c r="L64" s="49">
        <v>0</v>
      </c>
      <c r="M64" s="55"/>
      <c r="N64" s="55"/>
      <c r="O64" s="56" t="s">
        <v>12</v>
      </c>
    </row>
    <row r="65" spans="1:15" ht="49.5" customHeight="1">
      <c r="A65" s="130"/>
      <c r="B65" s="128"/>
      <c r="C65" s="133"/>
      <c r="D65" s="112"/>
      <c r="E65" s="49">
        <v>0</v>
      </c>
      <c r="F65" s="49">
        <v>0</v>
      </c>
      <c r="G65" s="53"/>
      <c r="H65" s="53"/>
      <c r="I65" s="54"/>
      <c r="J65" s="54"/>
      <c r="K65" s="49">
        <v>0</v>
      </c>
      <c r="L65" s="49">
        <v>0</v>
      </c>
      <c r="M65" s="55"/>
      <c r="N65" s="55"/>
      <c r="O65" s="56" t="s">
        <v>13</v>
      </c>
    </row>
    <row r="66" spans="1:15" ht="49.5" customHeight="1">
      <c r="A66" s="130"/>
      <c r="B66" s="128"/>
      <c r="C66" s="133"/>
      <c r="D66" s="113"/>
      <c r="E66" s="49">
        <v>0</v>
      </c>
      <c r="F66" s="49">
        <v>0</v>
      </c>
      <c r="G66" s="53"/>
      <c r="H66" s="53"/>
      <c r="I66" s="54"/>
      <c r="J66" s="54"/>
      <c r="K66" s="49">
        <v>0</v>
      </c>
      <c r="L66" s="49">
        <v>0</v>
      </c>
      <c r="M66" s="55"/>
      <c r="N66" s="55"/>
      <c r="O66" s="56" t="s">
        <v>14</v>
      </c>
    </row>
    <row r="67" spans="1:15" ht="49.5" customHeight="1">
      <c r="A67" s="130"/>
      <c r="B67" s="127" t="s">
        <v>61</v>
      </c>
      <c r="C67" s="133"/>
      <c r="D67" s="111" t="s">
        <v>70</v>
      </c>
      <c r="E67" s="49">
        <v>0</v>
      </c>
      <c r="F67" s="49">
        <v>0</v>
      </c>
      <c r="G67" s="53"/>
      <c r="H67" s="53"/>
      <c r="I67" s="54"/>
      <c r="J67" s="54"/>
      <c r="K67" s="49">
        <v>0</v>
      </c>
      <c r="L67" s="49">
        <v>0</v>
      </c>
      <c r="M67" s="55"/>
      <c r="N67" s="55"/>
      <c r="O67" s="56" t="s">
        <v>11</v>
      </c>
    </row>
    <row r="68" spans="1:15" ht="49.5" customHeight="1">
      <c r="A68" s="130"/>
      <c r="B68" s="128"/>
      <c r="C68" s="133"/>
      <c r="D68" s="112"/>
      <c r="E68" s="49">
        <v>0</v>
      </c>
      <c r="F68" s="49">
        <v>0</v>
      </c>
      <c r="G68" s="53"/>
      <c r="H68" s="53"/>
      <c r="I68" s="54"/>
      <c r="J68" s="54"/>
      <c r="K68" s="49">
        <v>0</v>
      </c>
      <c r="L68" s="49">
        <v>0</v>
      </c>
      <c r="M68" s="55"/>
      <c r="N68" s="55"/>
      <c r="O68" s="56" t="s">
        <v>12</v>
      </c>
    </row>
    <row r="69" spans="1:15" ht="49.5" customHeight="1">
      <c r="A69" s="130"/>
      <c r="B69" s="128"/>
      <c r="C69" s="133"/>
      <c r="D69" s="112"/>
      <c r="E69" s="49">
        <v>0</v>
      </c>
      <c r="F69" s="49">
        <v>0</v>
      </c>
      <c r="G69" s="53"/>
      <c r="H69" s="53"/>
      <c r="I69" s="54"/>
      <c r="J69" s="54"/>
      <c r="K69" s="49">
        <v>0</v>
      </c>
      <c r="L69" s="49">
        <v>0</v>
      </c>
      <c r="M69" s="55"/>
      <c r="N69" s="55"/>
      <c r="O69" s="56" t="s">
        <v>13</v>
      </c>
    </row>
    <row r="70" spans="1:15" ht="49.5" customHeight="1">
      <c r="A70" s="131"/>
      <c r="B70" s="128"/>
      <c r="C70" s="134"/>
      <c r="D70" s="113"/>
      <c r="E70" s="49">
        <v>0</v>
      </c>
      <c r="F70" s="49">
        <v>0</v>
      </c>
      <c r="G70" s="53"/>
      <c r="H70" s="53"/>
      <c r="I70" s="54"/>
      <c r="J70" s="54"/>
      <c r="K70" s="49">
        <v>0</v>
      </c>
      <c r="L70" s="49">
        <v>0</v>
      </c>
      <c r="M70" s="55"/>
      <c r="N70" s="55"/>
      <c r="O70" s="56" t="s">
        <v>14</v>
      </c>
    </row>
    <row r="71" spans="1:15" ht="45" customHeight="1">
      <c r="A71" s="129" t="s">
        <v>37</v>
      </c>
      <c r="B71" s="116" t="s">
        <v>35</v>
      </c>
      <c r="C71" s="132" t="s">
        <v>43</v>
      </c>
      <c r="D71" s="115" t="s">
        <v>3</v>
      </c>
      <c r="E71" s="7">
        <v>8155.2</v>
      </c>
      <c r="F71" s="7">
        <v>8155.2</v>
      </c>
      <c r="G71" s="8"/>
      <c r="H71" s="8"/>
      <c r="I71" s="8"/>
      <c r="J71" s="8"/>
      <c r="K71" s="7">
        <v>8155.2</v>
      </c>
      <c r="L71" s="7">
        <v>8155.2</v>
      </c>
      <c r="M71" s="10"/>
      <c r="N71" s="10"/>
      <c r="O71" s="9" t="s">
        <v>11</v>
      </c>
    </row>
    <row r="72" spans="1:15" ht="43.5" customHeight="1">
      <c r="A72" s="130"/>
      <c r="B72" s="116"/>
      <c r="C72" s="133"/>
      <c r="D72" s="115"/>
      <c r="E72" s="11">
        <v>14519.2</v>
      </c>
      <c r="F72" s="11">
        <v>14519.2</v>
      </c>
      <c r="G72" s="8"/>
      <c r="H72" s="8"/>
      <c r="I72" s="8"/>
      <c r="J72" s="8"/>
      <c r="K72" s="11">
        <v>14519.2</v>
      </c>
      <c r="L72" s="11">
        <v>14519.2</v>
      </c>
      <c r="M72" s="10"/>
      <c r="N72" s="10"/>
      <c r="O72" s="9" t="s">
        <v>12</v>
      </c>
    </row>
    <row r="73" spans="1:15" ht="44.25" customHeight="1">
      <c r="A73" s="130"/>
      <c r="B73" s="116"/>
      <c r="C73" s="133"/>
      <c r="D73" s="115"/>
      <c r="E73" s="11">
        <v>7338.2</v>
      </c>
      <c r="F73" s="11">
        <v>7338.2</v>
      </c>
      <c r="G73" s="8"/>
      <c r="H73" s="8"/>
      <c r="I73" s="8"/>
      <c r="J73" s="8"/>
      <c r="K73" s="11">
        <v>7338.2</v>
      </c>
      <c r="L73" s="11">
        <v>7338.2</v>
      </c>
      <c r="M73" s="10"/>
      <c r="N73" s="10"/>
      <c r="O73" s="9" t="s">
        <v>13</v>
      </c>
    </row>
    <row r="74" spans="1:15" ht="44.25" customHeight="1">
      <c r="A74" s="130"/>
      <c r="B74" s="116"/>
      <c r="C74" s="133"/>
      <c r="D74" s="115"/>
      <c r="E74" s="11">
        <v>11511</v>
      </c>
      <c r="F74" s="11">
        <v>11511</v>
      </c>
      <c r="G74" s="8"/>
      <c r="H74" s="8"/>
      <c r="I74" s="8"/>
      <c r="J74" s="8"/>
      <c r="K74" s="11">
        <v>11511</v>
      </c>
      <c r="L74" s="11">
        <v>11511</v>
      </c>
      <c r="M74" s="10"/>
      <c r="N74" s="10"/>
      <c r="O74" s="9" t="s">
        <v>14</v>
      </c>
    </row>
    <row r="75" spans="1:15" ht="45" customHeight="1">
      <c r="A75" s="130"/>
      <c r="B75" s="116" t="s">
        <v>35</v>
      </c>
      <c r="C75" s="133"/>
      <c r="D75" s="97" t="s">
        <v>4</v>
      </c>
      <c r="E75" s="7">
        <v>9450.2999999999993</v>
      </c>
      <c r="F75" s="7">
        <v>9450.2999999999993</v>
      </c>
      <c r="G75" s="8"/>
      <c r="H75" s="8"/>
      <c r="I75" s="8"/>
      <c r="J75" s="8"/>
      <c r="K75" s="7">
        <v>9450.2999999999993</v>
      </c>
      <c r="L75" s="7">
        <v>9450.2999999999993</v>
      </c>
      <c r="M75" s="10"/>
      <c r="N75" s="10"/>
      <c r="O75" s="9" t="s">
        <v>11</v>
      </c>
    </row>
    <row r="76" spans="1:15" ht="45">
      <c r="A76" s="130"/>
      <c r="B76" s="116"/>
      <c r="C76" s="133"/>
      <c r="D76" s="97"/>
      <c r="E76" s="7">
        <v>16326.5</v>
      </c>
      <c r="F76" s="7">
        <v>16326.5</v>
      </c>
      <c r="G76" s="7"/>
      <c r="H76" s="7"/>
      <c r="I76" s="8"/>
      <c r="J76" s="8"/>
      <c r="K76" s="7">
        <v>16326.5</v>
      </c>
      <c r="L76" s="7">
        <v>16326.5</v>
      </c>
      <c r="M76" s="10"/>
      <c r="N76" s="10"/>
      <c r="O76" s="9" t="s">
        <v>12</v>
      </c>
    </row>
    <row r="77" spans="1:15" ht="45">
      <c r="A77" s="130"/>
      <c r="B77" s="116"/>
      <c r="C77" s="133"/>
      <c r="D77" s="97"/>
      <c r="E77" s="7">
        <v>7481.3</v>
      </c>
      <c r="F77" s="7">
        <v>7481.3</v>
      </c>
      <c r="G77" s="7"/>
      <c r="H77" s="7"/>
      <c r="I77" s="8"/>
      <c r="J77" s="8"/>
      <c r="K77" s="7">
        <v>7481.3</v>
      </c>
      <c r="L77" s="7">
        <v>7481.3</v>
      </c>
      <c r="M77" s="10"/>
      <c r="N77" s="10"/>
      <c r="O77" s="9" t="s">
        <v>13</v>
      </c>
    </row>
    <row r="78" spans="1:15" ht="45">
      <c r="A78" s="130"/>
      <c r="B78" s="116"/>
      <c r="C78" s="133"/>
      <c r="D78" s="97"/>
      <c r="E78" s="7">
        <v>13311.3</v>
      </c>
      <c r="F78" s="7">
        <v>13311.3</v>
      </c>
      <c r="G78" s="7"/>
      <c r="H78" s="7"/>
      <c r="I78" s="8"/>
      <c r="J78" s="8"/>
      <c r="K78" s="7">
        <v>13311.3</v>
      </c>
      <c r="L78" s="7">
        <v>13311.3</v>
      </c>
      <c r="M78" s="10"/>
      <c r="N78" s="10"/>
      <c r="O78" s="9" t="s">
        <v>14</v>
      </c>
    </row>
    <row r="79" spans="1:15" ht="51.75" customHeight="1">
      <c r="A79" s="130"/>
      <c r="B79" s="116" t="s">
        <v>35</v>
      </c>
      <c r="C79" s="133"/>
      <c r="D79" s="115" t="s">
        <v>5</v>
      </c>
      <c r="E79" s="7">
        <v>10362.200000000001</v>
      </c>
      <c r="F79" s="7">
        <v>10362.200000000001</v>
      </c>
      <c r="G79" s="2"/>
      <c r="H79" s="2"/>
      <c r="I79" s="3"/>
      <c r="J79" s="3"/>
      <c r="K79" s="7">
        <v>10362.200000000001</v>
      </c>
      <c r="L79" s="7">
        <v>10362.200000000001</v>
      </c>
      <c r="M79" s="10"/>
      <c r="N79" s="10"/>
      <c r="O79" s="9" t="s">
        <v>11</v>
      </c>
    </row>
    <row r="80" spans="1:15" ht="42.75" customHeight="1">
      <c r="A80" s="130"/>
      <c r="B80" s="116"/>
      <c r="C80" s="133"/>
      <c r="D80" s="115"/>
      <c r="E80" s="7">
        <v>16678.2</v>
      </c>
      <c r="F80" s="7">
        <v>16588.2</v>
      </c>
      <c r="G80" s="2"/>
      <c r="H80" s="2"/>
      <c r="I80" s="3"/>
      <c r="J80" s="3"/>
      <c r="K80" s="7">
        <v>16678.2</v>
      </c>
      <c r="L80" s="7">
        <v>16588.2</v>
      </c>
      <c r="M80" s="10"/>
      <c r="N80" s="10"/>
      <c r="O80" s="9" t="s">
        <v>12</v>
      </c>
    </row>
    <row r="81" spans="1:15" ht="49.5" customHeight="1">
      <c r="A81" s="130"/>
      <c r="B81" s="116"/>
      <c r="C81" s="133"/>
      <c r="D81" s="115"/>
      <c r="E81" s="7">
        <v>8221</v>
      </c>
      <c r="F81" s="7">
        <v>7948</v>
      </c>
      <c r="G81" s="2"/>
      <c r="H81" s="2"/>
      <c r="I81" s="3"/>
      <c r="J81" s="3"/>
      <c r="K81" s="7">
        <v>8221</v>
      </c>
      <c r="L81" s="7">
        <v>7948</v>
      </c>
      <c r="M81" s="10"/>
      <c r="N81" s="10"/>
      <c r="O81" s="9" t="s">
        <v>13</v>
      </c>
    </row>
    <row r="82" spans="1:15" ht="48" customHeight="1">
      <c r="A82" s="130"/>
      <c r="B82" s="116"/>
      <c r="C82" s="133"/>
      <c r="D82" s="115"/>
      <c r="E82" s="7">
        <v>14818.4</v>
      </c>
      <c r="F82" s="7">
        <v>14693.4</v>
      </c>
      <c r="G82" s="2"/>
      <c r="H82" s="2"/>
      <c r="I82" s="3"/>
      <c r="J82" s="3"/>
      <c r="K82" s="7">
        <v>14818.4</v>
      </c>
      <c r="L82" s="7">
        <v>14693.4</v>
      </c>
      <c r="M82" s="10"/>
      <c r="N82" s="10"/>
      <c r="O82" s="9" t="s">
        <v>14</v>
      </c>
    </row>
    <row r="83" spans="1:15" ht="51.75" customHeight="1">
      <c r="A83" s="130"/>
      <c r="B83" s="116" t="s">
        <v>35</v>
      </c>
      <c r="C83" s="133"/>
      <c r="D83" s="97" t="s">
        <v>6</v>
      </c>
      <c r="E83" s="12">
        <v>11141.6</v>
      </c>
      <c r="F83" s="12">
        <v>11141.6</v>
      </c>
      <c r="G83" s="2"/>
      <c r="H83" s="2"/>
      <c r="I83" s="3"/>
      <c r="J83" s="3"/>
      <c r="K83" s="12">
        <v>11141.6</v>
      </c>
      <c r="L83" s="12">
        <v>11141.6</v>
      </c>
      <c r="M83" s="10"/>
      <c r="N83" s="10"/>
      <c r="O83" s="9" t="s">
        <v>11</v>
      </c>
    </row>
    <row r="84" spans="1:15" ht="42.75" customHeight="1">
      <c r="A84" s="130"/>
      <c r="B84" s="116"/>
      <c r="C84" s="133"/>
      <c r="D84" s="97"/>
      <c r="E84" s="12">
        <v>16764.8</v>
      </c>
      <c r="F84" s="12">
        <v>16764.8</v>
      </c>
      <c r="G84" s="2"/>
      <c r="H84" s="2"/>
      <c r="I84" s="3"/>
      <c r="J84" s="3"/>
      <c r="K84" s="12">
        <v>16764.8</v>
      </c>
      <c r="L84" s="12">
        <v>16764.8</v>
      </c>
      <c r="M84" s="10"/>
      <c r="N84" s="10"/>
      <c r="O84" s="9" t="s">
        <v>12</v>
      </c>
    </row>
    <row r="85" spans="1:15" ht="49.5" customHeight="1">
      <c r="A85" s="130"/>
      <c r="B85" s="116"/>
      <c r="C85" s="133"/>
      <c r="D85" s="97"/>
      <c r="E85" s="12">
        <v>8871</v>
      </c>
      <c r="F85" s="12">
        <v>8871</v>
      </c>
      <c r="G85" s="2"/>
      <c r="H85" s="2"/>
      <c r="I85" s="3"/>
      <c r="J85" s="3"/>
      <c r="K85" s="12">
        <v>8871</v>
      </c>
      <c r="L85" s="12">
        <v>8871</v>
      </c>
      <c r="M85" s="10"/>
      <c r="N85" s="10"/>
      <c r="O85" s="9" t="s">
        <v>13</v>
      </c>
    </row>
    <row r="86" spans="1:15" ht="48" customHeight="1">
      <c r="A86" s="130"/>
      <c r="B86" s="116"/>
      <c r="C86" s="133"/>
      <c r="D86" s="97"/>
      <c r="E86" s="12">
        <v>15348.1</v>
      </c>
      <c r="F86" s="12">
        <v>15348.1</v>
      </c>
      <c r="G86" s="2"/>
      <c r="H86" s="2"/>
      <c r="I86" s="3"/>
      <c r="J86" s="3"/>
      <c r="K86" s="12">
        <v>15348.1</v>
      </c>
      <c r="L86" s="12">
        <v>15348.1</v>
      </c>
      <c r="M86" s="10"/>
      <c r="N86" s="10"/>
      <c r="O86" s="9" t="s">
        <v>14</v>
      </c>
    </row>
    <row r="87" spans="1:15" ht="51.75" customHeight="1">
      <c r="A87" s="130"/>
      <c r="B87" s="116" t="s">
        <v>35</v>
      </c>
      <c r="C87" s="133"/>
      <c r="D87" s="115" t="s">
        <v>7</v>
      </c>
      <c r="E87" s="49">
        <v>9226.6</v>
      </c>
      <c r="F87" s="49">
        <v>9226.6</v>
      </c>
      <c r="G87" s="53"/>
      <c r="H87" s="53"/>
      <c r="I87" s="54"/>
      <c r="J87" s="54"/>
      <c r="K87" s="49">
        <v>9226.6</v>
      </c>
      <c r="L87" s="49">
        <v>9226.6</v>
      </c>
      <c r="M87" s="10"/>
      <c r="N87" s="10"/>
      <c r="O87" s="9" t="s">
        <v>11</v>
      </c>
    </row>
    <row r="88" spans="1:15" ht="42.75" customHeight="1">
      <c r="A88" s="130"/>
      <c r="B88" s="116"/>
      <c r="C88" s="133"/>
      <c r="D88" s="115"/>
      <c r="E88" s="49">
        <v>15859.8</v>
      </c>
      <c r="F88" s="49">
        <v>15859.8</v>
      </c>
      <c r="G88" s="53"/>
      <c r="H88" s="53"/>
      <c r="I88" s="54"/>
      <c r="J88" s="54"/>
      <c r="K88" s="49">
        <v>15859.8</v>
      </c>
      <c r="L88" s="49">
        <v>15859.8</v>
      </c>
      <c r="M88" s="10"/>
      <c r="N88" s="10"/>
      <c r="O88" s="9" t="s">
        <v>12</v>
      </c>
    </row>
    <row r="89" spans="1:15" ht="49.5" customHeight="1">
      <c r="A89" s="130"/>
      <c r="B89" s="116"/>
      <c r="C89" s="133"/>
      <c r="D89" s="115"/>
      <c r="E89" s="49">
        <v>7321</v>
      </c>
      <c r="F89" s="49">
        <v>7321</v>
      </c>
      <c r="G89" s="53"/>
      <c r="H89" s="53"/>
      <c r="I89" s="54"/>
      <c r="J89" s="54"/>
      <c r="K89" s="49">
        <v>7321</v>
      </c>
      <c r="L89" s="49">
        <v>7321</v>
      </c>
      <c r="M89" s="10"/>
      <c r="N89" s="10"/>
      <c r="O89" s="9" t="s">
        <v>13</v>
      </c>
    </row>
    <row r="90" spans="1:15" ht="48" customHeight="1">
      <c r="A90" s="130"/>
      <c r="B90" s="116"/>
      <c r="C90" s="133"/>
      <c r="D90" s="115"/>
      <c r="E90" s="49">
        <v>13653.3</v>
      </c>
      <c r="F90" s="49">
        <v>13653.3</v>
      </c>
      <c r="G90" s="53"/>
      <c r="H90" s="53"/>
      <c r="I90" s="54"/>
      <c r="J90" s="54"/>
      <c r="K90" s="49">
        <v>13653.3</v>
      </c>
      <c r="L90" s="49">
        <v>13653.3</v>
      </c>
      <c r="M90" s="10"/>
      <c r="N90" s="10"/>
      <c r="O90" s="9" t="s">
        <v>14</v>
      </c>
    </row>
    <row r="91" spans="1:15" ht="51.75" customHeight="1">
      <c r="A91" s="130"/>
      <c r="B91" s="116" t="s">
        <v>35</v>
      </c>
      <c r="C91" s="133"/>
      <c r="D91" s="96" t="s">
        <v>36</v>
      </c>
      <c r="E91" s="49">
        <v>9226.6</v>
      </c>
      <c r="F91" s="49">
        <v>9226.6</v>
      </c>
      <c r="G91" s="53"/>
      <c r="H91" s="53"/>
      <c r="I91" s="54"/>
      <c r="J91" s="54"/>
      <c r="K91" s="49">
        <v>9226.6</v>
      </c>
      <c r="L91" s="49">
        <v>9226.6</v>
      </c>
      <c r="M91" s="10"/>
      <c r="N91" s="10"/>
      <c r="O91" s="9" t="s">
        <v>11</v>
      </c>
    </row>
    <row r="92" spans="1:15" ht="42.75" customHeight="1">
      <c r="A92" s="130"/>
      <c r="B92" s="116"/>
      <c r="C92" s="133"/>
      <c r="D92" s="97"/>
      <c r="E92" s="49">
        <v>15859.8</v>
      </c>
      <c r="F92" s="49">
        <v>15859.8</v>
      </c>
      <c r="G92" s="53"/>
      <c r="H92" s="53"/>
      <c r="I92" s="54"/>
      <c r="J92" s="54"/>
      <c r="K92" s="49">
        <v>15859.8</v>
      </c>
      <c r="L92" s="49">
        <v>15859.8</v>
      </c>
      <c r="M92" s="10"/>
      <c r="N92" s="10"/>
      <c r="O92" s="9" t="s">
        <v>12</v>
      </c>
    </row>
    <row r="93" spans="1:15" ht="49.5" customHeight="1">
      <c r="A93" s="130"/>
      <c r="B93" s="116"/>
      <c r="C93" s="133"/>
      <c r="D93" s="97"/>
      <c r="E93" s="49">
        <v>7321</v>
      </c>
      <c r="F93" s="49">
        <v>7321</v>
      </c>
      <c r="G93" s="53"/>
      <c r="H93" s="53"/>
      <c r="I93" s="54"/>
      <c r="J93" s="54"/>
      <c r="K93" s="49">
        <v>7321</v>
      </c>
      <c r="L93" s="49">
        <v>7321</v>
      </c>
      <c r="M93" s="10"/>
      <c r="N93" s="10"/>
      <c r="O93" s="9" t="s">
        <v>13</v>
      </c>
    </row>
    <row r="94" spans="1:15" ht="48" customHeight="1">
      <c r="A94" s="130"/>
      <c r="B94" s="116"/>
      <c r="C94" s="133"/>
      <c r="D94" s="98"/>
      <c r="E94" s="49">
        <v>13417.1</v>
      </c>
      <c r="F94" s="49">
        <v>13417.1</v>
      </c>
      <c r="G94" s="53"/>
      <c r="H94" s="53"/>
      <c r="I94" s="54"/>
      <c r="J94" s="54"/>
      <c r="K94" s="49">
        <v>13417.1</v>
      </c>
      <c r="L94" s="49">
        <v>13417.1</v>
      </c>
      <c r="M94" s="10"/>
      <c r="N94" s="10"/>
      <c r="O94" s="9" t="s">
        <v>14</v>
      </c>
    </row>
    <row r="95" spans="1:15" ht="48" customHeight="1">
      <c r="A95" s="130"/>
      <c r="B95" s="114" t="s">
        <v>35</v>
      </c>
      <c r="C95" s="133"/>
      <c r="D95" s="111" t="s">
        <v>66</v>
      </c>
      <c r="E95" s="49">
        <v>0</v>
      </c>
      <c r="F95" s="49">
        <v>0</v>
      </c>
      <c r="G95" s="53"/>
      <c r="H95" s="53"/>
      <c r="I95" s="54"/>
      <c r="J95" s="54"/>
      <c r="K95" s="49">
        <v>0</v>
      </c>
      <c r="L95" s="49">
        <v>0</v>
      </c>
      <c r="M95" s="55"/>
      <c r="N95" s="55"/>
      <c r="O95" s="56" t="s">
        <v>11</v>
      </c>
    </row>
    <row r="96" spans="1:15" ht="48" customHeight="1">
      <c r="A96" s="130"/>
      <c r="B96" s="114"/>
      <c r="C96" s="133"/>
      <c r="D96" s="112"/>
      <c r="E96" s="49">
        <v>0</v>
      </c>
      <c r="F96" s="49">
        <v>0</v>
      </c>
      <c r="G96" s="53"/>
      <c r="H96" s="53"/>
      <c r="I96" s="54"/>
      <c r="J96" s="54"/>
      <c r="K96" s="49">
        <v>0</v>
      </c>
      <c r="L96" s="49">
        <v>0</v>
      </c>
      <c r="M96" s="55"/>
      <c r="N96" s="55"/>
      <c r="O96" s="56" t="s">
        <v>12</v>
      </c>
    </row>
    <row r="97" spans="1:15" ht="48" customHeight="1">
      <c r="A97" s="130"/>
      <c r="B97" s="114"/>
      <c r="C97" s="133"/>
      <c r="D97" s="112"/>
      <c r="E97" s="49">
        <v>0</v>
      </c>
      <c r="F97" s="49">
        <v>0</v>
      </c>
      <c r="G97" s="53"/>
      <c r="H97" s="53"/>
      <c r="I97" s="54"/>
      <c r="J97" s="54"/>
      <c r="K97" s="49">
        <v>0</v>
      </c>
      <c r="L97" s="49">
        <v>0</v>
      </c>
      <c r="M97" s="55"/>
      <c r="N97" s="55"/>
      <c r="O97" s="56" t="s">
        <v>13</v>
      </c>
    </row>
    <row r="98" spans="1:15" ht="48" customHeight="1">
      <c r="A98" s="130"/>
      <c r="B98" s="114"/>
      <c r="C98" s="133"/>
      <c r="D98" s="113"/>
      <c r="E98" s="49">
        <v>0</v>
      </c>
      <c r="F98" s="49">
        <v>0</v>
      </c>
      <c r="G98" s="53"/>
      <c r="H98" s="53"/>
      <c r="I98" s="54"/>
      <c r="J98" s="54"/>
      <c r="K98" s="49">
        <v>0</v>
      </c>
      <c r="L98" s="49">
        <v>0</v>
      </c>
      <c r="M98" s="55"/>
      <c r="N98" s="55"/>
      <c r="O98" s="56" t="s">
        <v>14</v>
      </c>
    </row>
    <row r="99" spans="1:15" ht="48" customHeight="1">
      <c r="A99" s="130"/>
      <c r="B99" s="114" t="s">
        <v>35</v>
      </c>
      <c r="C99" s="133"/>
      <c r="D99" s="111" t="s">
        <v>67</v>
      </c>
      <c r="E99" s="49">
        <v>0</v>
      </c>
      <c r="F99" s="49">
        <v>0</v>
      </c>
      <c r="G99" s="53"/>
      <c r="H99" s="53"/>
      <c r="I99" s="54"/>
      <c r="J99" s="54"/>
      <c r="K99" s="49">
        <v>0</v>
      </c>
      <c r="L99" s="49">
        <v>0</v>
      </c>
      <c r="M99" s="55"/>
      <c r="N99" s="55"/>
      <c r="O99" s="56" t="s">
        <v>11</v>
      </c>
    </row>
    <row r="100" spans="1:15" ht="48" customHeight="1">
      <c r="A100" s="130"/>
      <c r="B100" s="114"/>
      <c r="C100" s="133"/>
      <c r="D100" s="112"/>
      <c r="E100" s="49">
        <v>0</v>
      </c>
      <c r="F100" s="49">
        <v>0</v>
      </c>
      <c r="G100" s="53"/>
      <c r="H100" s="53"/>
      <c r="I100" s="54"/>
      <c r="J100" s="54"/>
      <c r="K100" s="49">
        <v>0</v>
      </c>
      <c r="L100" s="49">
        <v>0</v>
      </c>
      <c r="M100" s="55"/>
      <c r="N100" s="55"/>
      <c r="O100" s="56" t="s">
        <v>12</v>
      </c>
    </row>
    <row r="101" spans="1:15" ht="48" customHeight="1">
      <c r="A101" s="130"/>
      <c r="B101" s="114"/>
      <c r="C101" s="133"/>
      <c r="D101" s="112"/>
      <c r="E101" s="49">
        <v>0</v>
      </c>
      <c r="F101" s="49">
        <v>0</v>
      </c>
      <c r="G101" s="53"/>
      <c r="H101" s="53"/>
      <c r="I101" s="54"/>
      <c r="J101" s="54"/>
      <c r="K101" s="49">
        <v>0</v>
      </c>
      <c r="L101" s="49">
        <v>0</v>
      </c>
      <c r="M101" s="55"/>
      <c r="N101" s="55"/>
      <c r="O101" s="56" t="s">
        <v>13</v>
      </c>
    </row>
    <row r="102" spans="1:15" ht="48" customHeight="1">
      <c r="A102" s="130"/>
      <c r="B102" s="114"/>
      <c r="C102" s="133"/>
      <c r="D102" s="113"/>
      <c r="E102" s="49">
        <v>0</v>
      </c>
      <c r="F102" s="49">
        <v>0</v>
      </c>
      <c r="G102" s="53"/>
      <c r="H102" s="53"/>
      <c r="I102" s="54"/>
      <c r="J102" s="54"/>
      <c r="K102" s="49">
        <v>0</v>
      </c>
      <c r="L102" s="49">
        <v>0</v>
      </c>
      <c r="M102" s="55"/>
      <c r="N102" s="55"/>
      <c r="O102" s="56" t="s">
        <v>14</v>
      </c>
    </row>
    <row r="103" spans="1:15" ht="48" customHeight="1">
      <c r="A103" s="130"/>
      <c r="B103" s="114" t="s">
        <v>35</v>
      </c>
      <c r="C103" s="133"/>
      <c r="D103" s="111" t="s">
        <v>68</v>
      </c>
      <c r="E103" s="49">
        <v>0</v>
      </c>
      <c r="F103" s="49">
        <v>0</v>
      </c>
      <c r="G103" s="53"/>
      <c r="H103" s="53"/>
      <c r="I103" s="54"/>
      <c r="J103" s="54"/>
      <c r="K103" s="49">
        <v>0</v>
      </c>
      <c r="L103" s="49">
        <v>0</v>
      </c>
      <c r="M103" s="55"/>
      <c r="N103" s="55"/>
      <c r="O103" s="56" t="s">
        <v>11</v>
      </c>
    </row>
    <row r="104" spans="1:15" ht="48" customHeight="1">
      <c r="A104" s="130"/>
      <c r="B104" s="114"/>
      <c r="C104" s="133"/>
      <c r="D104" s="112"/>
      <c r="E104" s="49">
        <v>0</v>
      </c>
      <c r="F104" s="49">
        <v>0</v>
      </c>
      <c r="G104" s="53"/>
      <c r="H104" s="53"/>
      <c r="I104" s="54"/>
      <c r="J104" s="54"/>
      <c r="K104" s="49">
        <v>0</v>
      </c>
      <c r="L104" s="49">
        <v>0</v>
      </c>
      <c r="M104" s="55"/>
      <c r="N104" s="55"/>
      <c r="O104" s="56" t="s">
        <v>12</v>
      </c>
    </row>
    <row r="105" spans="1:15" ht="48" customHeight="1">
      <c r="A105" s="130"/>
      <c r="B105" s="114"/>
      <c r="C105" s="133"/>
      <c r="D105" s="112"/>
      <c r="E105" s="49">
        <v>0</v>
      </c>
      <c r="F105" s="49">
        <v>0</v>
      </c>
      <c r="G105" s="53"/>
      <c r="H105" s="53"/>
      <c r="I105" s="54"/>
      <c r="J105" s="54"/>
      <c r="K105" s="49">
        <v>0</v>
      </c>
      <c r="L105" s="49">
        <v>0</v>
      </c>
      <c r="M105" s="55"/>
      <c r="N105" s="55"/>
      <c r="O105" s="56" t="s">
        <v>13</v>
      </c>
    </row>
    <row r="106" spans="1:15" ht="48" customHeight="1">
      <c r="A106" s="130"/>
      <c r="B106" s="114"/>
      <c r="C106" s="133"/>
      <c r="D106" s="113"/>
      <c r="E106" s="49">
        <v>0</v>
      </c>
      <c r="F106" s="49">
        <v>0</v>
      </c>
      <c r="G106" s="53"/>
      <c r="H106" s="53"/>
      <c r="I106" s="54"/>
      <c r="J106" s="54"/>
      <c r="K106" s="49">
        <v>0</v>
      </c>
      <c r="L106" s="49">
        <v>0</v>
      </c>
      <c r="M106" s="55"/>
      <c r="N106" s="55"/>
      <c r="O106" s="56" t="s">
        <v>14</v>
      </c>
    </row>
    <row r="107" spans="1:15" ht="48" customHeight="1">
      <c r="A107" s="130"/>
      <c r="B107" s="114" t="s">
        <v>35</v>
      </c>
      <c r="C107" s="133"/>
      <c r="D107" s="111" t="s">
        <v>69</v>
      </c>
      <c r="E107" s="49">
        <v>0</v>
      </c>
      <c r="F107" s="49">
        <v>0</v>
      </c>
      <c r="G107" s="53"/>
      <c r="H107" s="53"/>
      <c r="I107" s="54"/>
      <c r="J107" s="54"/>
      <c r="K107" s="49">
        <v>0</v>
      </c>
      <c r="L107" s="49">
        <v>0</v>
      </c>
      <c r="M107" s="55"/>
      <c r="N107" s="55"/>
      <c r="O107" s="56" t="s">
        <v>11</v>
      </c>
    </row>
    <row r="108" spans="1:15" ht="48" customHeight="1">
      <c r="A108" s="130"/>
      <c r="B108" s="114"/>
      <c r="C108" s="133"/>
      <c r="D108" s="112"/>
      <c r="E108" s="49">
        <v>0</v>
      </c>
      <c r="F108" s="49">
        <v>0</v>
      </c>
      <c r="G108" s="53"/>
      <c r="H108" s="53"/>
      <c r="I108" s="54"/>
      <c r="J108" s="54"/>
      <c r="K108" s="49">
        <v>0</v>
      </c>
      <c r="L108" s="49">
        <v>0</v>
      </c>
      <c r="M108" s="55"/>
      <c r="N108" s="55"/>
      <c r="O108" s="56" t="s">
        <v>12</v>
      </c>
    </row>
    <row r="109" spans="1:15" ht="48" customHeight="1">
      <c r="A109" s="130"/>
      <c r="B109" s="114"/>
      <c r="C109" s="133"/>
      <c r="D109" s="112"/>
      <c r="E109" s="49">
        <v>0</v>
      </c>
      <c r="F109" s="49">
        <v>0</v>
      </c>
      <c r="G109" s="53"/>
      <c r="H109" s="53"/>
      <c r="I109" s="54"/>
      <c r="J109" s="54"/>
      <c r="K109" s="49">
        <v>0</v>
      </c>
      <c r="L109" s="49">
        <v>0</v>
      </c>
      <c r="M109" s="55"/>
      <c r="N109" s="55"/>
      <c r="O109" s="56" t="s">
        <v>13</v>
      </c>
    </row>
    <row r="110" spans="1:15" ht="48" customHeight="1">
      <c r="A110" s="130"/>
      <c r="B110" s="114"/>
      <c r="C110" s="133"/>
      <c r="D110" s="113"/>
      <c r="E110" s="49">
        <v>0</v>
      </c>
      <c r="F110" s="49">
        <v>0</v>
      </c>
      <c r="G110" s="53"/>
      <c r="H110" s="53"/>
      <c r="I110" s="54"/>
      <c r="J110" s="54"/>
      <c r="K110" s="49">
        <v>0</v>
      </c>
      <c r="L110" s="49">
        <v>0</v>
      </c>
      <c r="M110" s="55"/>
      <c r="N110" s="55"/>
      <c r="O110" s="56" t="s">
        <v>14</v>
      </c>
    </row>
    <row r="111" spans="1:15" ht="48" customHeight="1">
      <c r="A111" s="130"/>
      <c r="B111" s="114" t="s">
        <v>35</v>
      </c>
      <c r="C111" s="133"/>
      <c r="D111" s="111" t="s">
        <v>70</v>
      </c>
      <c r="E111" s="49">
        <v>0</v>
      </c>
      <c r="F111" s="49">
        <v>0</v>
      </c>
      <c r="G111" s="53"/>
      <c r="H111" s="53"/>
      <c r="I111" s="54"/>
      <c r="J111" s="54"/>
      <c r="K111" s="49">
        <v>0</v>
      </c>
      <c r="L111" s="49">
        <v>0</v>
      </c>
      <c r="M111" s="55"/>
      <c r="N111" s="55"/>
      <c r="O111" s="56" t="s">
        <v>11</v>
      </c>
    </row>
    <row r="112" spans="1:15" ht="48" customHeight="1">
      <c r="A112" s="130"/>
      <c r="B112" s="114"/>
      <c r="C112" s="133"/>
      <c r="D112" s="112"/>
      <c r="E112" s="49">
        <v>0</v>
      </c>
      <c r="F112" s="49">
        <v>0</v>
      </c>
      <c r="G112" s="53"/>
      <c r="H112" s="53"/>
      <c r="I112" s="54"/>
      <c r="J112" s="54"/>
      <c r="K112" s="49">
        <v>0</v>
      </c>
      <c r="L112" s="49">
        <v>0</v>
      </c>
      <c r="M112" s="55"/>
      <c r="N112" s="55"/>
      <c r="O112" s="56" t="s">
        <v>12</v>
      </c>
    </row>
    <row r="113" spans="1:15" ht="48" customHeight="1">
      <c r="A113" s="130"/>
      <c r="B113" s="114"/>
      <c r="C113" s="133"/>
      <c r="D113" s="112"/>
      <c r="E113" s="49">
        <v>0</v>
      </c>
      <c r="F113" s="49">
        <v>0</v>
      </c>
      <c r="G113" s="53"/>
      <c r="H113" s="53"/>
      <c r="I113" s="54"/>
      <c r="J113" s="54"/>
      <c r="K113" s="49">
        <v>0</v>
      </c>
      <c r="L113" s="49">
        <v>0</v>
      </c>
      <c r="M113" s="55"/>
      <c r="N113" s="55"/>
      <c r="O113" s="56" t="s">
        <v>13</v>
      </c>
    </row>
    <row r="114" spans="1:15" ht="48" customHeight="1">
      <c r="A114" s="131"/>
      <c r="B114" s="114"/>
      <c r="C114" s="134"/>
      <c r="D114" s="113"/>
      <c r="E114" s="49">
        <v>0</v>
      </c>
      <c r="F114" s="49">
        <v>0</v>
      </c>
      <c r="G114" s="53"/>
      <c r="H114" s="53"/>
      <c r="I114" s="54"/>
      <c r="J114" s="54"/>
      <c r="K114" s="49">
        <v>0</v>
      </c>
      <c r="L114" s="49">
        <v>0</v>
      </c>
      <c r="M114" s="55"/>
      <c r="N114" s="55"/>
      <c r="O114" s="56" t="s">
        <v>14</v>
      </c>
    </row>
    <row r="115" spans="1:15" ht="51.75" customHeight="1">
      <c r="A115" s="129" t="s">
        <v>38</v>
      </c>
      <c r="B115" s="114" t="s">
        <v>39</v>
      </c>
      <c r="C115" s="132" t="s">
        <v>40</v>
      </c>
      <c r="D115" s="115" t="s">
        <v>3</v>
      </c>
      <c r="E115" s="12">
        <v>0</v>
      </c>
      <c r="F115" s="12">
        <v>0</v>
      </c>
      <c r="G115" s="2"/>
      <c r="H115" s="2"/>
      <c r="I115" s="12">
        <v>0</v>
      </c>
      <c r="J115" s="12">
        <v>0</v>
      </c>
      <c r="K115" s="10"/>
      <c r="L115" s="10"/>
      <c r="M115" s="10"/>
      <c r="N115" s="10"/>
      <c r="O115" s="9" t="s">
        <v>11</v>
      </c>
    </row>
    <row r="116" spans="1:15" ht="42.75" customHeight="1">
      <c r="A116" s="130"/>
      <c r="B116" s="114"/>
      <c r="C116" s="133"/>
      <c r="D116" s="115"/>
      <c r="E116" s="12">
        <v>0</v>
      </c>
      <c r="F116" s="12">
        <v>0</v>
      </c>
      <c r="G116" s="2"/>
      <c r="H116" s="2"/>
      <c r="I116" s="12">
        <v>0</v>
      </c>
      <c r="J116" s="12">
        <v>0</v>
      </c>
      <c r="K116" s="10"/>
      <c r="L116" s="10"/>
      <c r="M116" s="10"/>
      <c r="N116" s="10"/>
      <c r="O116" s="9" t="s">
        <v>12</v>
      </c>
    </row>
    <row r="117" spans="1:15" ht="49.5" customHeight="1">
      <c r="A117" s="130"/>
      <c r="B117" s="114"/>
      <c r="C117" s="133"/>
      <c r="D117" s="115"/>
      <c r="E117" s="12">
        <v>0</v>
      </c>
      <c r="F117" s="12">
        <v>0</v>
      </c>
      <c r="G117" s="2"/>
      <c r="H117" s="2"/>
      <c r="I117" s="12">
        <v>0</v>
      </c>
      <c r="J117" s="12">
        <v>0</v>
      </c>
      <c r="K117" s="10"/>
      <c r="L117" s="10"/>
      <c r="M117" s="10"/>
      <c r="N117" s="10"/>
      <c r="O117" s="9" t="s">
        <v>13</v>
      </c>
    </row>
    <row r="118" spans="1:15" ht="48" customHeight="1">
      <c r="A118" s="130"/>
      <c r="B118" s="114"/>
      <c r="C118" s="133"/>
      <c r="D118" s="115"/>
      <c r="E118" s="12">
        <v>0</v>
      </c>
      <c r="F118" s="12">
        <v>0</v>
      </c>
      <c r="G118" s="2"/>
      <c r="H118" s="2"/>
      <c r="I118" s="12">
        <v>0</v>
      </c>
      <c r="J118" s="12">
        <v>0</v>
      </c>
      <c r="K118" s="10"/>
      <c r="L118" s="10"/>
      <c r="M118" s="10"/>
      <c r="N118" s="10"/>
      <c r="O118" s="9" t="s">
        <v>14</v>
      </c>
    </row>
    <row r="119" spans="1:15" ht="51.75" customHeight="1">
      <c r="A119" s="130"/>
      <c r="B119" s="114" t="s">
        <v>39</v>
      </c>
      <c r="C119" s="133"/>
      <c r="D119" s="115" t="s">
        <v>4</v>
      </c>
      <c r="E119" s="12">
        <v>0</v>
      </c>
      <c r="F119" s="12">
        <v>0</v>
      </c>
      <c r="G119" s="2"/>
      <c r="H119" s="2"/>
      <c r="I119" s="12">
        <v>0</v>
      </c>
      <c r="J119" s="12">
        <v>0</v>
      </c>
      <c r="K119" s="10"/>
      <c r="L119" s="10"/>
      <c r="M119" s="10"/>
      <c r="N119" s="10"/>
      <c r="O119" s="9" t="s">
        <v>11</v>
      </c>
    </row>
    <row r="120" spans="1:15" ht="42.75" customHeight="1">
      <c r="A120" s="130"/>
      <c r="B120" s="114"/>
      <c r="C120" s="133"/>
      <c r="D120" s="115"/>
      <c r="E120" s="12">
        <v>0</v>
      </c>
      <c r="F120" s="12">
        <v>0</v>
      </c>
      <c r="G120" s="2"/>
      <c r="H120" s="2"/>
      <c r="I120" s="12">
        <v>0</v>
      </c>
      <c r="J120" s="12">
        <v>0</v>
      </c>
      <c r="K120" s="10"/>
      <c r="L120" s="10"/>
      <c r="M120" s="10"/>
      <c r="N120" s="10"/>
      <c r="O120" s="9" t="s">
        <v>12</v>
      </c>
    </row>
    <row r="121" spans="1:15" ht="49.5" customHeight="1">
      <c r="A121" s="130"/>
      <c r="B121" s="114"/>
      <c r="C121" s="133"/>
      <c r="D121" s="115"/>
      <c r="E121" s="12">
        <v>0</v>
      </c>
      <c r="F121" s="12">
        <v>0</v>
      </c>
      <c r="G121" s="2"/>
      <c r="H121" s="2"/>
      <c r="I121" s="12">
        <v>0</v>
      </c>
      <c r="J121" s="12">
        <v>0</v>
      </c>
      <c r="K121" s="10"/>
      <c r="L121" s="10"/>
      <c r="M121" s="10"/>
      <c r="N121" s="10"/>
      <c r="O121" s="9" t="s">
        <v>13</v>
      </c>
    </row>
    <row r="122" spans="1:15" ht="48" customHeight="1">
      <c r="A122" s="130"/>
      <c r="B122" s="114"/>
      <c r="C122" s="133"/>
      <c r="D122" s="115"/>
      <c r="E122" s="12">
        <v>0</v>
      </c>
      <c r="F122" s="12">
        <v>0</v>
      </c>
      <c r="G122" s="2"/>
      <c r="H122" s="2"/>
      <c r="I122" s="12">
        <v>0</v>
      </c>
      <c r="J122" s="12">
        <v>0</v>
      </c>
      <c r="K122" s="10"/>
      <c r="L122" s="10"/>
      <c r="M122" s="10"/>
      <c r="N122" s="10"/>
      <c r="O122" s="9" t="s">
        <v>14</v>
      </c>
    </row>
    <row r="123" spans="1:15" ht="51.75" customHeight="1">
      <c r="A123" s="130"/>
      <c r="B123" s="114" t="s">
        <v>39</v>
      </c>
      <c r="C123" s="133"/>
      <c r="D123" s="115" t="s">
        <v>5</v>
      </c>
      <c r="E123" s="12">
        <v>1390</v>
      </c>
      <c r="F123" s="12">
        <v>1390</v>
      </c>
      <c r="G123" s="2"/>
      <c r="H123" s="2"/>
      <c r="I123" s="12">
        <v>1390</v>
      </c>
      <c r="J123" s="12">
        <v>1390</v>
      </c>
      <c r="K123" s="10"/>
      <c r="L123" s="10"/>
      <c r="M123" s="10"/>
      <c r="N123" s="10"/>
      <c r="O123" s="9" t="s">
        <v>11</v>
      </c>
    </row>
    <row r="124" spans="1:15" ht="42.75" customHeight="1">
      <c r="A124" s="130"/>
      <c r="B124" s="114"/>
      <c r="C124" s="133"/>
      <c r="D124" s="115"/>
      <c r="E124" s="12">
        <v>1081.7</v>
      </c>
      <c r="F124" s="12">
        <v>847.7</v>
      </c>
      <c r="G124" s="2"/>
      <c r="H124" s="2"/>
      <c r="I124" s="12">
        <v>1081.7</v>
      </c>
      <c r="J124" s="12">
        <v>847.7</v>
      </c>
      <c r="K124" s="10"/>
      <c r="L124" s="10"/>
      <c r="M124" s="10"/>
      <c r="N124" s="10"/>
      <c r="O124" s="9" t="s">
        <v>12</v>
      </c>
    </row>
    <row r="125" spans="1:15" ht="49.5" customHeight="1">
      <c r="A125" s="130"/>
      <c r="B125" s="114"/>
      <c r="C125" s="133"/>
      <c r="D125" s="115"/>
      <c r="E125" s="12">
        <v>907.5</v>
      </c>
      <c r="F125" s="12">
        <v>758.7</v>
      </c>
      <c r="G125" s="2"/>
      <c r="H125" s="2"/>
      <c r="I125" s="12">
        <v>907.5</v>
      </c>
      <c r="J125" s="12">
        <v>758.7</v>
      </c>
      <c r="K125" s="10"/>
      <c r="L125" s="10"/>
      <c r="M125" s="10"/>
      <c r="N125" s="10"/>
      <c r="O125" s="9" t="s">
        <v>13</v>
      </c>
    </row>
    <row r="126" spans="1:15" ht="48" customHeight="1">
      <c r="A126" s="130"/>
      <c r="B126" s="114"/>
      <c r="C126" s="133"/>
      <c r="D126" s="115"/>
      <c r="E126" s="12">
        <v>1518.2</v>
      </c>
      <c r="F126" s="12">
        <v>1487</v>
      </c>
      <c r="G126" s="2"/>
      <c r="H126" s="2"/>
      <c r="I126" s="12">
        <v>1518.2</v>
      </c>
      <c r="J126" s="12">
        <v>1487</v>
      </c>
      <c r="K126" s="10"/>
      <c r="L126" s="10"/>
      <c r="M126" s="10"/>
      <c r="N126" s="10"/>
      <c r="O126" s="9" t="s">
        <v>14</v>
      </c>
    </row>
    <row r="127" spans="1:15" ht="51.75" customHeight="1">
      <c r="A127" s="130"/>
      <c r="B127" s="114" t="s">
        <v>39</v>
      </c>
      <c r="C127" s="133"/>
      <c r="D127" s="115" t="s">
        <v>6</v>
      </c>
      <c r="E127" s="49">
        <v>637.70000000000005</v>
      </c>
      <c r="F127" s="12">
        <v>637.70000000000005</v>
      </c>
      <c r="G127" s="2"/>
      <c r="H127" s="2"/>
      <c r="I127" s="12">
        <v>637.70000000000005</v>
      </c>
      <c r="J127" s="12">
        <v>637.70000000000005</v>
      </c>
      <c r="K127" s="10"/>
      <c r="L127" s="10"/>
      <c r="M127" s="10"/>
      <c r="N127" s="10"/>
      <c r="O127" s="9" t="s">
        <v>11</v>
      </c>
    </row>
    <row r="128" spans="1:15" ht="42.75" customHeight="1">
      <c r="A128" s="130"/>
      <c r="B128" s="114"/>
      <c r="C128" s="133"/>
      <c r="D128" s="115"/>
      <c r="E128" s="12">
        <v>1081.7</v>
      </c>
      <c r="F128" s="12">
        <v>1012.6</v>
      </c>
      <c r="G128" s="2"/>
      <c r="H128" s="2"/>
      <c r="I128" s="12">
        <v>1081.7</v>
      </c>
      <c r="J128" s="12">
        <v>1012.6</v>
      </c>
      <c r="K128" s="10"/>
      <c r="L128" s="10"/>
      <c r="M128" s="10"/>
      <c r="N128" s="10"/>
      <c r="O128" s="9" t="s">
        <v>12</v>
      </c>
    </row>
    <row r="129" spans="1:17" ht="49.5" customHeight="1">
      <c r="A129" s="130"/>
      <c r="B129" s="114"/>
      <c r="C129" s="133"/>
      <c r="D129" s="115"/>
      <c r="E129" s="49">
        <v>956.5</v>
      </c>
      <c r="F129" s="12">
        <v>956.5</v>
      </c>
      <c r="G129" s="2"/>
      <c r="H129" s="2"/>
      <c r="I129" s="12">
        <v>956.5</v>
      </c>
      <c r="J129" s="12">
        <v>956.5</v>
      </c>
      <c r="K129" s="10"/>
      <c r="L129" s="10"/>
      <c r="M129" s="10"/>
      <c r="N129" s="10"/>
      <c r="O129" s="9" t="s">
        <v>13</v>
      </c>
    </row>
    <row r="130" spans="1:17" ht="48" customHeight="1">
      <c r="A130" s="130"/>
      <c r="B130" s="114"/>
      <c r="C130" s="133"/>
      <c r="D130" s="115"/>
      <c r="E130" s="49">
        <v>1600.1</v>
      </c>
      <c r="F130" s="12">
        <v>1400.1</v>
      </c>
      <c r="G130" s="2"/>
      <c r="H130" s="2"/>
      <c r="I130" s="12">
        <v>1600.1</v>
      </c>
      <c r="J130" s="12">
        <v>1400.1</v>
      </c>
      <c r="K130" s="10"/>
      <c r="L130" s="10"/>
      <c r="M130" s="10"/>
      <c r="N130" s="10"/>
      <c r="O130" s="9" t="s">
        <v>14</v>
      </c>
    </row>
    <row r="131" spans="1:17" ht="51.75" customHeight="1">
      <c r="A131" s="130"/>
      <c r="B131" s="114" t="s">
        <v>39</v>
      </c>
      <c r="C131" s="133"/>
      <c r="D131" s="115" t="s">
        <v>7</v>
      </c>
      <c r="E131" s="49">
        <v>637.70000000000005</v>
      </c>
      <c r="F131" s="49">
        <v>637.70000000000005</v>
      </c>
      <c r="G131" s="53"/>
      <c r="H131" s="53"/>
      <c r="I131" s="49">
        <v>637.70000000000005</v>
      </c>
      <c r="J131" s="49">
        <v>637.70000000000005</v>
      </c>
      <c r="K131" s="10"/>
      <c r="L131" s="10"/>
      <c r="M131" s="10"/>
      <c r="N131" s="10"/>
      <c r="O131" s="9" t="s">
        <v>11</v>
      </c>
    </row>
    <row r="132" spans="1:17" ht="42.75" customHeight="1">
      <c r="A132" s="130"/>
      <c r="B132" s="114"/>
      <c r="C132" s="133"/>
      <c r="D132" s="115"/>
      <c r="E132" s="12">
        <v>1081.7</v>
      </c>
      <c r="F132" s="49">
        <v>1012.6</v>
      </c>
      <c r="G132" s="53"/>
      <c r="H132" s="53"/>
      <c r="I132" s="12">
        <v>1081.7</v>
      </c>
      <c r="J132" s="49">
        <v>1012.6</v>
      </c>
      <c r="K132" s="10"/>
      <c r="L132" s="10"/>
      <c r="M132" s="10"/>
      <c r="N132" s="10"/>
      <c r="O132" s="9" t="s">
        <v>12</v>
      </c>
    </row>
    <row r="133" spans="1:17" ht="49.5" customHeight="1">
      <c r="A133" s="130"/>
      <c r="B133" s="114"/>
      <c r="C133" s="133"/>
      <c r="D133" s="115"/>
      <c r="E133" s="49">
        <v>956.5</v>
      </c>
      <c r="F133" s="49">
        <v>956.5</v>
      </c>
      <c r="G133" s="53"/>
      <c r="H133" s="53"/>
      <c r="I133" s="49">
        <v>956.5</v>
      </c>
      <c r="J133" s="49">
        <v>956.5</v>
      </c>
      <c r="K133" s="10"/>
      <c r="L133" s="10"/>
      <c r="M133" s="10"/>
      <c r="N133" s="10"/>
      <c r="O133" s="9" t="s">
        <v>13</v>
      </c>
    </row>
    <row r="134" spans="1:17" ht="48" customHeight="1">
      <c r="A134" s="130"/>
      <c r="B134" s="114"/>
      <c r="C134" s="133"/>
      <c r="D134" s="115"/>
      <c r="E134" s="49">
        <v>1600.1</v>
      </c>
      <c r="F134" s="49">
        <v>1600.1</v>
      </c>
      <c r="G134" s="53"/>
      <c r="H134" s="53"/>
      <c r="I134" s="49">
        <v>1600.1</v>
      </c>
      <c r="J134" s="49">
        <v>1600.1</v>
      </c>
      <c r="K134" s="10"/>
      <c r="L134" s="10"/>
      <c r="M134" s="10"/>
      <c r="N134" s="10"/>
      <c r="O134" s="9" t="s">
        <v>14</v>
      </c>
    </row>
    <row r="135" spans="1:17" ht="51.75" customHeight="1">
      <c r="A135" s="130"/>
      <c r="B135" s="114" t="s">
        <v>39</v>
      </c>
      <c r="C135" s="133"/>
      <c r="D135" s="115" t="s">
        <v>36</v>
      </c>
      <c r="E135" s="49">
        <v>637.70000000000005</v>
      </c>
      <c r="F135" s="49">
        <v>637.70000000000005</v>
      </c>
      <c r="G135" s="53"/>
      <c r="H135" s="53"/>
      <c r="I135" s="49">
        <v>637.70000000000005</v>
      </c>
      <c r="J135" s="49">
        <v>637.70000000000005</v>
      </c>
      <c r="K135" s="10"/>
      <c r="L135" s="10"/>
      <c r="M135" s="10"/>
      <c r="N135" s="10"/>
      <c r="O135" s="9" t="s">
        <v>11</v>
      </c>
    </row>
    <row r="136" spans="1:17" ht="42.75" customHeight="1">
      <c r="A136" s="130"/>
      <c r="B136" s="114"/>
      <c r="C136" s="133"/>
      <c r="D136" s="115"/>
      <c r="E136" s="12">
        <v>1081.7</v>
      </c>
      <c r="F136" s="49">
        <v>1012.6</v>
      </c>
      <c r="G136" s="53"/>
      <c r="H136" s="53"/>
      <c r="I136" s="12">
        <v>1081.7</v>
      </c>
      <c r="J136" s="49">
        <v>1012.6</v>
      </c>
      <c r="K136" s="10"/>
      <c r="L136" s="10"/>
      <c r="M136" s="10"/>
      <c r="N136" s="10"/>
      <c r="O136" s="9" t="s">
        <v>12</v>
      </c>
    </row>
    <row r="137" spans="1:17" ht="49.5" customHeight="1">
      <c r="A137" s="130"/>
      <c r="B137" s="114"/>
      <c r="C137" s="133"/>
      <c r="D137" s="115"/>
      <c r="E137" s="49">
        <v>956.5</v>
      </c>
      <c r="F137" s="49">
        <v>850.2</v>
      </c>
      <c r="G137" s="53"/>
      <c r="H137" s="53"/>
      <c r="I137" s="49">
        <v>956.5</v>
      </c>
      <c r="J137" s="49">
        <v>850.2</v>
      </c>
      <c r="K137" s="10"/>
      <c r="L137" s="10"/>
      <c r="M137" s="10"/>
      <c r="N137" s="10"/>
      <c r="O137" s="9" t="s">
        <v>13</v>
      </c>
    </row>
    <row r="138" spans="1:17" ht="48" customHeight="1">
      <c r="A138" s="130"/>
      <c r="B138" s="114"/>
      <c r="C138" s="133"/>
      <c r="D138" s="115"/>
      <c r="E138" s="49">
        <v>1600.1</v>
      </c>
      <c r="F138" s="49">
        <v>1600.1</v>
      </c>
      <c r="G138" s="53"/>
      <c r="H138" s="53"/>
      <c r="I138" s="49">
        <v>1600.1</v>
      </c>
      <c r="J138" s="49">
        <v>1600.1</v>
      </c>
      <c r="K138" s="10"/>
      <c r="L138" s="10"/>
      <c r="M138" s="10"/>
      <c r="N138" s="10"/>
      <c r="O138" s="9" t="s">
        <v>14</v>
      </c>
    </row>
    <row r="139" spans="1:17" ht="48" customHeight="1">
      <c r="A139" s="130"/>
      <c r="B139" s="114" t="s">
        <v>39</v>
      </c>
      <c r="C139" s="133"/>
      <c r="D139" s="123" t="s">
        <v>66</v>
      </c>
      <c r="E139" s="49">
        <v>0</v>
      </c>
      <c r="F139" s="49">
        <v>0</v>
      </c>
      <c r="G139" s="53"/>
      <c r="H139" s="53"/>
      <c r="I139" s="49">
        <v>0</v>
      </c>
      <c r="J139" s="49">
        <v>0</v>
      </c>
      <c r="K139" s="55"/>
      <c r="L139" s="55"/>
      <c r="M139" s="55"/>
      <c r="N139" s="55"/>
      <c r="O139" s="56" t="s">
        <v>11</v>
      </c>
      <c r="P139" s="58"/>
      <c r="Q139" s="58"/>
    </row>
    <row r="140" spans="1:17" ht="48" customHeight="1">
      <c r="A140" s="130"/>
      <c r="B140" s="114"/>
      <c r="C140" s="133"/>
      <c r="D140" s="123"/>
      <c r="E140" s="49">
        <v>0</v>
      </c>
      <c r="F140" s="49">
        <v>0</v>
      </c>
      <c r="G140" s="53"/>
      <c r="H140" s="53"/>
      <c r="I140" s="49">
        <v>0</v>
      </c>
      <c r="J140" s="49">
        <v>0</v>
      </c>
      <c r="K140" s="55"/>
      <c r="L140" s="55"/>
      <c r="M140" s="55"/>
      <c r="N140" s="55"/>
      <c r="O140" s="56" t="s">
        <v>12</v>
      </c>
      <c r="P140" s="58"/>
      <c r="Q140" s="58"/>
    </row>
    <row r="141" spans="1:17" ht="48" customHeight="1">
      <c r="A141" s="130"/>
      <c r="B141" s="114"/>
      <c r="C141" s="133"/>
      <c r="D141" s="123"/>
      <c r="E141" s="49">
        <v>0</v>
      </c>
      <c r="F141" s="49">
        <v>0</v>
      </c>
      <c r="G141" s="53"/>
      <c r="H141" s="53"/>
      <c r="I141" s="49">
        <v>0</v>
      </c>
      <c r="J141" s="49">
        <v>0</v>
      </c>
      <c r="K141" s="55"/>
      <c r="L141" s="55"/>
      <c r="M141" s="55"/>
      <c r="N141" s="55"/>
      <c r="O141" s="56" t="s">
        <v>13</v>
      </c>
      <c r="P141" s="58"/>
      <c r="Q141" s="58"/>
    </row>
    <row r="142" spans="1:17" ht="48" customHeight="1">
      <c r="A142" s="130"/>
      <c r="B142" s="114"/>
      <c r="C142" s="133"/>
      <c r="D142" s="123"/>
      <c r="E142" s="49">
        <v>0</v>
      </c>
      <c r="F142" s="49">
        <v>0</v>
      </c>
      <c r="G142" s="53"/>
      <c r="H142" s="53"/>
      <c r="I142" s="49">
        <v>0</v>
      </c>
      <c r="J142" s="49">
        <v>0</v>
      </c>
      <c r="K142" s="55"/>
      <c r="L142" s="55"/>
      <c r="M142" s="55"/>
      <c r="N142" s="55"/>
      <c r="O142" s="56" t="s">
        <v>14</v>
      </c>
      <c r="P142" s="58"/>
      <c r="Q142" s="58"/>
    </row>
    <row r="143" spans="1:17" ht="48" customHeight="1">
      <c r="A143" s="130"/>
      <c r="B143" s="114" t="s">
        <v>39</v>
      </c>
      <c r="C143" s="133"/>
      <c r="D143" s="123" t="s">
        <v>67</v>
      </c>
      <c r="E143" s="49" t="s">
        <v>41</v>
      </c>
      <c r="F143" s="49" t="s">
        <v>41</v>
      </c>
      <c r="G143" s="53"/>
      <c r="H143" s="53"/>
      <c r="I143" s="49" t="s">
        <v>41</v>
      </c>
      <c r="J143" s="49" t="s">
        <v>41</v>
      </c>
      <c r="K143" s="55"/>
      <c r="L143" s="55"/>
      <c r="M143" s="55"/>
      <c r="N143" s="55"/>
      <c r="O143" s="56" t="s">
        <v>11</v>
      </c>
      <c r="P143" s="58"/>
      <c r="Q143" s="58"/>
    </row>
    <row r="144" spans="1:17" ht="48" customHeight="1">
      <c r="A144" s="130"/>
      <c r="B144" s="114"/>
      <c r="C144" s="133"/>
      <c r="D144" s="123"/>
      <c r="E144" s="49" t="s">
        <v>41</v>
      </c>
      <c r="F144" s="49" t="s">
        <v>41</v>
      </c>
      <c r="G144" s="53"/>
      <c r="H144" s="53"/>
      <c r="I144" s="49" t="s">
        <v>41</v>
      </c>
      <c r="J144" s="49" t="s">
        <v>41</v>
      </c>
      <c r="K144" s="55"/>
      <c r="L144" s="55"/>
      <c r="M144" s="55"/>
      <c r="N144" s="55"/>
      <c r="O144" s="56" t="s">
        <v>12</v>
      </c>
      <c r="P144" s="58"/>
      <c r="Q144" s="58"/>
    </row>
    <row r="145" spans="1:17" ht="48" customHeight="1">
      <c r="A145" s="130"/>
      <c r="B145" s="114"/>
      <c r="C145" s="133"/>
      <c r="D145" s="123"/>
      <c r="E145" s="49" t="s">
        <v>41</v>
      </c>
      <c r="F145" s="49" t="s">
        <v>41</v>
      </c>
      <c r="G145" s="53"/>
      <c r="H145" s="53"/>
      <c r="I145" s="49" t="s">
        <v>41</v>
      </c>
      <c r="J145" s="49" t="s">
        <v>41</v>
      </c>
      <c r="K145" s="55"/>
      <c r="L145" s="55"/>
      <c r="M145" s="55"/>
      <c r="N145" s="55"/>
      <c r="O145" s="56" t="s">
        <v>13</v>
      </c>
      <c r="P145" s="58"/>
      <c r="Q145" s="58"/>
    </row>
    <row r="146" spans="1:17" ht="48" customHeight="1">
      <c r="A146" s="130"/>
      <c r="B146" s="114"/>
      <c r="C146" s="133"/>
      <c r="D146" s="123"/>
      <c r="E146" s="49" t="s">
        <v>41</v>
      </c>
      <c r="F146" s="49" t="s">
        <v>41</v>
      </c>
      <c r="G146" s="53"/>
      <c r="H146" s="53"/>
      <c r="I146" s="49" t="s">
        <v>41</v>
      </c>
      <c r="J146" s="49" t="s">
        <v>41</v>
      </c>
      <c r="K146" s="55"/>
      <c r="L146" s="55"/>
      <c r="M146" s="55"/>
      <c r="N146" s="55"/>
      <c r="O146" s="56" t="s">
        <v>14</v>
      </c>
      <c r="P146" s="58"/>
      <c r="Q146" s="58"/>
    </row>
    <row r="147" spans="1:17" ht="48" customHeight="1">
      <c r="A147" s="130"/>
      <c r="B147" s="114" t="s">
        <v>39</v>
      </c>
      <c r="C147" s="133"/>
      <c r="D147" s="123" t="s">
        <v>68</v>
      </c>
      <c r="E147" s="49" t="s">
        <v>41</v>
      </c>
      <c r="F147" s="49" t="s">
        <v>41</v>
      </c>
      <c r="G147" s="53"/>
      <c r="H147" s="53"/>
      <c r="I147" s="49" t="s">
        <v>41</v>
      </c>
      <c r="J147" s="49" t="s">
        <v>41</v>
      </c>
      <c r="K147" s="55"/>
      <c r="L147" s="55"/>
      <c r="M147" s="55"/>
      <c r="N147" s="55"/>
      <c r="O147" s="56" t="s">
        <v>11</v>
      </c>
      <c r="P147" s="58"/>
      <c r="Q147" s="58"/>
    </row>
    <row r="148" spans="1:17" ht="48" customHeight="1">
      <c r="A148" s="130"/>
      <c r="B148" s="114"/>
      <c r="C148" s="133"/>
      <c r="D148" s="123"/>
      <c r="E148" s="49" t="s">
        <v>41</v>
      </c>
      <c r="F148" s="49" t="s">
        <v>41</v>
      </c>
      <c r="G148" s="53"/>
      <c r="H148" s="53"/>
      <c r="I148" s="49" t="s">
        <v>41</v>
      </c>
      <c r="J148" s="49" t="s">
        <v>41</v>
      </c>
      <c r="K148" s="55"/>
      <c r="L148" s="55"/>
      <c r="M148" s="55"/>
      <c r="N148" s="55"/>
      <c r="O148" s="56" t="s">
        <v>12</v>
      </c>
      <c r="P148" s="58"/>
      <c r="Q148" s="58"/>
    </row>
    <row r="149" spans="1:17" ht="48" customHeight="1">
      <c r="A149" s="130"/>
      <c r="B149" s="114"/>
      <c r="C149" s="133"/>
      <c r="D149" s="123"/>
      <c r="E149" s="49" t="s">
        <v>41</v>
      </c>
      <c r="F149" s="49" t="s">
        <v>41</v>
      </c>
      <c r="G149" s="53"/>
      <c r="H149" s="53"/>
      <c r="I149" s="49" t="s">
        <v>41</v>
      </c>
      <c r="J149" s="49" t="s">
        <v>41</v>
      </c>
      <c r="K149" s="55"/>
      <c r="L149" s="55"/>
      <c r="M149" s="55"/>
      <c r="N149" s="55"/>
      <c r="O149" s="56" t="s">
        <v>13</v>
      </c>
      <c r="P149" s="58"/>
      <c r="Q149" s="58"/>
    </row>
    <row r="150" spans="1:17" ht="48" customHeight="1">
      <c r="A150" s="130"/>
      <c r="B150" s="114"/>
      <c r="C150" s="133"/>
      <c r="D150" s="123"/>
      <c r="E150" s="49" t="s">
        <v>41</v>
      </c>
      <c r="F150" s="49" t="s">
        <v>41</v>
      </c>
      <c r="G150" s="53"/>
      <c r="H150" s="53"/>
      <c r="I150" s="49" t="s">
        <v>41</v>
      </c>
      <c r="J150" s="49" t="s">
        <v>41</v>
      </c>
      <c r="K150" s="55"/>
      <c r="L150" s="55"/>
      <c r="M150" s="55"/>
      <c r="N150" s="55"/>
      <c r="O150" s="56" t="s">
        <v>14</v>
      </c>
      <c r="P150" s="58"/>
      <c r="Q150" s="58"/>
    </row>
    <row r="151" spans="1:17" ht="48" customHeight="1">
      <c r="A151" s="130"/>
      <c r="B151" s="114" t="s">
        <v>39</v>
      </c>
      <c r="C151" s="133"/>
      <c r="D151" s="123" t="s">
        <v>69</v>
      </c>
      <c r="E151" s="49" t="s">
        <v>41</v>
      </c>
      <c r="F151" s="49" t="s">
        <v>41</v>
      </c>
      <c r="G151" s="53"/>
      <c r="H151" s="53"/>
      <c r="I151" s="49" t="s">
        <v>41</v>
      </c>
      <c r="J151" s="49" t="s">
        <v>41</v>
      </c>
      <c r="K151" s="55"/>
      <c r="L151" s="55"/>
      <c r="M151" s="55"/>
      <c r="N151" s="55"/>
      <c r="O151" s="56" t="s">
        <v>11</v>
      </c>
      <c r="P151" s="58"/>
      <c r="Q151" s="58"/>
    </row>
    <row r="152" spans="1:17" ht="48" customHeight="1">
      <c r="A152" s="130"/>
      <c r="B152" s="114"/>
      <c r="C152" s="133"/>
      <c r="D152" s="123"/>
      <c r="E152" s="49" t="s">
        <v>41</v>
      </c>
      <c r="F152" s="49" t="s">
        <v>41</v>
      </c>
      <c r="G152" s="53"/>
      <c r="H152" s="53"/>
      <c r="I152" s="49" t="s">
        <v>41</v>
      </c>
      <c r="J152" s="49" t="s">
        <v>41</v>
      </c>
      <c r="K152" s="55"/>
      <c r="L152" s="55"/>
      <c r="M152" s="55"/>
      <c r="N152" s="55"/>
      <c r="O152" s="56" t="s">
        <v>12</v>
      </c>
      <c r="P152" s="58"/>
      <c r="Q152" s="58"/>
    </row>
    <row r="153" spans="1:17" ht="48" customHeight="1">
      <c r="A153" s="130"/>
      <c r="B153" s="114"/>
      <c r="C153" s="133"/>
      <c r="D153" s="123"/>
      <c r="E153" s="49" t="s">
        <v>41</v>
      </c>
      <c r="F153" s="49" t="s">
        <v>41</v>
      </c>
      <c r="G153" s="53"/>
      <c r="H153" s="53"/>
      <c r="I153" s="49" t="s">
        <v>41</v>
      </c>
      <c r="J153" s="49" t="s">
        <v>41</v>
      </c>
      <c r="K153" s="55"/>
      <c r="L153" s="55"/>
      <c r="M153" s="55"/>
      <c r="N153" s="55"/>
      <c r="O153" s="56" t="s">
        <v>13</v>
      </c>
      <c r="P153" s="58"/>
      <c r="Q153" s="58"/>
    </row>
    <row r="154" spans="1:17" ht="48" customHeight="1">
      <c r="A154" s="130"/>
      <c r="B154" s="114"/>
      <c r="C154" s="133"/>
      <c r="D154" s="123"/>
      <c r="E154" s="49" t="s">
        <v>41</v>
      </c>
      <c r="F154" s="49" t="s">
        <v>41</v>
      </c>
      <c r="G154" s="53"/>
      <c r="H154" s="53"/>
      <c r="I154" s="49" t="s">
        <v>41</v>
      </c>
      <c r="J154" s="49" t="s">
        <v>41</v>
      </c>
      <c r="K154" s="55"/>
      <c r="L154" s="55"/>
      <c r="M154" s="55"/>
      <c r="N154" s="55"/>
      <c r="O154" s="56" t="s">
        <v>14</v>
      </c>
      <c r="P154" s="58"/>
      <c r="Q154" s="58"/>
    </row>
    <row r="155" spans="1:17" ht="48" customHeight="1">
      <c r="A155" s="130"/>
      <c r="B155" s="114" t="s">
        <v>39</v>
      </c>
      <c r="C155" s="133"/>
      <c r="D155" s="123" t="s">
        <v>70</v>
      </c>
      <c r="E155" s="49" t="s">
        <v>41</v>
      </c>
      <c r="F155" s="49" t="s">
        <v>41</v>
      </c>
      <c r="G155" s="53"/>
      <c r="H155" s="53"/>
      <c r="I155" s="49" t="s">
        <v>41</v>
      </c>
      <c r="J155" s="49" t="s">
        <v>41</v>
      </c>
      <c r="K155" s="55"/>
      <c r="L155" s="55"/>
      <c r="M155" s="55"/>
      <c r="N155" s="55"/>
      <c r="O155" s="56" t="s">
        <v>11</v>
      </c>
      <c r="P155" s="58"/>
      <c r="Q155" s="58"/>
    </row>
    <row r="156" spans="1:17" ht="48" customHeight="1">
      <c r="A156" s="130"/>
      <c r="B156" s="114"/>
      <c r="C156" s="133"/>
      <c r="D156" s="123"/>
      <c r="E156" s="49" t="s">
        <v>41</v>
      </c>
      <c r="F156" s="49" t="s">
        <v>41</v>
      </c>
      <c r="G156" s="53"/>
      <c r="H156" s="53"/>
      <c r="I156" s="49" t="s">
        <v>41</v>
      </c>
      <c r="J156" s="49" t="s">
        <v>41</v>
      </c>
      <c r="K156" s="55"/>
      <c r="L156" s="55"/>
      <c r="M156" s="55"/>
      <c r="N156" s="55"/>
      <c r="O156" s="56" t="s">
        <v>12</v>
      </c>
      <c r="P156" s="58"/>
      <c r="Q156" s="58"/>
    </row>
    <row r="157" spans="1:17" ht="48" customHeight="1">
      <c r="A157" s="130"/>
      <c r="B157" s="114"/>
      <c r="C157" s="133"/>
      <c r="D157" s="123"/>
      <c r="E157" s="49" t="s">
        <v>41</v>
      </c>
      <c r="F157" s="49" t="s">
        <v>41</v>
      </c>
      <c r="G157" s="53"/>
      <c r="H157" s="53"/>
      <c r="I157" s="49" t="s">
        <v>41</v>
      </c>
      <c r="J157" s="49" t="s">
        <v>41</v>
      </c>
      <c r="K157" s="55"/>
      <c r="L157" s="55"/>
      <c r="M157" s="55"/>
      <c r="N157" s="55"/>
      <c r="O157" s="56" t="s">
        <v>13</v>
      </c>
      <c r="P157" s="58"/>
      <c r="Q157" s="58"/>
    </row>
    <row r="158" spans="1:17" ht="48" customHeight="1">
      <c r="A158" s="131"/>
      <c r="B158" s="114"/>
      <c r="C158" s="134"/>
      <c r="D158" s="123"/>
      <c r="E158" s="49" t="s">
        <v>41</v>
      </c>
      <c r="F158" s="49" t="s">
        <v>41</v>
      </c>
      <c r="G158" s="53"/>
      <c r="H158" s="53"/>
      <c r="I158" s="49" t="s">
        <v>41</v>
      </c>
      <c r="J158" s="49" t="s">
        <v>41</v>
      </c>
      <c r="K158" s="55"/>
      <c r="L158" s="55"/>
      <c r="M158" s="55"/>
      <c r="N158" s="55"/>
      <c r="O158" s="56" t="s">
        <v>14</v>
      </c>
      <c r="P158" s="58"/>
      <c r="Q158" s="58"/>
    </row>
    <row r="159" spans="1:17">
      <c r="A159" s="96"/>
      <c r="B159" s="135" t="s">
        <v>17</v>
      </c>
      <c r="C159" s="132"/>
      <c r="D159" s="59" t="s">
        <v>15</v>
      </c>
      <c r="E159" s="60">
        <f>SUM(E160:E203)</f>
        <v>703921.5</v>
      </c>
      <c r="F159" s="60">
        <f t="shared" ref="F159:L159" si="3">SUM(F160:F203)</f>
        <v>675959.9</v>
      </c>
      <c r="G159" s="60"/>
      <c r="H159" s="60"/>
      <c r="I159" s="60">
        <f t="shared" si="3"/>
        <v>17725.400000000001</v>
      </c>
      <c r="J159" s="60">
        <f t="shared" si="3"/>
        <v>16797.800000000003</v>
      </c>
      <c r="K159" s="60">
        <f t="shared" si="3"/>
        <v>686196.1</v>
      </c>
      <c r="L159" s="60">
        <f t="shared" si="3"/>
        <v>659162.09999999986</v>
      </c>
      <c r="M159" s="55"/>
      <c r="N159" s="55"/>
      <c r="O159" s="61"/>
      <c r="P159" s="58"/>
      <c r="Q159" s="58"/>
    </row>
    <row r="160" spans="1:17" ht="45">
      <c r="A160" s="97"/>
      <c r="B160" s="136"/>
      <c r="C160" s="133"/>
      <c r="D160" s="111" t="s">
        <v>3</v>
      </c>
      <c r="E160" s="53">
        <f t="shared" ref="E160:F167" si="4">SUM(E27+E71)</f>
        <v>21322.2</v>
      </c>
      <c r="F160" s="53">
        <f t="shared" si="4"/>
        <v>19322.2</v>
      </c>
      <c r="G160" s="53"/>
      <c r="H160" s="53"/>
      <c r="I160" s="49">
        <v>0</v>
      </c>
      <c r="J160" s="49">
        <v>0</v>
      </c>
      <c r="K160" s="53">
        <f>SUM(+K27+K71)</f>
        <v>21322.2</v>
      </c>
      <c r="L160" s="53">
        <f t="shared" ref="L160:L167" si="5">SUM(L27+L71)</f>
        <v>19322.2</v>
      </c>
      <c r="M160" s="55"/>
      <c r="N160" s="55"/>
      <c r="O160" s="56" t="s">
        <v>11</v>
      </c>
      <c r="P160" s="58"/>
      <c r="Q160" s="58"/>
    </row>
    <row r="161" spans="1:17" ht="45">
      <c r="A161" s="97"/>
      <c r="B161" s="136"/>
      <c r="C161" s="133"/>
      <c r="D161" s="112"/>
      <c r="E161" s="53">
        <f t="shared" si="4"/>
        <v>22499.200000000001</v>
      </c>
      <c r="F161" s="53">
        <f t="shared" si="4"/>
        <v>22072.6</v>
      </c>
      <c r="G161" s="53"/>
      <c r="H161" s="53"/>
      <c r="I161" s="49">
        <v>0</v>
      </c>
      <c r="J161" s="49">
        <v>0</v>
      </c>
      <c r="K161" s="53">
        <f t="shared" ref="K161:K167" si="6">SUM(K28+K72)</f>
        <v>22499.200000000001</v>
      </c>
      <c r="L161" s="53">
        <f t="shared" si="5"/>
        <v>22072.6</v>
      </c>
      <c r="M161" s="55"/>
      <c r="N161" s="55"/>
      <c r="O161" s="56" t="s">
        <v>12</v>
      </c>
      <c r="P161" s="58"/>
      <c r="Q161" s="58"/>
    </row>
    <row r="162" spans="1:17" ht="45">
      <c r="A162" s="97"/>
      <c r="B162" s="136"/>
      <c r="C162" s="133"/>
      <c r="D162" s="112"/>
      <c r="E162" s="53">
        <f t="shared" si="4"/>
        <v>29203.4</v>
      </c>
      <c r="F162" s="53">
        <f t="shared" si="4"/>
        <v>26003.4</v>
      </c>
      <c r="G162" s="53"/>
      <c r="H162" s="53"/>
      <c r="I162" s="49">
        <v>0</v>
      </c>
      <c r="J162" s="49">
        <v>0</v>
      </c>
      <c r="K162" s="53">
        <f t="shared" si="6"/>
        <v>29203.4</v>
      </c>
      <c r="L162" s="53">
        <f t="shared" si="5"/>
        <v>26003.4</v>
      </c>
      <c r="M162" s="55"/>
      <c r="N162" s="55"/>
      <c r="O162" s="56" t="s">
        <v>13</v>
      </c>
      <c r="P162" s="58"/>
      <c r="Q162" s="58"/>
    </row>
    <row r="163" spans="1:17" ht="45">
      <c r="A163" s="97"/>
      <c r="B163" s="136"/>
      <c r="C163" s="133"/>
      <c r="D163" s="113"/>
      <c r="E163" s="53">
        <f t="shared" si="4"/>
        <v>35211.599999999999</v>
      </c>
      <c r="F163" s="53">
        <f t="shared" si="4"/>
        <v>35211.599999999999</v>
      </c>
      <c r="G163" s="53"/>
      <c r="H163" s="53"/>
      <c r="I163" s="49">
        <v>0</v>
      </c>
      <c r="J163" s="49">
        <v>0</v>
      </c>
      <c r="K163" s="53">
        <f t="shared" si="6"/>
        <v>35211.599999999999</v>
      </c>
      <c r="L163" s="53">
        <f t="shared" si="5"/>
        <v>35211.599999999999</v>
      </c>
      <c r="M163" s="55"/>
      <c r="N163" s="55"/>
      <c r="O163" s="62" t="s">
        <v>14</v>
      </c>
      <c r="P163" s="58"/>
      <c r="Q163" s="58"/>
    </row>
    <row r="164" spans="1:17" ht="45">
      <c r="A164" s="97"/>
      <c r="B164" s="136"/>
      <c r="C164" s="133"/>
      <c r="D164" s="111" t="s">
        <v>4</v>
      </c>
      <c r="E164" s="53">
        <f t="shared" si="4"/>
        <v>21819.3</v>
      </c>
      <c r="F164" s="53">
        <f t="shared" si="4"/>
        <v>20228.400000000001</v>
      </c>
      <c r="G164" s="53"/>
      <c r="H164" s="53"/>
      <c r="I164" s="49">
        <v>0</v>
      </c>
      <c r="J164" s="49">
        <v>0</v>
      </c>
      <c r="K164" s="53">
        <f t="shared" si="6"/>
        <v>21819.3</v>
      </c>
      <c r="L164" s="53">
        <f t="shared" si="5"/>
        <v>20228.400000000001</v>
      </c>
      <c r="M164" s="55"/>
      <c r="N164" s="55"/>
      <c r="O164" s="56" t="s">
        <v>11</v>
      </c>
      <c r="P164" s="58"/>
      <c r="Q164" s="58"/>
    </row>
    <row r="165" spans="1:17" ht="45">
      <c r="A165" s="97"/>
      <c r="B165" s="136"/>
      <c r="C165" s="133"/>
      <c r="D165" s="112"/>
      <c r="E165" s="53">
        <f t="shared" si="4"/>
        <v>26700.5</v>
      </c>
      <c r="F165" s="53">
        <f t="shared" si="4"/>
        <v>24044.5</v>
      </c>
      <c r="G165" s="53"/>
      <c r="H165" s="53"/>
      <c r="I165" s="49">
        <v>0</v>
      </c>
      <c r="J165" s="49">
        <v>0</v>
      </c>
      <c r="K165" s="53">
        <f t="shared" si="6"/>
        <v>26700.5</v>
      </c>
      <c r="L165" s="53">
        <f t="shared" si="5"/>
        <v>24044.5</v>
      </c>
      <c r="M165" s="55"/>
      <c r="N165" s="55"/>
      <c r="O165" s="56" t="s">
        <v>12</v>
      </c>
      <c r="P165" s="58"/>
      <c r="Q165" s="58"/>
    </row>
    <row r="166" spans="1:17" ht="45">
      <c r="A166" s="97"/>
      <c r="B166" s="136"/>
      <c r="C166" s="133"/>
      <c r="D166" s="112"/>
      <c r="E166" s="53">
        <f t="shared" si="4"/>
        <v>29027.3</v>
      </c>
      <c r="F166" s="53">
        <f t="shared" si="4"/>
        <v>26579.399999999998</v>
      </c>
      <c r="G166" s="53"/>
      <c r="H166" s="53"/>
      <c r="I166" s="49">
        <v>0</v>
      </c>
      <c r="J166" s="49">
        <v>0</v>
      </c>
      <c r="K166" s="53">
        <f t="shared" si="6"/>
        <v>29027.3</v>
      </c>
      <c r="L166" s="53">
        <f t="shared" si="5"/>
        <v>26579.399999999998</v>
      </c>
      <c r="M166" s="55"/>
      <c r="N166" s="55"/>
      <c r="O166" s="56" t="s">
        <v>13</v>
      </c>
      <c r="P166" s="58"/>
      <c r="Q166" s="58"/>
    </row>
    <row r="167" spans="1:17" ht="45">
      <c r="A167" s="97"/>
      <c r="B167" s="136"/>
      <c r="C167" s="133"/>
      <c r="D167" s="113"/>
      <c r="E167" s="53">
        <f t="shared" si="4"/>
        <v>40044.300000000003</v>
      </c>
      <c r="F167" s="53">
        <f t="shared" si="4"/>
        <v>35929.300000000003</v>
      </c>
      <c r="G167" s="53"/>
      <c r="H167" s="53"/>
      <c r="I167" s="49">
        <v>0</v>
      </c>
      <c r="J167" s="49">
        <v>0</v>
      </c>
      <c r="K167" s="53">
        <f t="shared" si="6"/>
        <v>40044.300000000003</v>
      </c>
      <c r="L167" s="53">
        <f t="shared" si="5"/>
        <v>35929.300000000003</v>
      </c>
      <c r="M167" s="55"/>
      <c r="N167" s="55"/>
      <c r="O167" s="62" t="s">
        <v>14</v>
      </c>
      <c r="P167" s="58"/>
      <c r="Q167" s="58"/>
    </row>
    <row r="168" spans="1:17" ht="45">
      <c r="A168" s="97"/>
      <c r="B168" s="136"/>
      <c r="C168" s="133"/>
      <c r="D168" s="111" t="s">
        <v>5</v>
      </c>
      <c r="E168" s="53">
        <f t="shared" ref="E168:E172" si="7">SUM(I168+K168)</f>
        <v>24121.200000000001</v>
      </c>
      <c r="F168" s="53">
        <f>SUM(J168+L168)</f>
        <v>22325.200000000001</v>
      </c>
      <c r="G168" s="53"/>
      <c r="H168" s="53"/>
      <c r="I168" s="49">
        <f>SUM(I123)</f>
        <v>1390</v>
      </c>
      <c r="J168" s="49">
        <f>SUM(J123)</f>
        <v>1390</v>
      </c>
      <c r="K168" s="53">
        <f t="shared" ref="K168" si="8">SUM(K79+K35)</f>
        <v>22731.200000000001</v>
      </c>
      <c r="L168" s="53">
        <f>SUM(L79+L35)</f>
        <v>20935.2</v>
      </c>
      <c r="M168" s="55"/>
      <c r="N168" s="55"/>
      <c r="O168" s="56" t="s">
        <v>11</v>
      </c>
      <c r="P168" s="58"/>
      <c r="Q168" s="58"/>
    </row>
    <row r="169" spans="1:17" ht="45">
      <c r="A169" s="97"/>
      <c r="B169" s="136"/>
      <c r="C169" s="133"/>
      <c r="D169" s="112"/>
      <c r="E169" s="53">
        <f t="shared" si="7"/>
        <v>28133.9</v>
      </c>
      <c r="F169" s="53">
        <f>SUM(J169+L169)</f>
        <v>25337.100000000002</v>
      </c>
      <c r="G169" s="53"/>
      <c r="H169" s="53"/>
      <c r="I169" s="49">
        <f t="shared" ref="I169:I171" si="9">SUM(I124)</f>
        <v>1081.7</v>
      </c>
      <c r="J169" s="49">
        <f t="shared" ref="J169:J171" si="10">SUM(J124)</f>
        <v>847.7</v>
      </c>
      <c r="K169" s="53">
        <f>SUM(K80+K36)</f>
        <v>27052.2</v>
      </c>
      <c r="L169" s="53">
        <f>SUM(L80+L36)</f>
        <v>24489.4</v>
      </c>
      <c r="M169" s="55"/>
      <c r="N169" s="55"/>
      <c r="O169" s="56" t="s">
        <v>12</v>
      </c>
      <c r="P169" s="58"/>
      <c r="Q169" s="58"/>
    </row>
    <row r="170" spans="1:17" ht="45">
      <c r="A170" s="97"/>
      <c r="B170" s="136"/>
      <c r="C170" s="133"/>
      <c r="D170" s="112"/>
      <c r="E170" s="53">
        <f t="shared" si="7"/>
        <v>30674.5</v>
      </c>
      <c r="F170" s="53">
        <f>SUM(J170+L170)</f>
        <v>29010.7</v>
      </c>
      <c r="G170" s="53"/>
      <c r="H170" s="53"/>
      <c r="I170" s="49">
        <f t="shared" si="9"/>
        <v>907.5</v>
      </c>
      <c r="J170" s="49">
        <f t="shared" si="10"/>
        <v>758.7</v>
      </c>
      <c r="K170" s="53">
        <f>SUM(K81+K37)</f>
        <v>29767</v>
      </c>
      <c r="L170" s="53">
        <f>SUM(L81+L37)</f>
        <v>28252</v>
      </c>
      <c r="M170" s="55"/>
      <c r="N170" s="55"/>
      <c r="O170" s="56" t="s">
        <v>13</v>
      </c>
      <c r="P170" s="58"/>
      <c r="Q170" s="58"/>
    </row>
    <row r="171" spans="1:17" ht="45">
      <c r="A171" s="97"/>
      <c r="B171" s="136"/>
      <c r="C171" s="133"/>
      <c r="D171" s="113"/>
      <c r="E171" s="53">
        <f t="shared" si="7"/>
        <v>43069.599999999999</v>
      </c>
      <c r="F171" s="53">
        <f>SUM(J171+L171)</f>
        <v>38314.6</v>
      </c>
      <c r="G171" s="53"/>
      <c r="H171" s="53"/>
      <c r="I171" s="49">
        <f t="shared" si="9"/>
        <v>1518.2</v>
      </c>
      <c r="J171" s="49">
        <f t="shared" si="10"/>
        <v>1487</v>
      </c>
      <c r="K171" s="53">
        <f>SUM(K82+K38)</f>
        <v>41551.4</v>
      </c>
      <c r="L171" s="53">
        <f>SUM(L82+L38)</f>
        <v>36827.599999999999</v>
      </c>
      <c r="M171" s="55"/>
      <c r="N171" s="55"/>
      <c r="O171" s="62" t="s">
        <v>14</v>
      </c>
      <c r="P171" s="58"/>
      <c r="Q171" s="58"/>
    </row>
    <row r="172" spans="1:17" ht="45">
      <c r="A172" s="97"/>
      <c r="B172" s="136"/>
      <c r="C172" s="133"/>
      <c r="D172" s="111" t="s">
        <v>6</v>
      </c>
      <c r="E172" s="53">
        <f t="shared" si="7"/>
        <v>22002.3</v>
      </c>
      <c r="F172" s="53">
        <f>SUM(J172+L172)</f>
        <v>22002.3</v>
      </c>
      <c r="G172" s="53"/>
      <c r="H172" s="53"/>
      <c r="I172" s="49">
        <v>637.70000000000005</v>
      </c>
      <c r="J172" s="49">
        <v>637.70000000000005</v>
      </c>
      <c r="K172" s="53">
        <f>SUM(K39+K83)</f>
        <v>21364.6</v>
      </c>
      <c r="L172" s="53">
        <f t="shared" ref="L172" si="11">SUM(L39+L83)</f>
        <v>21364.6</v>
      </c>
      <c r="M172" s="55"/>
      <c r="N172" s="55"/>
      <c r="O172" s="56" t="s">
        <v>11</v>
      </c>
      <c r="P172" s="58"/>
      <c r="Q172" s="58"/>
    </row>
    <row r="173" spans="1:17" ht="45">
      <c r="A173" s="97"/>
      <c r="B173" s="136"/>
      <c r="C173" s="133"/>
      <c r="D173" s="112"/>
      <c r="E173" s="53">
        <f t="shared" ref="E173:E174" si="12">SUM(I173+K173)</f>
        <v>26971.5</v>
      </c>
      <c r="F173" s="53">
        <f t="shared" ref="F173:F175" si="13">SUM(J173+L173)</f>
        <v>26902.399999999998</v>
      </c>
      <c r="G173" s="53"/>
      <c r="H173" s="53"/>
      <c r="I173" s="49">
        <v>1081.7</v>
      </c>
      <c r="J173" s="49">
        <v>1012.6</v>
      </c>
      <c r="K173" s="53">
        <f>SUM(K40+K84)</f>
        <v>25889.8</v>
      </c>
      <c r="L173" s="53">
        <f>SUM(L40+L84)</f>
        <v>25889.8</v>
      </c>
      <c r="M173" s="55"/>
      <c r="N173" s="55"/>
      <c r="O173" s="56" t="s">
        <v>12</v>
      </c>
      <c r="P173" s="58"/>
      <c r="Q173" s="58"/>
    </row>
    <row r="174" spans="1:17" ht="45">
      <c r="A174" s="97"/>
      <c r="B174" s="136"/>
      <c r="C174" s="133"/>
      <c r="D174" s="112"/>
      <c r="E174" s="53">
        <f t="shared" si="12"/>
        <v>29649.1</v>
      </c>
      <c r="F174" s="53">
        <f>SUM(J174+L174)</f>
        <v>29649.1</v>
      </c>
      <c r="G174" s="53"/>
      <c r="H174" s="53"/>
      <c r="I174" s="49">
        <v>956.5</v>
      </c>
      <c r="J174" s="49">
        <v>956.5</v>
      </c>
      <c r="K174" s="53">
        <f>SUM(K41+K85)</f>
        <v>28692.6</v>
      </c>
      <c r="L174" s="53">
        <f>SUM(L41+L85)</f>
        <v>28692.6</v>
      </c>
      <c r="M174" s="55"/>
      <c r="N174" s="55"/>
      <c r="O174" s="56" t="s">
        <v>13</v>
      </c>
      <c r="P174" s="58"/>
      <c r="Q174" s="58"/>
    </row>
    <row r="175" spans="1:17" ht="45">
      <c r="A175" s="97"/>
      <c r="B175" s="136"/>
      <c r="C175" s="133"/>
      <c r="D175" s="113"/>
      <c r="E175" s="53">
        <f>SUM(I175+K175)</f>
        <v>40247.199999999997</v>
      </c>
      <c r="F175" s="53">
        <f t="shared" si="13"/>
        <v>40047.199999999997</v>
      </c>
      <c r="G175" s="53"/>
      <c r="H175" s="53"/>
      <c r="I175" s="49">
        <v>1600.1</v>
      </c>
      <c r="J175" s="49">
        <v>1400.1</v>
      </c>
      <c r="K175" s="53">
        <f>SUM(K42+K86)</f>
        <v>38647.1</v>
      </c>
      <c r="L175" s="53">
        <f>SUM(L42+L86)</f>
        <v>38647.1</v>
      </c>
      <c r="M175" s="55"/>
      <c r="N175" s="55"/>
      <c r="O175" s="62" t="s">
        <v>14</v>
      </c>
      <c r="P175" s="58"/>
      <c r="Q175" s="58"/>
    </row>
    <row r="176" spans="1:17" ht="45">
      <c r="A176" s="97"/>
      <c r="B176" s="136"/>
      <c r="C176" s="133"/>
      <c r="D176" s="111" t="s">
        <v>7</v>
      </c>
      <c r="E176" s="53">
        <f>SUM(I176+K176)</f>
        <v>22632.3</v>
      </c>
      <c r="F176" s="53">
        <f>SUM(J176+L176)</f>
        <v>22632.3</v>
      </c>
      <c r="G176" s="53"/>
      <c r="H176" s="53"/>
      <c r="I176" s="49">
        <f t="shared" ref="I176:J187" si="14">I131</f>
        <v>637.70000000000005</v>
      </c>
      <c r="J176" s="49">
        <f t="shared" si="14"/>
        <v>637.70000000000005</v>
      </c>
      <c r="K176" s="53">
        <f>K43+K87</f>
        <v>21994.6</v>
      </c>
      <c r="L176" s="53">
        <f>L43+L87</f>
        <v>21994.6</v>
      </c>
      <c r="M176" s="55"/>
      <c r="N176" s="55"/>
      <c r="O176" s="56" t="s">
        <v>11</v>
      </c>
      <c r="P176" s="58"/>
      <c r="Q176" s="58"/>
    </row>
    <row r="177" spans="1:17" ht="45">
      <c r="A177" s="97"/>
      <c r="B177" s="136"/>
      <c r="C177" s="133"/>
      <c r="D177" s="112"/>
      <c r="E177" s="53">
        <f t="shared" ref="E177:E179" si="15">SUM(I177+K177)</f>
        <v>28911.5</v>
      </c>
      <c r="F177" s="53">
        <f t="shared" ref="F177:F179" si="16">SUM(J177+L177)</f>
        <v>28842.399999999998</v>
      </c>
      <c r="G177" s="53"/>
      <c r="H177" s="53"/>
      <c r="I177" s="49">
        <f t="shared" si="14"/>
        <v>1081.7</v>
      </c>
      <c r="J177" s="49">
        <f t="shared" si="14"/>
        <v>1012.6</v>
      </c>
      <c r="K177" s="53">
        <f t="shared" ref="K177:K179" si="17">SUM(K44+K88)</f>
        <v>27829.8</v>
      </c>
      <c r="L177" s="53">
        <f t="shared" ref="L177:L187" si="18">L44+L88</f>
        <v>27829.8</v>
      </c>
      <c r="M177" s="55"/>
      <c r="N177" s="55"/>
      <c r="O177" s="56" t="s">
        <v>12</v>
      </c>
      <c r="P177" s="58"/>
      <c r="Q177" s="58"/>
    </row>
    <row r="178" spans="1:17" ht="45">
      <c r="A178" s="97"/>
      <c r="B178" s="136"/>
      <c r="C178" s="133"/>
      <c r="D178" s="112"/>
      <c r="E178" s="53">
        <f t="shared" si="15"/>
        <v>27589.1</v>
      </c>
      <c r="F178" s="53">
        <f t="shared" si="16"/>
        <v>27589.1</v>
      </c>
      <c r="G178" s="53"/>
      <c r="H178" s="53"/>
      <c r="I178" s="49">
        <f t="shared" si="14"/>
        <v>956.5</v>
      </c>
      <c r="J178" s="49">
        <f t="shared" si="14"/>
        <v>956.5</v>
      </c>
      <c r="K178" s="53">
        <f t="shared" si="17"/>
        <v>26632.6</v>
      </c>
      <c r="L178" s="53">
        <f t="shared" si="18"/>
        <v>26632.6</v>
      </c>
      <c r="M178" s="55"/>
      <c r="N178" s="55"/>
      <c r="O178" s="56" t="s">
        <v>13</v>
      </c>
      <c r="P178" s="58"/>
      <c r="Q178" s="58"/>
    </row>
    <row r="179" spans="1:17" ht="45">
      <c r="A179" s="97"/>
      <c r="B179" s="136"/>
      <c r="C179" s="133"/>
      <c r="D179" s="113"/>
      <c r="E179" s="53">
        <f t="shared" si="15"/>
        <v>37597.4</v>
      </c>
      <c r="F179" s="53">
        <f t="shared" si="16"/>
        <v>37597.4</v>
      </c>
      <c r="G179" s="53"/>
      <c r="H179" s="53"/>
      <c r="I179" s="49">
        <f t="shared" si="14"/>
        <v>1600.1</v>
      </c>
      <c r="J179" s="49">
        <f t="shared" si="14"/>
        <v>1600.1</v>
      </c>
      <c r="K179" s="53">
        <f t="shared" si="17"/>
        <v>35997.300000000003</v>
      </c>
      <c r="L179" s="53">
        <f t="shared" si="18"/>
        <v>35997.300000000003</v>
      </c>
      <c r="M179" s="55"/>
      <c r="N179" s="55"/>
      <c r="O179" s="62" t="s">
        <v>14</v>
      </c>
      <c r="P179" s="58"/>
      <c r="Q179" s="58"/>
    </row>
    <row r="180" spans="1:17" ht="45">
      <c r="A180" s="97"/>
      <c r="B180" s="136"/>
      <c r="C180" s="133"/>
      <c r="D180" s="111" t="s">
        <v>36</v>
      </c>
      <c r="E180" s="53">
        <f>SUM(I180+K180)</f>
        <v>22632.3</v>
      </c>
      <c r="F180" s="53">
        <f>SUM(J180+L180)</f>
        <v>22632.3</v>
      </c>
      <c r="G180" s="53"/>
      <c r="H180" s="53"/>
      <c r="I180" s="49">
        <f t="shared" si="14"/>
        <v>637.70000000000005</v>
      </c>
      <c r="J180" s="49">
        <f t="shared" si="14"/>
        <v>637.70000000000005</v>
      </c>
      <c r="K180" s="53">
        <f t="shared" ref="K180:K183" si="19">SUM(K91+K47)</f>
        <v>21994.6</v>
      </c>
      <c r="L180" s="53">
        <f t="shared" si="18"/>
        <v>21994.6</v>
      </c>
      <c r="M180" s="55"/>
      <c r="N180" s="55"/>
      <c r="O180" s="56" t="s">
        <v>11</v>
      </c>
      <c r="P180" s="58"/>
      <c r="Q180" s="58"/>
    </row>
    <row r="181" spans="1:17" ht="45">
      <c r="A181" s="97"/>
      <c r="B181" s="136"/>
      <c r="C181" s="133"/>
      <c r="D181" s="112"/>
      <c r="E181" s="53">
        <f t="shared" ref="E181:E182" si="20">SUM(I181+K181)</f>
        <v>28911.5</v>
      </c>
      <c r="F181" s="53">
        <f>SUM(J181+L181)</f>
        <v>28842.399999999998</v>
      </c>
      <c r="G181" s="53"/>
      <c r="H181" s="53"/>
      <c r="I181" s="49">
        <f t="shared" si="14"/>
        <v>1081.7</v>
      </c>
      <c r="J181" s="49">
        <f t="shared" si="14"/>
        <v>1012.6</v>
      </c>
      <c r="K181" s="53">
        <f t="shared" si="19"/>
        <v>27829.8</v>
      </c>
      <c r="L181" s="53">
        <f t="shared" si="18"/>
        <v>27829.8</v>
      </c>
      <c r="M181" s="55"/>
      <c r="N181" s="55"/>
      <c r="O181" s="56" t="s">
        <v>12</v>
      </c>
      <c r="P181" s="58"/>
      <c r="Q181" s="58"/>
    </row>
    <row r="182" spans="1:17" ht="45">
      <c r="A182" s="97"/>
      <c r="B182" s="136"/>
      <c r="C182" s="133"/>
      <c r="D182" s="112"/>
      <c r="E182" s="53">
        <f t="shared" si="20"/>
        <v>27589.1</v>
      </c>
      <c r="F182" s="53">
        <f t="shared" ref="F182:F183" si="21">SUM(J182+L182)</f>
        <v>27482.799999999999</v>
      </c>
      <c r="G182" s="53"/>
      <c r="H182" s="53"/>
      <c r="I182" s="49">
        <f t="shared" si="14"/>
        <v>956.5</v>
      </c>
      <c r="J182" s="49">
        <f t="shared" si="14"/>
        <v>850.2</v>
      </c>
      <c r="K182" s="53">
        <f t="shared" si="19"/>
        <v>26632.6</v>
      </c>
      <c r="L182" s="53">
        <f t="shared" si="18"/>
        <v>26632.6</v>
      </c>
      <c r="M182" s="55"/>
      <c r="N182" s="55"/>
      <c r="O182" s="56" t="s">
        <v>13</v>
      </c>
      <c r="P182" s="58"/>
      <c r="Q182" s="58"/>
    </row>
    <row r="183" spans="1:17" ht="45">
      <c r="A183" s="97"/>
      <c r="B183" s="136"/>
      <c r="C183" s="133"/>
      <c r="D183" s="113"/>
      <c r="E183" s="53">
        <f>SUM(I183+K183)</f>
        <v>37361.199999999997</v>
      </c>
      <c r="F183" s="53">
        <f t="shared" si="21"/>
        <v>37361.199999999997</v>
      </c>
      <c r="G183" s="53"/>
      <c r="H183" s="53"/>
      <c r="I183" s="49">
        <f t="shared" si="14"/>
        <v>1600.1</v>
      </c>
      <c r="J183" s="49">
        <f t="shared" si="14"/>
        <v>1600.1</v>
      </c>
      <c r="K183" s="53">
        <f t="shared" si="19"/>
        <v>35761.1</v>
      </c>
      <c r="L183" s="53">
        <f t="shared" si="18"/>
        <v>35761.1</v>
      </c>
      <c r="M183" s="55"/>
      <c r="N183" s="55"/>
      <c r="O183" s="62" t="s">
        <v>14</v>
      </c>
      <c r="P183" s="58"/>
      <c r="Q183" s="58"/>
    </row>
    <row r="184" spans="1:17" ht="45">
      <c r="A184" s="97"/>
      <c r="B184" s="136"/>
      <c r="C184" s="133"/>
      <c r="D184" s="111" t="s">
        <v>66</v>
      </c>
      <c r="E184" s="53">
        <f t="shared" ref="E184:F187" si="22">I184+K184</f>
        <v>0</v>
      </c>
      <c r="F184" s="53">
        <f t="shared" si="22"/>
        <v>0</v>
      </c>
      <c r="G184" s="53"/>
      <c r="H184" s="53"/>
      <c r="I184" s="49">
        <f t="shared" si="14"/>
        <v>0</v>
      </c>
      <c r="J184" s="49">
        <f t="shared" si="14"/>
        <v>0</v>
      </c>
      <c r="K184" s="53">
        <f>K51+K95</f>
        <v>0</v>
      </c>
      <c r="L184" s="53">
        <f t="shared" si="18"/>
        <v>0</v>
      </c>
      <c r="M184" s="55"/>
      <c r="N184" s="55"/>
      <c r="O184" s="56" t="s">
        <v>11</v>
      </c>
      <c r="P184" s="58"/>
      <c r="Q184" s="58"/>
    </row>
    <row r="185" spans="1:17" ht="45">
      <c r="A185" s="97"/>
      <c r="B185" s="136"/>
      <c r="C185" s="133"/>
      <c r="D185" s="112"/>
      <c r="E185" s="53">
        <f t="shared" si="22"/>
        <v>0</v>
      </c>
      <c r="F185" s="53">
        <f t="shared" si="22"/>
        <v>0</v>
      </c>
      <c r="G185" s="53"/>
      <c r="H185" s="53"/>
      <c r="I185" s="49">
        <f t="shared" si="14"/>
        <v>0</v>
      </c>
      <c r="J185" s="49">
        <f t="shared" si="14"/>
        <v>0</v>
      </c>
      <c r="K185" s="53">
        <f>K52+K96</f>
        <v>0</v>
      </c>
      <c r="L185" s="53">
        <f t="shared" si="18"/>
        <v>0</v>
      </c>
      <c r="M185" s="55"/>
      <c r="N185" s="55"/>
      <c r="O185" s="56" t="s">
        <v>12</v>
      </c>
      <c r="P185" s="58"/>
      <c r="Q185" s="58"/>
    </row>
    <row r="186" spans="1:17" ht="45">
      <c r="A186" s="97"/>
      <c r="B186" s="136"/>
      <c r="C186" s="133"/>
      <c r="D186" s="112"/>
      <c r="E186" s="53">
        <f t="shared" si="22"/>
        <v>0</v>
      </c>
      <c r="F186" s="53">
        <f t="shared" si="22"/>
        <v>0</v>
      </c>
      <c r="G186" s="53"/>
      <c r="H186" s="53"/>
      <c r="I186" s="49">
        <f t="shared" si="14"/>
        <v>0</v>
      </c>
      <c r="J186" s="49">
        <f t="shared" si="14"/>
        <v>0</v>
      </c>
      <c r="K186" s="53">
        <f>K53+K97</f>
        <v>0</v>
      </c>
      <c r="L186" s="53">
        <f t="shared" si="18"/>
        <v>0</v>
      </c>
      <c r="M186" s="55"/>
      <c r="N186" s="55"/>
      <c r="O186" s="56" t="s">
        <v>13</v>
      </c>
      <c r="P186" s="58"/>
      <c r="Q186" s="58"/>
    </row>
    <row r="187" spans="1:17" ht="45">
      <c r="A187" s="97"/>
      <c r="B187" s="136"/>
      <c r="C187" s="133"/>
      <c r="D187" s="113"/>
      <c r="E187" s="53">
        <f t="shared" si="22"/>
        <v>0</v>
      </c>
      <c r="F187" s="53">
        <f t="shared" si="22"/>
        <v>0</v>
      </c>
      <c r="G187" s="53"/>
      <c r="H187" s="53"/>
      <c r="I187" s="49">
        <f t="shared" si="14"/>
        <v>0</v>
      </c>
      <c r="J187" s="49">
        <f t="shared" si="14"/>
        <v>0</v>
      </c>
      <c r="K187" s="53">
        <f>K54+K98</f>
        <v>0</v>
      </c>
      <c r="L187" s="53">
        <f t="shared" si="18"/>
        <v>0</v>
      </c>
      <c r="M187" s="55"/>
      <c r="N187" s="55"/>
      <c r="O187" s="62" t="s">
        <v>14</v>
      </c>
      <c r="P187" s="58"/>
      <c r="Q187" s="58"/>
    </row>
    <row r="188" spans="1:17" ht="45">
      <c r="A188" s="97"/>
      <c r="B188" s="136"/>
      <c r="C188" s="133"/>
      <c r="D188" s="111" t="s">
        <v>67</v>
      </c>
      <c r="E188" s="53">
        <v>0</v>
      </c>
      <c r="F188" s="53">
        <v>0</v>
      </c>
      <c r="G188" s="53"/>
      <c r="H188" s="53"/>
      <c r="I188" s="49">
        <v>0</v>
      </c>
      <c r="J188" s="49">
        <v>0</v>
      </c>
      <c r="K188" s="53">
        <v>0</v>
      </c>
      <c r="L188" s="53">
        <v>0</v>
      </c>
      <c r="M188" s="55"/>
      <c r="N188" s="55"/>
      <c r="O188" s="56" t="s">
        <v>11</v>
      </c>
      <c r="P188" s="58"/>
      <c r="Q188" s="58"/>
    </row>
    <row r="189" spans="1:17" ht="45">
      <c r="A189" s="97"/>
      <c r="B189" s="136"/>
      <c r="C189" s="133"/>
      <c r="D189" s="112"/>
      <c r="E189" s="53">
        <v>0</v>
      </c>
      <c r="F189" s="53">
        <v>0</v>
      </c>
      <c r="G189" s="53"/>
      <c r="H189" s="53"/>
      <c r="I189" s="49">
        <v>0</v>
      </c>
      <c r="J189" s="49">
        <v>0</v>
      </c>
      <c r="K189" s="53">
        <v>0</v>
      </c>
      <c r="L189" s="53">
        <v>0</v>
      </c>
      <c r="M189" s="55"/>
      <c r="N189" s="55"/>
      <c r="O189" s="56" t="s">
        <v>12</v>
      </c>
      <c r="P189" s="58"/>
      <c r="Q189" s="58"/>
    </row>
    <row r="190" spans="1:17" ht="45">
      <c r="A190" s="97"/>
      <c r="B190" s="136"/>
      <c r="C190" s="133"/>
      <c r="D190" s="112"/>
      <c r="E190" s="53">
        <v>0</v>
      </c>
      <c r="F190" s="53">
        <v>0</v>
      </c>
      <c r="G190" s="53"/>
      <c r="H190" s="53"/>
      <c r="I190" s="49">
        <v>0</v>
      </c>
      <c r="J190" s="49">
        <v>0</v>
      </c>
      <c r="K190" s="53">
        <v>0</v>
      </c>
      <c r="L190" s="53">
        <v>0</v>
      </c>
      <c r="M190" s="55"/>
      <c r="N190" s="55"/>
      <c r="O190" s="56" t="s">
        <v>13</v>
      </c>
      <c r="P190" s="58"/>
      <c r="Q190" s="58"/>
    </row>
    <row r="191" spans="1:17" ht="45">
      <c r="A191" s="97"/>
      <c r="B191" s="136"/>
      <c r="C191" s="133"/>
      <c r="D191" s="113"/>
      <c r="E191" s="53">
        <v>0</v>
      </c>
      <c r="F191" s="53">
        <v>0</v>
      </c>
      <c r="G191" s="53"/>
      <c r="H191" s="53"/>
      <c r="I191" s="49">
        <v>0</v>
      </c>
      <c r="J191" s="49">
        <v>0</v>
      </c>
      <c r="K191" s="53">
        <v>0</v>
      </c>
      <c r="L191" s="53">
        <v>0</v>
      </c>
      <c r="M191" s="55"/>
      <c r="N191" s="55"/>
      <c r="O191" s="62" t="s">
        <v>14</v>
      </c>
      <c r="P191" s="58"/>
      <c r="Q191" s="58"/>
    </row>
    <row r="192" spans="1:17" ht="45">
      <c r="A192" s="97"/>
      <c r="B192" s="136"/>
      <c r="C192" s="133"/>
      <c r="D192" s="111" t="s">
        <v>68</v>
      </c>
      <c r="E192" s="53">
        <v>0</v>
      </c>
      <c r="F192" s="53">
        <v>0</v>
      </c>
      <c r="G192" s="53"/>
      <c r="H192" s="53"/>
      <c r="I192" s="49">
        <v>0</v>
      </c>
      <c r="J192" s="49">
        <v>0</v>
      </c>
      <c r="K192" s="53">
        <v>0</v>
      </c>
      <c r="L192" s="53">
        <v>0</v>
      </c>
      <c r="M192" s="55"/>
      <c r="N192" s="55"/>
      <c r="O192" s="56" t="s">
        <v>11</v>
      </c>
      <c r="P192" s="58"/>
      <c r="Q192" s="58"/>
    </row>
    <row r="193" spans="1:17" ht="45">
      <c r="A193" s="97"/>
      <c r="B193" s="136"/>
      <c r="C193" s="133"/>
      <c r="D193" s="112"/>
      <c r="E193" s="53">
        <v>0</v>
      </c>
      <c r="F193" s="53">
        <v>0</v>
      </c>
      <c r="G193" s="53"/>
      <c r="H193" s="53"/>
      <c r="I193" s="49">
        <v>0</v>
      </c>
      <c r="J193" s="49">
        <v>0</v>
      </c>
      <c r="K193" s="53">
        <v>0</v>
      </c>
      <c r="L193" s="53">
        <v>0</v>
      </c>
      <c r="M193" s="55"/>
      <c r="N193" s="55"/>
      <c r="O193" s="56" t="s">
        <v>12</v>
      </c>
      <c r="P193" s="58"/>
      <c r="Q193" s="58"/>
    </row>
    <row r="194" spans="1:17" ht="45">
      <c r="A194" s="97"/>
      <c r="B194" s="136"/>
      <c r="C194" s="133"/>
      <c r="D194" s="112"/>
      <c r="E194" s="53">
        <v>0</v>
      </c>
      <c r="F194" s="53">
        <v>0</v>
      </c>
      <c r="G194" s="53"/>
      <c r="H194" s="53"/>
      <c r="I194" s="49">
        <v>0</v>
      </c>
      <c r="J194" s="49">
        <v>0</v>
      </c>
      <c r="K194" s="53">
        <v>0</v>
      </c>
      <c r="L194" s="53">
        <v>0</v>
      </c>
      <c r="M194" s="55"/>
      <c r="N194" s="55"/>
      <c r="O194" s="56" t="s">
        <v>13</v>
      </c>
      <c r="P194" s="58"/>
      <c r="Q194" s="58"/>
    </row>
    <row r="195" spans="1:17" ht="45">
      <c r="A195" s="97"/>
      <c r="B195" s="136"/>
      <c r="C195" s="133"/>
      <c r="D195" s="113"/>
      <c r="E195" s="53">
        <v>0</v>
      </c>
      <c r="F195" s="53">
        <v>0</v>
      </c>
      <c r="G195" s="53"/>
      <c r="H195" s="53"/>
      <c r="I195" s="49">
        <v>0</v>
      </c>
      <c r="J195" s="49">
        <v>0</v>
      </c>
      <c r="K195" s="53">
        <v>0</v>
      </c>
      <c r="L195" s="53">
        <v>0</v>
      </c>
      <c r="M195" s="55"/>
      <c r="N195" s="55"/>
      <c r="O195" s="62" t="s">
        <v>14</v>
      </c>
      <c r="P195" s="58"/>
      <c r="Q195" s="58"/>
    </row>
    <row r="196" spans="1:17" ht="45">
      <c r="A196" s="97"/>
      <c r="B196" s="136"/>
      <c r="C196" s="133"/>
      <c r="D196" s="111" t="s">
        <v>69</v>
      </c>
      <c r="E196" s="53">
        <v>0</v>
      </c>
      <c r="F196" s="53">
        <v>0</v>
      </c>
      <c r="G196" s="53"/>
      <c r="H196" s="53"/>
      <c r="I196" s="49">
        <v>0</v>
      </c>
      <c r="J196" s="49">
        <v>0</v>
      </c>
      <c r="K196" s="53">
        <v>0</v>
      </c>
      <c r="L196" s="53">
        <v>0</v>
      </c>
      <c r="M196" s="55"/>
      <c r="N196" s="55"/>
      <c r="O196" s="56" t="s">
        <v>11</v>
      </c>
      <c r="P196" s="58"/>
      <c r="Q196" s="58"/>
    </row>
    <row r="197" spans="1:17" ht="45">
      <c r="A197" s="97"/>
      <c r="B197" s="136"/>
      <c r="C197" s="133"/>
      <c r="D197" s="112"/>
      <c r="E197" s="53">
        <v>0</v>
      </c>
      <c r="F197" s="53">
        <v>0</v>
      </c>
      <c r="G197" s="53"/>
      <c r="H197" s="53"/>
      <c r="I197" s="49">
        <v>0</v>
      </c>
      <c r="J197" s="49">
        <v>0</v>
      </c>
      <c r="K197" s="53">
        <v>0</v>
      </c>
      <c r="L197" s="53">
        <v>0</v>
      </c>
      <c r="M197" s="55"/>
      <c r="N197" s="55"/>
      <c r="O197" s="56" t="s">
        <v>12</v>
      </c>
      <c r="P197" s="58"/>
      <c r="Q197" s="58"/>
    </row>
    <row r="198" spans="1:17" ht="45">
      <c r="A198" s="97"/>
      <c r="B198" s="136"/>
      <c r="C198" s="133"/>
      <c r="D198" s="112"/>
      <c r="E198" s="53">
        <v>0</v>
      </c>
      <c r="F198" s="53">
        <v>0</v>
      </c>
      <c r="G198" s="53"/>
      <c r="H198" s="53"/>
      <c r="I198" s="49">
        <v>0</v>
      </c>
      <c r="J198" s="49">
        <v>0</v>
      </c>
      <c r="K198" s="53">
        <v>0</v>
      </c>
      <c r="L198" s="53">
        <v>0</v>
      </c>
      <c r="M198" s="55"/>
      <c r="N198" s="55"/>
      <c r="O198" s="56" t="s">
        <v>13</v>
      </c>
      <c r="P198" s="58"/>
      <c r="Q198" s="58"/>
    </row>
    <row r="199" spans="1:17" ht="45">
      <c r="A199" s="97"/>
      <c r="B199" s="136"/>
      <c r="C199" s="133"/>
      <c r="D199" s="113"/>
      <c r="E199" s="53">
        <v>0</v>
      </c>
      <c r="F199" s="53">
        <v>0</v>
      </c>
      <c r="G199" s="53"/>
      <c r="H199" s="53"/>
      <c r="I199" s="49">
        <v>0</v>
      </c>
      <c r="J199" s="49">
        <v>0</v>
      </c>
      <c r="K199" s="53">
        <v>0</v>
      </c>
      <c r="L199" s="53">
        <v>0</v>
      </c>
      <c r="M199" s="55"/>
      <c r="N199" s="55"/>
      <c r="O199" s="62" t="s">
        <v>14</v>
      </c>
      <c r="P199" s="58"/>
      <c r="Q199" s="58"/>
    </row>
    <row r="200" spans="1:17" ht="45">
      <c r="A200" s="97"/>
      <c r="B200" s="136"/>
      <c r="C200" s="133"/>
      <c r="D200" s="111" t="s">
        <v>70</v>
      </c>
      <c r="E200" s="53">
        <v>0</v>
      </c>
      <c r="F200" s="53">
        <v>0</v>
      </c>
      <c r="G200" s="53"/>
      <c r="H200" s="53"/>
      <c r="I200" s="49">
        <v>0</v>
      </c>
      <c r="J200" s="49">
        <v>0</v>
      </c>
      <c r="K200" s="53">
        <v>0</v>
      </c>
      <c r="L200" s="53">
        <v>0</v>
      </c>
      <c r="M200" s="55"/>
      <c r="N200" s="55"/>
      <c r="O200" s="56" t="s">
        <v>11</v>
      </c>
      <c r="P200" s="58"/>
      <c r="Q200" s="58"/>
    </row>
    <row r="201" spans="1:17" ht="45">
      <c r="A201" s="97"/>
      <c r="B201" s="136"/>
      <c r="C201" s="133"/>
      <c r="D201" s="112"/>
      <c r="E201" s="53">
        <v>0</v>
      </c>
      <c r="F201" s="53">
        <v>0</v>
      </c>
      <c r="G201" s="53"/>
      <c r="H201" s="53"/>
      <c r="I201" s="49">
        <v>0</v>
      </c>
      <c r="J201" s="49">
        <v>0</v>
      </c>
      <c r="K201" s="53">
        <v>0</v>
      </c>
      <c r="L201" s="53">
        <v>0</v>
      </c>
      <c r="M201" s="55"/>
      <c r="N201" s="55"/>
      <c r="O201" s="56" t="s">
        <v>12</v>
      </c>
      <c r="P201" s="58"/>
      <c r="Q201" s="58"/>
    </row>
    <row r="202" spans="1:17" ht="45">
      <c r="A202" s="97"/>
      <c r="B202" s="136"/>
      <c r="C202" s="133"/>
      <c r="D202" s="112"/>
      <c r="E202" s="53">
        <v>0</v>
      </c>
      <c r="F202" s="53">
        <v>0</v>
      </c>
      <c r="G202" s="53"/>
      <c r="H202" s="53"/>
      <c r="I202" s="49">
        <v>0</v>
      </c>
      <c r="J202" s="49">
        <v>0</v>
      </c>
      <c r="K202" s="53">
        <v>0</v>
      </c>
      <c r="L202" s="53">
        <v>0</v>
      </c>
      <c r="M202" s="55"/>
      <c r="N202" s="55"/>
      <c r="O202" s="56" t="s">
        <v>13</v>
      </c>
      <c r="P202" s="58"/>
      <c r="Q202" s="58"/>
    </row>
    <row r="203" spans="1:17" ht="45">
      <c r="A203" s="98"/>
      <c r="B203" s="137"/>
      <c r="C203" s="134"/>
      <c r="D203" s="113"/>
      <c r="E203" s="53">
        <v>0</v>
      </c>
      <c r="F203" s="53">
        <v>0</v>
      </c>
      <c r="G203" s="53"/>
      <c r="H203" s="53"/>
      <c r="I203" s="49">
        <v>0</v>
      </c>
      <c r="J203" s="49">
        <v>0</v>
      </c>
      <c r="K203" s="53">
        <v>0</v>
      </c>
      <c r="L203" s="53">
        <v>0</v>
      </c>
      <c r="M203" s="55"/>
      <c r="N203" s="55"/>
      <c r="O203" s="62" t="s">
        <v>14</v>
      </c>
      <c r="P203" s="58"/>
      <c r="Q203" s="58"/>
    </row>
    <row r="204" spans="1:17">
      <c r="A204" s="96"/>
      <c r="B204" s="117" t="s">
        <v>16</v>
      </c>
      <c r="C204" s="120"/>
      <c r="D204" s="63" t="s">
        <v>15</v>
      </c>
      <c r="E204" s="64">
        <f>SUM(E205:E215)</f>
        <v>703921.49999999988</v>
      </c>
      <c r="F204" s="64">
        <f t="shared" ref="F204:L204" si="23">SUM(F205:F215)</f>
        <v>675959.89999999991</v>
      </c>
      <c r="G204" s="64"/>
      <c r="H204" s="64"/>
      <c r="I204" s="64">
        <f t="shared" si="23"/>
        <v>17725.400000000001</v>
      </c>
      <c r="J204" s="64">
        <f t="shared" si="23"/>
        <v>16797.8</v>
      </c>
      <c r="K204" s="64">
        <f t="shared" si="23"/>
        <v>686196.1</v>
      </c>
      <c r="L204" s="64">
        <f t="shared" si="23"/>
        <v>659162.10000000009</v>
      </c>
      <c r="M204" s="55"/>
      <c r="N204" s="55"/>
      <c r="O204" s="65"/>
      <c r="P204" s="58"/>
      <c r="Q204" s="58"/>
    </row>
    <row r="205" spans="1:17">
      <c r="A205" s="97"/>
      <c r="B205" s="118"/>
      <c r="C205" s="121"/>
      <c r="D205" s="66" t="s">
        <v>3</v>
      </c>
      <c r="E205" s="67">
        <f>SUM(E160+E161+E162+E163)</f>
        <v>108236.4</v>
      </c>
      <c r="F205" s="49">
        <f>SUM(F160+F161+F162+F163)</f>
        <v>102609.80000000002</v>
      </c>
      <c r="G205" s="67"/>
      <c r="H205" s="67"/>
      <c r="I205" s="49">
        <v>0</v>
      </c>
      <c r="J205" s="49">
        <v>0</v>
      </c>
      <c r="K205" s="67">
        <f>SUM(K160+K161+K162+K163)</f>
        <v>108236.4</v>
      </c>
      <c r="L205" s="67">
        <f>SUM(L160+L161+L162+L163)</f>
        <v>102609.80000000002</v>
      </c>
      <c r="M205" s="55"/>
      <c r="N205" s="55"/>
      <c r="O205" s="61"/>
      <c r="P205" s="58"/>
      <c r="Q205" s="58"/>
    </row>
    <row r="206" spans="1:17">
      <c r="A206" s="97"/>
      <c r="B206" s="118"/>
      <c r="C206" s="121"/>
      <c r="D206" s="68" t="s">
        <v>4</v>
      </c>
      <c r="E206" s="67">
        <f>SUM(E164+E165+E166+E167)</f>
        <v>117591.40000000001</v>
      </c>
      <c r="F206" s="67">
        <f>SUM(F164+F165+F166+F167)</f>
        <v>106781.6</v>
      </c>
      <c r="G206" s="67"/>
      <c r="H206" s="67"/>
      <c r="I206" s="49">
        <v>0</v>
      </c>
      <c r="J206" s="49">
        <v>0</v>
      </c>
      <c r="K206" s="67">
        <f>SUM(K164+K165+K166+K167)</f>
        <v>117591.40000000001</v>
      </c>
      <c r="L206" s="67">
        <f>SUM(L164+L165+L166+L167)</f>
        <v>106781.6</v>
      </c>
      <c r="M206" s="55"/>
      <c r="N206" s="55"/>
      <c r="O206" s="61"/>
      <c r="P206" s="58"/>
      <c r="Q206" s="58"/>
    </row>
    <row r="207" spans="1:17">
      <c r="A207" s="97"/>
      <c r="B207" s="118"/>
      <c r="C207" s="121"/>
      <c r="D207" s="69" t="s">
        <v>5</v>
      </c>
      <c r="E207" s="67">
        <f>SUM(E168+E169+E170+E171)</f>
        <v>125999.20000000001</v>
      </c>
      <c r="F207" s="49">
        <f>SUM(F168+F169+F170+F171)</f>
        <v>114987.6</v>
      </c>
      <c r="G207" s="67"/>
      <c r="H207" s="67"/>
      <c r="I207" s="67">
        <f>SUM(I168:I171)</f>
        <v>4897.3999999999996</v>
      </c>
      <c r="J207" s="67">
        <f>SUM(J168:J171)</f>
        <v>4483.3999999999996</v>
      </c>
      <c r="K207" s="67">
        <f>SUM(K168+K169+K170+K171)</f>
        <v>121101.79999999999</v>
      </c>
      <c r="L207" s="67">
        <f>SUM(L168+L169+L170+L171)</f>
        <v>110504.20000000001</v>
      </c>
      <c r="M207" s="55"/>
      <c r="N207" s="55"/>
      <c r="O207" s="61"/>
      <c r="P207" s="58"/>
      <c r="Q207" s="58"/>
    </row>
    <row r="208" spans="1:17">
      <c r="A208" s="97"/>
      <c r="B208" s="118"/>
      <c r="C208" s="121"/>
      <c r="D208" s="69" t="s">
        <v>6</v>
      </c>
      <c r="E208" s="67">
        <f>SUM(E172:E175)</f>
        <v>118870.09999999999</v>
      </c>
      <c r="F208" s="67">
        <f>SUM(F172:F175)</f>
        <v>118600.99999999999</v>
      </c>
      <c r="G208" s="70"/>
      <c r="H208" s="70"/>
      <c r="I208" s="77">
        <f>SUM(I172:I175)</f>
        <v>4276</v>
      </c>
      <c r="J208" s="77">
        <f>SUM(J172:J175)</f>
        <v>4006.9</v>
      </c>
      <c r="K208" s="67">
        <f>SUM(K172:K175)</f>
        <v>114594.1</v>
      </c>
      <c r="L208" s="67">
        <f>SUM(L172:L175)</f>
        <v>114594.1</v>
      </c>
      <c r="M208" s="55"/>
      <c r="N208" s="55"/>
      <c r="O208" s="61"/>
      <c r="P208" s="58"/>
      <c r="Q208" s="58"/>
    </row>
    <row r="209" spans="1:17">
      <c r="A209" s="97"/>
      <c r="B209" s="118"/>
      <c r="C209" s="121"/>
      <c r="D209" s="69" t="s">
        <v>7</v>
      </c>
      <c r="E209" s="67">
        <f>SUM(E176:E179)</f>
        <v>116730.29999999999</v>
      </c>
      <c r="F209" s="67">
        <f>SUM(F176:F179)</f>
        <v>116661.19999999998</v>
      </c>
      <c r="G209" s="70"/>
      <c r="H209" s="70"/>
      <c r="I209" s="77">
        <f>SUM(I176:I179)</f>
        <v>4276</v>
      </c>
      <c r="J209" s="77">
        <f>SUM(J176:J179)</f>
        <v>4206.8999999999996</v>
      </c>
      <c r="K209" s="67">
        <f>SUM(K176:K179)</f>
        <v>112454.3</v>
      </c>
      <c r="L209" s="67">
        <f>SUM(L176:L179)</f>
        <v>112454.3</v>
      </c>
      <c r="M209" s="55"/>
      <c r="N209" s="55"/>
      <c r="O209" s="65"/>
      <c r="P209" s="58"/>
      <c r="Q209" s="58"/>
    </row>
    <row r="210" spans="1:17">
      <c r="A210" s="97"/>
      <c r="B210" s="118"/>
      <c r="C210" s="121"/>
      <c r="D210" s="71" t="s">
        <v>36</v>
      </c>
      <c r="E210" s="67">
        <f>SUM(E180:E183)</f>
        <v>116494.09999999999</v>
      </c>
      <c r="F210" s="67">
        <f>SUM(F180:F183)</f>
        <v>116318.7</v>
      </c>
      <c r="G210" s="72"/>
      <c r="H210" s="72"/>
      <c r="I210" s="77">
        <f>SUM(I180:I183)</f>
        <v>4276</v>
      </c>
      <c r="J210" s="77">
        <f>SUM(J180:J183)</f>
        <v>4100.6000000000004</v>
      </c>
      <c r="K210" s="67">
        <f>SUM(K180:K183)</f>
        <v>112218.1</v>
      </c>
      <c r="L210" s="67">
        <f>SUM(L180:L183)</f>
        <v>112218.1</v>
      </c>
      <c r="M210" s="55"/>
      <c r="N210" s="55"/>
      <c r="O210" s="65"/>
      <c r="P210" s="58"/>
      <c r="Q210" s="58"/>
    </row>
    <row r="211" spans="1:17">
      <c r="A211" s="97"/>
      <c r="B211" s="118"/>
      <c r="C211" s="121"/>
      <c r="D211" s="71" t="s">
        <v>66</v>
      </c>
      <c r="E211" s="49">
        <f>E184+E185+E186+E187</f>
        <v>0</v>
      </c>
      <c r="F211" s="49">
        <f>F184+F185+F186+F187</f>
        <v>0</v>
      </c>
      <c r="G211" s="72"/>
      <c r="H211" s="72"/>
      <c r="I211" s="49">
        <f>I184+I185+I186+I187</f>
        <v>0</v>
      </c>
      <c r="J211" s="49">
        <f>J184+J185+J186+J187</f>
        <v>0</v>
      </c>
      <c r="K211" s="49">
        <f>K184+K185+K186+K187</f>
        <v>0</v>
      </c>
      <c r="L211" s="49">
        <f>L184+L185+L186+L187</f>
        <v>0</v>
      </c>
      <c r="M211" s="55"/>
      <c r="N211" s="55"/>
      <c r="O211" s="65"/>
      <c r="P211" s="58"/>
      <c r="Q211" s="58"/>
    </row>
    <row r="212" spans="1:17">
      <c r="A212" s="97"/>
      <c r="B212" s="118"/>
      <c r="C212" s="121"/>
      <c r="D212" s="71" t="s">
        <v>67</v>
      </c>
      <c r="E212" s="49">
        <v>0</v>
      </c>
      <c r="F212" s="49">
        <v>0</v>
      </c>
      <c r="G212" s="72"/>
      <c r="H212" s="72"/>
      <c r="I212" s="49">
        <v>0</v>
      </c>
      <c r="J212" s="49">
        <v>0</v>
      </c>
      <c r="K212" s="49">
        <v>0</v>
      </c>
      <c r="L212" s="49">
        <v>0</v>
      </c>
      <c r="M212" s="55"/>
      <c r="N212" s="55"/>
      <c r="O212" s="65"/>
      <c r="P212" s="58"/>
      <c r="Q212" s="58"/>
    </row>
    <row r="213" spans="1:17">
      <c r="A213" s="97"/>
      <c r="B213" s="118"/>
      <c r="C213" s="121"/>
      <c r="D213" s="71" t="s">
        <v>68</v>
      </c>
      <c r="E213" s="49">
        <v>0</v>
      </c>
      <c r="F213" s="49">
        <v>0</v>
      </c>
      <c r="G213" s="72"/>
      <c r="H213" s="72"/>
      <c r="I213" s="49">
        <v>0</v>
      </c>
      <c r="J213" s="49">
        <v>0</v>
      </c>
      <c r="K213" s="49">
        <v>0</v>
      </c>
      <c r="L213" s="49">
        <v>0</v>
      </c>
      <c r="M213" s="55"/>
      <c r="N213" s="55"/>
      <c r="O213" s="65"/>
      <c r="P213" s="58"/>
      <c r="Q213" s="58"/>
    </row>
    <row r="214" spans="1:17">
      <c r="A214" s="97"/>
      <c r="B214" s="118"/>
      <c r="C214" s="121"/>
      <c r="D214" s="71" t="s">
        <v>69</v>
      </c>
      <c r="E214" s="49">
        <v>0</v>
      </c>
      <c r="F214" s="49">
        <v>0</v>
      </c>
      <c r="G214" s="72"/>
      <c r="H214" s="72"/>
      <c r="I214" s="49">
        <v>0</v>
      </c>
      <c r="J214" s="49">
        <v>0</v>
      </c>
      <c r="K214" s="49">
        <v>0</v>
      </c>
      <c r="L214" s="49">
        <v>0</v>
      </c>
      <c r="M214" s="55"/>
      <c r="N214" s="55"/>
      <c r="O214" s="65"/>
      <c r="P214" s="58"/>
      <c r="Q214" s="58"/>
    </row>
    <row r="215" spans="1:17">
      <c r="A215" s="98"/>
      <c r="B215" s="119"/>
      <c r="C215" s="122"/>
      <c r="D215" s="71" t="s">
        <v>70</v>
      </c>
      <c r="E215" s="49">
        <v>0</v>
      </c>
      <c r="F215" s="49">
        <v>0</v>
      </c>
      <c r="G215" s="72"/>
      <c r="H215" s="72"/>
      <c r="I215" s="49">
        <v>0</v>
      </c>
      <c r="J215" s="49">
        <v>0</v>
      </c>
      <c r="K215" s="49">
        <v>0</v>
      </c>
      <c r="L215" s="49">
        <v>0</v>
      </c>
      <c r="M215" s="55"/>
      <c r="N215" s="55"/>
      <c r="O215" s="65"/>
      <c r="P215" s="58"/>
      <c r="Q215" s="58"/>
    </row>
    <row r="216" spans="1:17">
      <c r="A216" s="36"/>
      <c r="B216" s="57"/>
      <c r="C216" s="37"/>
      <c r="D216" s="37"/>
      <c r="E216" s="38"/>
      <c r="F216" s="38"/>
      <c r="G216" s="38"/>
      <c r="H216" s="38"/>
      <c r="I216" s="39"/>
      <c r="J216" s="39"/>
      <c r="K216" s="39"/>
      <c r="L216" s="39"/>
      <c r="M216" s="39"/>
      <c r="N216" s="39"/>
      <c r="O216" s="40"/>
    </row>
    <row r="217" spans="1:17">
      <c r="A217" s="36"/>
      <c r="B217" s="57"/>
      <c r="C217" s="37"/>
      <c r="D217" s="37"/>
      <c r="E217" s="38"/>
      <c r="F217" s="38"/>
      <c r="G217" s="38"/>
      <c r="H217" s="38"/>
      <c r="I217" s="39"/>
      <c r="J217" s="39"/>
      <c r="K217" s="39"/>
      <c r="L217" s="39"/>
      <c r="M217" s="39"/>
      <c r="N217" s="39"/>
      <c r="O217" s="40"/>
    </row>
    <row r="218" spans="1:17">
      <c r="A218" s="36"/>
      <c r="B218" s="37"/>
      <c r="C218" s="37"/>
      <c r="D218" s="37"/>
      <c r="E218" s="38"/>
      <c r="F218" s="38"/>
      <c r="G218" s="38"/>
      <c r="H218" s="38"/>
      <c r="I218" s="39"/>
      <c r="J218" s="39"/>
      <c r="K218" s="39"/>
      <c r="L218" s="39"/>
      <c r="M218" s="39"/>
      <c r="N218" s="39"/>
      <c r="O218" s="40"/>
    </row>
    <row r="219" spans="1:17">
      <c r="A219" s="36"/>
      <c r="B219" s="37"/>
      <c r="C219" s="37"/>
      <c r="D219" s="37"/>
      <c r="E219" s="38"/>
      <c r="F219" s="38"/>
      <c r="G219" s="38"/>
      <c r="H219" s="38"/>
      <c r="I219" s="39"/>
      <c r="J219" s="39"/>
      <c r="K219" s="39"/>
      <c r="L219" s="39"/>
      <c r="M219" s="39"/>
      <c r="N219" s="39"/>
      <c r="O219" s="40"/>
    </row>
    <row r="220" spans="1:17">
      <c r="A220" s="36"/>
      <c r="B220" s="37"/>
      <c r="C220" s="37"/>
      <c r="D220" s="37"/>
      <c r="E220" s="38"/>
      <c r="F220" s="38"/>
      <c r="G220" s="38"/>
      <c r="H220" s="38"/>
      <c r="I220" s="39"/>
      <c r="J220" s="39"/>
      <c r="K220" s="39"/>
      <c r="L220" s="39"/>
      <c r="M220" s="39"/>
      <c r="N220" s="39"/>
      <c r="O220" s="40"/>
    </row>
    <row r="221" spans="1:17">
      <c r="A221" s="36"/>
      <c r="B221" s="37"/>
      <c r="C221" s="37"/>
      <c r="D221" s="37"/>
      <c r="E221" s="38"/>
      <c r="F221" s="38"/>
      <c r="G221" s="38"/>
      <c r="H221" s="38"/>
      <c r="I221" s="39"/>
      <c r="J221" s="39"/>
      <c r="K221" s="39"/>
      <c r="L221" s="39"/>
      <c r="M221" s="39"/>
      <c r="N221" s="39"/>
      <c r="O221" s="40"/>
    </row>
    <row r="222" spans="1:17">
      <c r="A222" s="36"/>
      <c r="B222" s="37"/>
      <c r="C222" s="37"/>
      <c r="D222" s="37"/>
      <c r="E222" s="38"/>
      <c r="F222" s="38"/>
      <c r="G222" s="38"/>
      <c r="H222" s="38"/>
      <c r="I222" s="39"/>
      <c r="J222" s="39"/>
      <c r="K222" s="39"/>
      <c r="L222" s="39"/>
      <c r="M222" s="39"/>
      <c r="N222" s="39"/>
      <c r="O222" s="40"/>
    </row>
    <row r="223" spans="1:17">
      <c r="A223" s="36"/>
      <c r="B223" s="37"/>
      <c r="C223" s="37"/>
      <c r="D223" s="37"/>
      <c r="E223" s="38"/>
      <c r="F223" s="38"/>
      <c r="G223" s="38"/>
      <c r="H223" s="38"/>
      <c r="I223" s="39"/>
      <c r="J223" s="39"/>
      <c r="K223" s="39"/>
      <c r="L223" s="39"/>
      <c r="M223" s="39"/>
      <c r="N223" s="39"/>
      <c r="O223" s="40"/>
    </row>
    <row r="224" spans="1:17">
      <c r="A224" s="36"/>
      <c r="B224" s="37"/>
      <c r="C224" s="37"/>
      <c r="D224" s="37"/>
      <c r="E224" s="38"/>
      <c r="F224" s="38"/>
      <c r="G224" s="38"/>
      <c r="H224" s="38"/>
      <c r="I224" s="39"/>
      <c r="J224" s="39"/>
      <c r="K224" s="39"/>
      <c r="L224" s="39"/>
      <c r="M224" s="39"/>
      <c r="N224" s="39"/>
      <c r="O224" s="40"/>
    </row>
    <row r="225" spans="1:15">
      <c r="A225" s="36"/>
      <c r="B225" s="37"/>
      <c r="C225" s="37"/>
      <c r="D225" s="37"/>
      <c r="E225" s="38"/>
      <c r="F225" s="38"/>
      <c r="G225" s="38"/>
      <c r="H225" s="38"/>
      <c r="I225" s="39"/>
      <c r="J225" s="39"/>
      <c r="K225" s="39"/>
      <c r="L225" s="39"/>
      <c r="M225" s="39"/>
      <c r="N225" s="39"/>
      <c r="O225" s="40"/>
    </row>
    <row r="226" spans="1:15">
      <c r="A226" s="36"/>
      <c r="B226" s="37"/>
      <c r="C226" s="37"/>
      <c r="D226" s="37"/>
      <c r="E226" s="38"/>
      <c r="F226" s="38"/>
      <c r="G226" s="38"/>
      <c r="H226" s="38"/>
      <c r="I226" s="39"/>
      <c r="J226" s="39"/>
      <c r="K226" s="39"/>
      <c r="L226" s="39"/>
      <c r="M226" s="39"/>
      <c r="N226" s="39"/>
      <c r="O226" s="40"/>
    </row>
    <row r="227" spans="1:15">
      <c r="A227" s="36"/>
      <c r="B227" s="37"/>
      <c r="C227" s="37"/>
      <c r="D227" s="37"/>
      <c r="E227" s="38"/>
      <c r="F227" s="38"/>
      <c r="G227" s="38"/>
      <c r="H227" s="38"/>
      <c r="I227" s="39"/>
      <c r="J227" s="39"/>
      <c r="K227" s="39"/>
      <c r="L227" s="39"/>
      <c r="M227" s="39"/>
      <c r="N227" s="39"/>
      <c r="O227" s="40"/>
    </row>
    <row r="228" spans="1:15">
      <c r="A228" s="36"/>
      <c r="B228" s="37"/>
      <c r="C228" s="37"/>
      <c r="D228" s="37"/>
      <c r="E228" s="38"/>
      <c r="F228" s="38"/>
      <c r="G228" s="38"/>
      <c r="H228" s="38"/>
      <c r="I228" s="39"/>
      <c r="J228" s="39"/>
      <c r="K228" s="39"/>
      <c r="L228" s="39"/>
      <c r="M228" s="39"/>
      <c r="N228" s="39"/>
      <c r="O228" s="40"/>
    </row>
    <row r="229" spans="1:15">
      <c r="A229" s="36"/>
      <c r="B229" s="37"/>
      <c r="C229" s="37"/>
      <c r="D229" s="37"/>
      <c r="E229" s="38"/>
      <c r="F229" s="38"/>
      <c r="G229" s="38"/>
      <c r="H229" s="38"/>
      <c r="I229" s="39"/>
      <c r="J229" s="39"/>
      <c r="K229" s="39"/>
      <c r="L229" s="39"/>
      <c r="M229" s="39"/>
      <c r="N229" s="39"/>
      <c r="O229" s="40"/>
    </row>
    <row r="230" spans="1:15">
      <c r="A230" s="36"/>
      <c r="B230" s="37"/>
      <c r="C230" s="37"/>
      <c r="D230" s="37"/>
      <c r="E230" s="38"/>
      <c r="F230" s="38"/>
      <c r="G230" s="38"/>
      <c r="H230" s="38"/>
      <c r="I230" s="39"/>
      <c r="J230" s="39"/>
      <c r="K230" s="39"/>
      <c r="L230" s="39"/>
      <c r="M230" s="39"/>
      <c r="N230" s="39"/>
      <c r="O230" s="40"/>
    </row>
    <row r="231" spans="1:15">
      <c r="A231" s="36"/>
      <c r="B231" s="37"/>
      <c r="C231" s="37"/>
      <c r="D231" s="37"/>
      <c r="E231" s="38"/>
      <c r="F231" s="38"/>
      <c r="G231" s="38"/>
      <c r="H231" s="38"/>
      <c r="I231" s="39"/>
      <c r="J231" s="39"/>
      <c r="K231" s="39"/>
      <c r="L231" s="39"/>
      <c r="M231" s="39"/>
      <c r="N231" s="39"/>
      <c r="O231" s="40"/>
    </row>
    <row r="232" spans="1:15">
      <c r="A232" s="36"/>
      <c r="B232" s="37"/>
      <c r="C232" s="37"/>
      <c r="D232" s="37"/>
      <c r="E232" s="38"/>
      <c r="F232" s="38"/>
      <c r="G232" s="38"/>
      <c r="H232" s="38"/>
      <c r="I232" s="39"/>
      <c r="J232" s="39"/>
      <c r="K232" s="39"/>
      <c r="L232" s="39"/>
      <c r="M232" s="39"/>
      <c r="N232" s="39"/>
      <c r="O232" s="40"/>
    </row>
    <row r="233" spans="1:15">
      <c r="A233" s="36"/>
      <c r="B233" s="37"/>
      <c r="C233" s="37"/>
      <c r="D233" s="37"/>
      <c r="E233" s="38"/>
      <c r="F233" s="38"/>
      <c r="G233" s="38"/>
      <c r="H233" s="38"/>
      <c r="I233" s="39"/>
      <c r="J233" s="39"/>
      <c r="K233" s="39"/>
      <c r="L233" s="39"/>
      <c r="M233" s="39"/>
      <c r="N233" s="39"/>
      <c r="O233" s="40"/>
    </row>
    <row r="234" spans="1:15">
      <c r="A234" s="36"/>
      <c r="B234" s="37"/>
      <c r="C234" s="37"/>
      <c r="D234" s="37"/>
      <c r="E234" s="38"/>
      <c r="F234" s="38"/>
      <c r="G234" s="38"/>
      <c r="H234" s="38"/>
      <c r="I234" s="39"/>
      <c r="J234" s="39"/>
      <c r="K234" s="39"/>
      <c r="L234" s="39"/>
      <c r="M234" s="39"/>
      <c r="N234" s="39"/>
      <c r="O234" s="40"/>
    </row>
    <row r="235" spans="1:15">
      <c r="A235" s="36"/>
      <c r="B235" s="37"/>
      <c r="C235" s="37"/>
      <c r="D235" s="37"/>
      <c r="E235" s="38"/>
      <c r="F235" s="38"/>
      <c r="G235" s="38"/>
      <c r="H235" s="38"/>
      <c r="I235" s="39"/>
      <c r="J235" s="39"/>
      <c r="K235" s="39"/>
      <c r="L235" s="39"/>
      <c r="M235" s="39"/>
      <c r="N235" s="39"/>
      <c r="O235" s="40"/>
    </row>
    <row r="236" spans="1:15">
      <c r="A236" s="36"/>
      <c r="B236" s="37"/>
      <c r="C236" s="37"/>
      <c r="D236" s="37"/>
      <c r="E236" s="38"/>
      <c r="F236" s="38"/>
      <c r="G236" s="38"/>
      <c r="H236" s="38"/>
      <c r="I236" s="39"/>
      <c r="J236" s="39"/>
      <c r="K236" s="39"/>
      <c r="L236" s="39"/>
      <c r="M236" s="39"/>
      <c r="N236" s="39"/>
      <c r="O236" s="40"/>
    </row>
    <row r="237" spans="1:15">
      <c r="A237" s="36"/>
      <c r="B237" s="37"/>
      <c r="C237" s="37"/>
      <c r="D237" s="37"/>
      <c r="E237" s="38"/>
      <c r="F237" s="38"/>
      <c r="G237" s="38"/>
      <c r="H237" s="38"/>
      <c r="I237" s="39"/>
      <c r="J237" s="39"/>
      <c r="K237" s="39"/>
      <c r="L237" s="39"/>
      <c r="M237" s="39"/>
      <c r="N237" s="39"/>
      <c r="O237" s="40"/>
    </row>
    <row r="238" spans="1:15">
      <c r="A238" s="36"/>
      <c r="B238" s="37"/>
      <c r="C238" s="37"/>
      <c r="D238" s="37"/>
      <c r="E238" s="38"/>
      <c r="F238" s="38"/>
      <c r="G238" s="38"/>
      <c r="H238" s="38"/>
      <c r="I238" s="39"/>
      <c r="J238" s="39"/>
      <c r="K238" s="39"/>
      <c r="L238" s="39"/>
      <c r="M238" s="39"/>
      <c r="N238" s="39"/>
      <c r="O238" s="40"/>
    </row>
    <row r="239" spans="1:15">
      <c r="A239" s="36"/>
      <c r="B239" s="37"/>
      <c r="C239" s="37"/>
      <c r="D239" s="37"/>
      <c r="E239" s="38"/>
      <c r="F239" s="38"/>
      <c r="G239" s="38"/>
      <c r="H239" s="38"/>
      <c r="I239" s="39"/>
      <c r="J239" s="39"/>
      <c r="K239" s="39"/>
      <c r="L239" s="39"/>
      <c r="M239" s="39"/>
      <c r="N239" s="39"/>
      <c r="O239" s="40"/>
    </row>
    <row r="240" spans="1:15">
      <c r="A240" s="36"/>
      <c r="B240" s="37"/>
      <c r="C240" s="37"/>
      <c r="D240" s="37"/>
      <c r="E240" s="38"/>
      <c r="F240" s="38"/>
      <c r="G240" s="38"/>
      <c r="H240" s="38"/>
      <c r="I240" s="39"/>
      <c r="J240" s="39"/>
      <c r="K240" s="39"/>
      <c r="L240" s="39"/>
      <c r="M240" s="39"/>
      <c r="N240" s="39"/>
      <c r="O240" s="40"/>
    </row>
    <row r="241" spans="1:15">
      <c r="A241" s="36"/>
      <c r="B241" s="37"/>
      <c r="C241" s="37"/>
      <c r="D241" s="37"/>
      <c r="E241" s="38"/>
      <c r="F241" s="38"/>
      <c r="G241" s="38"/>
      <c r="H241" s="38"/>
      <c r="I241" s="39"/>
      <c r="J241" s="39"/>
      <c r="K241" s="39"/>
      <c r="L241" s="39"/>
      <c r="M241" s="39"/>
      <c r="N241" s="39"/>
      <c r="O241" s="40"/>
    </row>
    <row r="242" spans="1:15">
      <c r="A242" s="36"/>
      <c r="B242" s="37"/>
      <c r="C242" s="37"/>
      <c r="D242" s="37"/>
      <c r="E242" s="38"/>
      <c r="F242" s="38"/>
      <c r="G242" s="38"/>
      <c r="H242" s="38"/>
      <c r="I242" s="39"/>
      <c r="J242" s="39"/>
      <c r="K242" s="39"/>
      <c r="L242" s="39"/>
      <c r="M242" s="39"/>
      <c r="N242" s="39"/>
      <c r="O242" s="40"/>
    </row>
    <row r="243" spans="1:15">
      <c r="A243" s="36"/>
      <c r="B243" s="37"/>
      <c r="C243" s="37"/>
      <c r="D243" s="37"/>
      <c r="E243" s="38"/>
      <c r="F243" s="38"/>
      <c r="G243" s="38"/>
      <c r="H243" s="38"/>
      <c r="I243" s="39"/>
      <c r="J243" s="39"/>
      <c r="K243" s="39"/>
      <c r="L243" s="39"/>
      <c r="M243" s="39"/>
      <c r="N243" s="39"/>
      <c r="O243" s="40"/>
    </row>
    <row r="244" spans="1:15">
      <c r="A244" s="36"/>
      <c r="B244" s="37"/>
      <c r="C244" s="37"/>
      <c r="D244" s="37"/>
      <c r="E244" s="38"/>
      <c r="F244" s="38"/>
      <c r="G244" s="38"/>
      <c r="H244" s="38"/>
      <c r="I244" s="39"/>
      <c r="J244" s="39"/>
      <c r="K244" s="39"/>
      <c r="L244" s="39"/>
      <c r="M244" s="39"/>
      <c r="N244" s="39"/>
      <c r="O244" s="40"/>
    </row>
    <row r="245" spans="1:15">
      <c r="A245" s="36"/>
      <c r="B245" s="37"/>
      <c r="C245" s="37"/>
      <c r="D245" s="37"/>
      <c r="E245" s="38"/>
      <c r="F245" s="38"/>
      <c r="G245" s="38"/>
      <c r="H245" s="38"/>
      <c r="I245" s="39"/>
      <c r="J245" s="39"/>
      <c r="K245" s="39"/>
      <c r="L245" s="39"/>
      <c r="M245" s="39"/>
      <c r="N245" s="39"/>
      <c r="O245" s="40"/>
    </row>
    <row r="246" spans="1:15">
      <c r="A246" s="36"/>
      <c r="B246" s="37"/>
      <c r="C246" s="37"/>
      <c r="D246" s="37"/>
      <c r="E246" s="38"/>
      <c r="F246" s="38"/>
      <c r="G246" s="38"/>
      <c r="H246" s="38"/>
      <c r="I246" s="39"/>
      <c r="J246" s="39"/>
      <c r="K246" s="39"/>
      <c r="L246" s="39"/>
      <c r="M246" s="39"/>
      <c r="N246" s="39"/>
      <c r="O246" s="40"/>
    </row>
    <row r="247" spans="1:15">
      <c r="A247" s="36"/>
      <c r="B247" s="37"/>
      <c r="C247" s="37"/>
      <c r="D247" s="37"/>
      <c r="E247" s="38"/>
      <c r="F247" s="38"/>
      <c r="G247" s="38"/>
      <c r="H247" s="38"/>
      <c r="I247" s="39"/>
      <c r="J247" s="39"/>
      <c r="K247" s="39"/>
      <c r="L247" s="39"/>
      <c r="M247" s="39"/>
      <c r="N247" s="39"/>
      <c r="O247" s="40"/>
    </row>
    <row r="248" spans="1:15">
      <c r="A248" s="36"/>
      <c r="B248" s="37"/>
      <c r="C248" s="37"/>
      <c r="D248" s="37"/>
      <c r="E248" s="38"/>
      <c r="F248" s="38"/>
      <c r="G248" s="38"/>
      <c r="H248" s="38"/>
      <c r="I248" s="39"/>
      <c r="J248" s="39"/>
      <c r="K248" s="39"/>
      <c r="L248" s="39"/>
      <c r="M248" s="39"/>
      <c r="N248" s="39"/>
      <c r="O248" s="40"/>
    </row>
    <row r="249" spans="1:15">
      <c r="A249" s="36"/>
      <c r="B249" s="37"/>
      <c r="C249" s="37"/>
      <c r="D249" s="37"/>
      <c r="E249" s="38"/>
      <c r="F249" s="38"/>
      <c r="G249" s="38"/>
      <c r="H249" s="38"/>
      <c r="I249" s="39"/>
      <c r="J249" s="39"/>
      <c r="K249" s="39"/>
      <c r="L249" s="39"/>
      <c r="M249" s="39"/>
      <c r="N249" s="39"/>
      <c r="O249" s="40"/>
    </row>
    <row r="250" spans="1:15">
      <c r="A250" s="36"/>
      <c r="B250" s="37"/>
      <c r="C250" s="37"/>
      <c r="D250" s="37"/>
      <c r="E250" s="38"/>
      <c r="F250" s="38"/>
      <c r="G250" s="38"/>
      <c r="H250" s="38"/>
      <c r="I250" s="39"/>
      <c r="J250" s="39"/>
      <c r="K250" s="39"/>
      <c r="L250" s="39"/>
      <c r="M250" s="39"/>
      <c r="N250" s="39"/>
      <c r="O250" s="40"/>
    </row>
    <row r="251" spans="1:15">
      <c r="A251" s="36"/>
      <c r="B251" s="37"/>
      <c r="C251" s="37"/>
      <c r="D251" s="37"/>
      <c r="E251" s="38"/>
      <c r="F251" s="38"/>
      <c r="G251" s="38"/>
      <c r="H251" s="38"/>
      <c r="I251" s="39"/>
      <c r="J251" s="39"/>
      <c r="K251" s="39"/>
      <c r="L251" s="39"/>
      <c r="M251" s="39"/>
      <c r="N251" s="39"/>
      <c r="O251" s="40"/>
    </row>
    <row r="252" spans="1:15">
      <c r="A252" s="36"/>
      <c r="B252" s="37"/>
      <c r="C252" s="37"/>
      <c r="D252" s="37"/>
      <c r="E252" s="38"/>
      <c r="F252" s="38"/>
      <c r="G252" s="38"/>
      <c r="H252" s="38"/>
      <c r="I252" s="39"/>
      <c r="J252" s="39"/>
      <c r="K252" s="39"/>
      <c r="L252" s="39"/>
      <c r="M252" s="39"/>
      <c r="N252" s="39"/>
      <c r="O252" s="40"/>
    </row>
    <row r="253" spans="1:15">
      <c r="A253" s="36"/>
      <c r="B253" s="37"/>
      <c r="C253" s="37"/>
      <c r="D253" s="37"/>
      <c r="E253" s="38"/>
      <c r="F253" s="38"/>
      <c r="G253" s="38"/>
      <c r="H253" s="38"/>
      <c r="I253" s="39"/>
      <c r="J253" s="39"/>
      <c r="K253" s="39"/>
      <c r="L253" s="39"/>
      <c r="M253" s="39"/>
      <c r="N253" s="39"/>
      <c r="O253" s="40"/>
    </row>
    <row r="254" spans="1:15">
      <c r="A254" s="36"/>
      <c r="B254" s="37"/>
      <c r="C254" s="37"/>
      <c r="D254" s="37"/>
      <c r="E254" s="38"/>
      <c r="F254" s="38"/>
      <c r="G254" s="38"/>
      <c r="H254" s="38"/>
      <c r="I254" s="39"/>
      <c r="J254" s="39"/>
      <c r="K254" s="39"/>
      <c r="L254" s="39"/>
      <c r="M254" s="39"/>
      <c r="N254" s="39"/>
      <c r="O254" s="40"/>
    </row>
    <row r="255" spans="1:15">
      <c r="A255" s="36"/>
      <c r="B255" s="37"/>
      <c r="C255" s="37"/>
      <c r="D255" s="37"/>
      <c r="E255" s="38"/>
      <c r="F255" s="38"/>
      <c r="G255" s="38"/>
      <c r="H255" s="38"/>
      <c r="I255" s="39"/>
      <c r="J255" s="39"/>
      <c r="K255" s="39"/>
      <c r="L255" s="39"/>
      <c r="M255" s="39"/>
      <c r="N255" s="39"/>
      <c r="O255" s="40"/>
    </row>
    <row r="256" spans="1:15">
      <c r="A256" s="36"/>
      <c r="B256" s="37"/>
      <c r="C256" s="37"/>
      <c r="D256" s="37"/>
      <c r="E256" s="38"/>
      <c r="F256" s="38"/>
      <c r="G256" s="38"/>
      <c r="H256" s="38"/>
      <c r="I256" s="39"/>
      <c r="J256" s="39"/>
      <c r="K256" s="39"/>
      <c r="L256" s="39"/>
      <c r="M256" s="39"/>
      <c r="N256" s="39"/>
      <c r="O256" s="40"/>
    </row>
    <row r="257" spans="1:15">
      <c r="A257" s="36"/>
      <c r="B257" s="37"/>
      <c r="C257" s="37"/>
      <c r="D257" s="37"/>
      <c r="E257" s="38"/>
      <c r="F257" s="38"/>
      <c r="G257" s="38"/>
      <c r="H257" s="38"/>
      <c r="I257" s="39"/>
      <c r="J257" s="39"/>
      <c r="K257" s="39"/>
      <c r="L257" s="39"/>
      <c r="M257" s="39"/>
      <c r="N257" s="39"/>
      <c r="O257" s="40"/>
    </row>
    <row r="258" spans="1:15">
      <c r="A258" s="36"/>
      <c r="B258" s="37"/>
      <c r="C258" s="37"/>
      <c r="D258" s="37"/>
      <c r="E258" s="38"/>
      <c r="F258" s="38"/>
      <c r="G258" s="38"/>
      <c r="H258" s="38"/>
      <c r="I258" s="39"/>
      <c r="J258" s="39"/>
      <c r="K258" s="39"/>
      <c r="L258" s="39"/>
      <c r="M258" s="39"/>
      <c r="N258" s="39"/>
      <c r="O258" s="40"/>
    </row>
    <row r="259" spans="1:15">
      <c r="A259" s="36"/>
      <c r="B259" s="37"/>
      <c r="C259" s="37"/>
      <c r="D259" s="37"/>
      <c r="E259" s="38"/>
      <c r="F259" s="38"/>
      <c r="G259" s="38"/>
      <c r="H259" s="38"/>
      <c r="I259" s="39"/>
      <c r="J259" s="39"/>
      <c r="K259" s="39"/>
      <c r="L259" s="39"/>
      <c r="M259" s="39"/>
      <c r="N259" s="39"/>
      <c r="O259" s="40"/>
    </row>
    <row r="260" spans="1:15">
      <c r="A260" s="36"/>
      <c r="B260" s="37"/>
      <c r="C260" s="37"/>
      <c r="D260" s="37"/>
      <c r="E260" s="38"/>
      <c r="F260" s="38"/>
      <c r="G260" s="38"/>
      <c r="H260" s="38"/>
      <c r="I260" s="39"/>
      <c r="J260" s="39"/>
      <c r="K260" s="39"/>
      <c r="L260" s="39"/>
      <c r="M260" s="39"/>
      <c r="N260" s="39"/>
      <c r="O260" s="40"/>
    </row>
    <row r="261" spans="1:15">
      <c r="A261" s="36"/>
      <c r="B261" s="37"/>
      <c r="C261" s="37"/>
      <c r="D261" s="37"/>
      <c r="E261" s="38"/>
      <c r="F261" s="38"/>
      <c r="G261" s="38"/>
      <c r="H261" s="38"/>
      <c r="I261" s="39"/>
      <c r="J261" s="39"/>
      <c r="K261" s="39"/>
      <c r="L261" s="39"/>
      <c r="M261" s="39"/>
      <c r="N261" s="39"/>
      <c r="O261" s="40"/>
    </row>
    <row r="262" spans="1:15">
      <c r="A262" s="36"/>
      <c r="B262" s="37"/>
      <c r="C262" s="37"/>
      <c r="D262" s="37"/>
      <c r="E262" s="38"/>
      <c r="F262" s="38"/>
      <c r="G262" s="38"/>
      <c r="H262" s="38"/>
      <c r="I262" s="39"/>
      <c r="J262" s="39"/>
      <c r="K262" s="39"/>
      <c r="L262" s="39"/>
      <c r="M262" s="39"/>
      <c r="N262" s="39"/>
      <c r="O262" s="40"/>
    </row>
    <row r="263" spans="1:15">
      <c r="A263" s="36"/>
      <c r="B263" s="37"/>
      <c r="C263" s="37"/>
      <c r="D263" s="37"/>
      <c r="E263" s="38"/>
      <c r="F263" s="38"/>
      <c r="G263" s="38"/>
      <c r="H263" s="38"/>
      <c r="I263" s="39"/>
      <c r="J263" s="39"/>
      <c r="K263" s="39"/>
      <c r="L263" s="39"/>
      <c r="M263" s="39"/>
      <c r="N263" s="39"/>
      <c r="O263" s="40"/>
    </row>
    <row r="264" spans="1:15">
      <c r="A264" s="36"/>
      <c r="B264" s="37"/>
      <c r="C264" s="37"/>
      <c r="D264" s="37"/>
      <c r="E264" s="38"/>
      <c r="F264" s="38"/>
      <c r="G264" s="38"/>
      <c r="H264" s="38"/>
      <c r="I264" s="39"/>
      <c r="J264" s="39"/>
      <c r="K264" s="39"/>
      <c r="L264" s="39"/>
      <c r="M264" s="39"/>
      <c r="N264" s="39"/>
      <c r="O264" s="40"/>
    </row>
    <row r="265" spans="1:15">
      <c r="A265" s="36"/>
      <c r="B265" s="41"/>
      <c r="C265" s="41"/>
      <c r="D265" s="42"/>
      <c r="E265" s="38"/>
      <c r="F265" s="38"/>
      <c r="G265" s="38"/>
      <c r="H265" s="38"/>
      <c r="I265" s="39"/>
      <c r="J265" s="39"/>
      <c r="K265" s="39"/>
      <c r="L265" s="39"/>
      <c r="M265" s="39"/>
      <c r="N265" s="39"/>
      <c r="O265" s="40"/>
    </row>
    <row r="266" spans="1:15">
      <c r="A266" s="36"/>
      <c r="B266" s="41"/>
      <c r="C266" s="41"/>
      <c r="D266" s="42"/>
      <c r="E266" s="38"/>
      <c r="F266" s="38"/>
      <c r="G266" s="38"/>
      <c r="H266" s="38"/>
      <c r="I266" s="39"/>
      <c r="J266" s="39"/>
      <c r="K266" s="39"/>
      <c r="L266" s="39"/>
      <c r="M266" s="39"/>
      <c r="N266" s="39"/>
      <c r="O266" s="40"/>
    </row>
    <row r="267" spans="1:15">
      <c r="A267" s="39"/>
      <c r="B267" s="43"/>
      <c r="C267" s="43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>
      <c r="A268" s="39"/>
      <c r="B268" s="43"/>
      <c r="C268" s="43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1:15">
      <c r="A269" s="39"/>
      <c r="B269" s="43"/>
      <c r="C269" s="43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1:15">
      <c r="A270" s="39"/>
      <c r="B270" s="43"/>
      <c r="C270" s="4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1:1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1:1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1:1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1:1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</row>
    <row r="276" spans="1:1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1:1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1:1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</row>
    <row r="280" spans="1:1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</row>
    <row r="281" spans="1:1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</row>
    <row r="282" spans="1:1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</row>
    <row r="283" spans="1:1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</sheetData>
  <mergeCells count="108">
    <mergeCell ref="G9:O9"/>
    <mergeCell ref="I10:J10"/>
    <mergeCell ref="K10:L10"/>
    <mergeCell ref="C9:C11"/>
    <mergeCell ref="A14:O14"/>
    <mergeCell ref="G10:H10"/>
    <mergeCell ref="D79:D82"/>
    <mergeCell ref="D75:D78"/>
    <mergeCell ref="B9:B11"/>
    <mergeCell ref="A9:A11"/>
    <mergeCell ref="D9:D11"/>
    <mergeCell ref="B71:B74"/>
    <mergeCell ref="B39:B42"/>
    <mergeCell ref="B79:B82"/>
    <mergeCell ref="B47:B50"/>
    <mergeCell ref="D47:D50"/>
    <mergeCell ref="O15:O26"/>
    <mergeCell ref="B51:B54"/>
    <mergeCell ref="B55:B58"/>
    <mergeCell ref="B59:B62"/>
    <mergeCell ref="A27:A70"/>
    <mergeCell ref="C27:C70"/>
    <mergeCell ref="D51:D54"/>
    <mergeCell ref="D55:D58"/>
    <mergeCell ref="A159:A203"/>
    <mergeCell ref="B159:B203"/>
    <mergeCell ref="C159:C203"/>
    <mergeCell ref="A204:A215"/>
    <mergeCell ref="M1:O1"/>
    <mergeCell ref="M10:N10"/>
    <mergeCell ref="B75:B78"/>
    <mergeCell ref="B6:O6"/>
    <mergeCell ref="E9:F10"/>
    <mergeCell ref="L2:O2"/>
    <mergeCell ref="B27:B30"/>
    <mergeCell ref="B5:O5"/>
    <mergeCell ref="B31:B34"/>
    <mergeCell ref="B35:B38"/>
    <mergeCell ref="B43:B46"/>
    <mergeCell ref="D27:D30"/>
    <mergeCell ref="D31:D34"/>
    <mergeCell ref="D35:D38"/>
    <mergeCell ref="D39:D42"/>
    <mergeCell ref="D43:D46"/>
    <mergeCell ref="D83:D86"/>
    <mergeCell ref="B83:B86"/>
    <mergeCell ref="D71:D74"/>
    <mergeCell ref="B87:B90"/>
    <mergeCell ref="B123:B126"/>
    <mergeCell ref="D123:D126"/>
    <mergeCell ref="D131:D134"/>
    <mergeCell ref="D135:D138"/>
    <mergeCell ref="D168:D171"/>
    <mergeCell ref="D164:D167"/>
    <mergeCell ref="B127:B130"/>
    <mergeCell ref="D127:D130"/>
    <mergeCell ref="B131:B134"/>
    <mergeCell ref="B135:B138"/>
    <mergeCell ref="B139:B142"/>
    <mergeCell ref="B151:B154"/>
    <mergeCell ref="D59:D62"/>
    <mergeCell ref="D63:D66"/>
    <mergeCell ref="D67:D70"/>
    <mergeCell ref="A15:A26"/>
    <mergeCell ref="B15:B26"/>
    <mergeCell ref="C15:C26"/>
    <mergeCell ref="B63:B66"/>
    <mergeCell ref="B67:B70"/>
    <mergeCell ref="A115:A158"/>
    <mergeCell ref="C115:C158"/>
    <mergeCell ref="D139:D142"/>
    <mergeCell ref="B143:B146"/>
    <mergeCell ref="D143:D146"/>
    <mergeCell ref="B147:B150"/>
    <mergeCell ref="D147:D150"/>
    <mergeCell ref="B107:B110"/>
    <mergeCell ref="D107:D110"/>
    <mergeCell ref="B111:B114"/>
    <mergeCell ref="D111:D114"/>
    <mergeCell ref="A71:A114"/>
    <mergeCell ref="C71:C114"/>
    <mergeCell ref="B95:B98"/>
    <mergeCell ref="D95:D98"/>
    <mergeCell ref="B99:B102"/>
    <mergeCell ref="D99:D102"/>
    <mergeCell ref="B103:B106"/>
    <mergeCell ref="D103:D106"/>
    <mergeCell ref="D87:D90"/>
    <mergeCell ref="B91:B94"/>
    <mergeCell ref="D91:D94"/>
    <mergeCell ref="B204:B215"/>
    <mergeCell ref="C204:C215"/>
    <mergeCell ref="D184:D187"/>
    <mergeCell ref="D188:D191"/>
    <mergeCell ref="D192:D195"/>
    <mergeCell ref="D196:D199"/>
    <mergeCell ref="D200:D203"/>
    <mergeCell ref="D151:D154"/>
    <mergeCell ref="B155:B158"/>
    <mergeCell ref="D155:D158"/>
    <mergeCell ref="D172:D175"/>
    <mergeCell ref="D176:D179"/>
    <mergeCell ref="D160:D163"/>
    <mergeCell ref="D180:D183"/>
    <mergeCell ref="B115:B118"/>
    <mergeCell ref="D115:D118"/>
    <mergeCell ref="B119:B122"/>
    <mergeCell ref="D119:D122"/>
  </mergeCells>
  <pageMargins left="0.7" right="0.7" top="0.3" bottom="0.64" header="0.3" footer="0.64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Прил.1</vt:lpstr>
      <vt:lpstr>Прил.2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Некрасова</cp:lastModifiedBy>
  <cp:lastPrinted>2018-03-13T07:33:43Z</cp:lastPrinted>
  <dcterms:created xsi:type="dcterms:W3CDTF">2017-01-17T09:58:07Z</dcterms:created>
  <dcterms:modified xsi:type="dcterms:W3CDTF">2019-03-28T05:03:16Z</dcterms:modified>
</cp:coreProperties>
</file>