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45" windowWidth="13245" windowHeight="8040"/>
  </bookViews>
  <sheets>
    <sheet name="РО" sheetId="13" r:id="rId1"/>
  </sheets>
  <calcPr calcId="114210"/>
</workbook>
</file>

<file path=xl/calcChain.xml><?xml version="1.0" encoding="utf-8"?>
<calcChain xmlns="http://schemas.openxmlformats.org/spreadsheetml/2006/main">
  <c r="E55" i="13"/>
  <c r="E120"/>
  <c r="E79"/>
  <c r="E73"/>
  <c r="H119"/>
  <c r="H118"/>
  <c r="H117"/>
  <c r="G119"/>
  <c r="G118"/>
  <c r="G117"/>
  <c r="F65"/>
  <c r="G65"/>
  <c r="H65"/>
  <c r="I65"/>
  <c r="J65"/>
  <c r="K65"/>
  <c r="L65"/>
  <c r="M65"/>
  <c r="N65"/>
  <c r="E65"/>
  <c r="F121"/>
  <c r="E121"/>
  <c r="F120"/>
  <c r="F119"/>
  <c r="E119"/>
  <c r="F118"/>
  <c r="E118"/>
  <c r="F117"/>
  <c r="E117"/>
  <c r="H77"/>
  <c r="G77"/>
  <c r="G76"/>
  <c r="H76"/>
  <c r="F54"/>
  <c r="H51"/>
  <c r="E88"/>
  <c r="E87"/>
  <c r="E86"/>
  <c r="F88"/>
  <c r="F87"/>
  <c r="F86"/>
  <c r="F85"/>
  <c r="F78"/>
  <c r="F80"/>
  <c r="E78"/>
  <c r="E80"/>
  <c r="L76"/>
  <c r="K76"/>
  <c r="F21"/>
  <c r="F22"/>
  <c r="F23"/>
  <c r="E54"/>
  <c r="E122"/>
  <c r="H122"/>
  <c r="H73"/>
  <c r="N49"/>
  <c r="L73"/>
  <c r="E116"/>
  <c r="G122"/>
  <c r="I122"/>
  <c r="J122"/>
  <c r="K122"/>
  <c r="L122"/>
  <c r="M122"/>
  <c r="N122"/>
  <c r="G16"/>
  <c r="H16"/>
  <c r="I16"/>
  <c r="J16"/>
  <c r="K16"/>
  <c r="L16"/>
  <c r="M16"/>
  <c r="N16"/>
  <c r="F116"/>
  <c r="H107"/>
  <c r="E108"/>
  <c r="E107"/>
  <c r="G108"/>
  <c r="G107"/>
  <c r="E109"/>
  <c r="F109"/>
  <c r="F107"/>
  <c r="H99"/>
  <c r="G90"/>
  <c r="H90"/>
  <c r="I90"/>
  <c r="J90"/>
  <c r="K90"/>
  <c r="L90"/>
  <c r="M90"/>
  <c r="N90"/>
  <c r="E92"/>
  <c r="E90"/>
  <c r="F92"/>
  <c r="F90"/>
  <c r="E84"/>
  <c r="F84"/>
  <c r="I73"/>
  <c r="J73"/>
  <c r="K73"/>
  <c r="E76"/>
  <c r="F76"/>
  <c r="E77"/>
  <c r="F77"/>
  <c r="F122"/>
  <c r="G100"/>
  <c r="G99"/>
  <c r="E100"/>
  <c r="E101"/>
  <c r="F101"/>
  <c r="F99"/>
  <c r="F82"/>
  <c r="G82"/>
  <c r="H82"/>
  <c r="I82"/>
  <c r="J82"/>
  <c r="K82"/>
  <c r="L82"/>
  <c r="M82"/>
  <c r="N82"/>
  <c r="E82"/>
  <c r="G51"/>
  <c r="G75"/>
  <c r="F53"/>
  <c r="I49"/>
  <c r="J49"/>
  <c r="K49"/>
  <c r="L49"/>
  <c r="M49"/>
  <c r="F52"/>
  <c r="F56"/>
  <c r="E52"/>
  <c r="E53"/>
  <c r="E56"/>
  <c r="F51"/>
  <c r="F75"/>
  <c r="F73"/>
  <c r="F19"/>
  <c r="F20"/>
  <c r="E19"/>
  <c r="E20"/>
  <c r="E21"/>
  <c r="E22"/>
  <c r="E23"/>
  <c r="E18"/>
  <c r="F18"/>
  <c r="E51"/>
  <c r="E49"/>
  <c r="F16"/>
  <c r="E16"/>
  <c r="H49"/>
  <c r="E99"/>
  <c r="G49"/>
  <c r="F49"/>
  <c r="E75"/>
  <c r="G73"/>
</calcChain>
</file>

<file path=xl/sharedStrings.xml><?xml version="1.0" encoding="utf-8"?>
<sst xmlns="http://schemas.openxmlformats.org/spreadsheetml/2006/main" count="148" uniqueCount="74">
  <si>
    <t>КЦСР 0000000000, КВР 000</t>
  </si>
  <si>
    <t>149685,4</t>
  </si>
  <si>
    <t>59901,4</t>
  </si>
  <si>
    <t>10885,2</t>
  </si>
  <si>
    <t>9898,8</t>
  </si>
  <si>
    <t>69000</t>
  </si>
  <si>
    <t>2813,1</t>
  </si>
  <si>
    <t>7521,6</t>
  </si>
  <si>
    <t>700</t>
  </si>
  <si>
    <t>34322,7</t>
  </si>
  <si>
    <t>13538,7</t>
  </si>
  <si>
    <t>46362,7</t>
  </si>
  <si>
    <t>Перечень мероприятий и ресурсное обеспечение подпрограммы "Обеспечение жильем молодых семей" на 2017-2023 годы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</si>
  <si>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</si>
  <si>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</si>
  <si>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</si>
  <si>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</si>
  <si>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</si>
  <si>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</si>
  <si>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</si>
  <si>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</si>
  <si>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</si>
  <si>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</si>
  <si>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</si>
  <si>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</si>
  <si>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</si>
  <si>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</si>
  <si>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</si>
  <si>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</si>
  <si>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</si>
  <si>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</si>
  <si>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</si>
  <si>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</si>
  <si>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</si>
  <si>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</si>
  <si>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</si>
  <si>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>всего</t>
  </si>
  <si>
    <t xml:space="preserve"> 1 .1 </t>
  </si>
  <si>
    <t>1 .1 .1</t>
  </si>
  <si>
    <t>1 .1 .3</t>
  </si>
  <si>
    <t>Итого по задаче 1</t>
  </si>
  <si>
    <t>ВСЕГО ПО ПОДПРОГРАММЕ</t>
  </si>
  <si>
    <t xml:space="preserve">Приложение 2
к подпрограмме
"Обеспечение жильем молодых семей" на 2017 - 2023 годы
</t>
  </si>
  <si>
    <t>Приложение 6</t>
  </si>
  <si>
    <t>1.1.</t>
  </si>
  <si>
    <t xml:space="preserve">Мероприятие 1.1 Прием документов для признания молодых семей: 1) нуждающимися в жилых помещениях; 2) имеющими достаточные доходы; 3) Участниками Основного мероприятия </t>
  </si>
  <si>
    <t>Мероприятие 1.2 Формирование списков молодых семей, признанных участниками Основного мероприятия "Обеспечение жильем молодых семей" ГП  РФ "Обеспечение доступным и комфрортным жильем и коммунальными услугами граждан Российской Федерации" на территории муниципального образования "Город Томск" и изъявивших желание получить социальную выплату на приобретение (строительство) жилья в планируемом году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</si>
  <si>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жилья экономического класса или строительство индивидуального жилого дома экономического класса</t>
  </si>
  <si>
    <t>1.3</t>
  </si>
  <si>
    <t>1.4.</t>
  </si>
  <si>
    <t>Задача 2 Подпрограммы . Создание условий для привлечения молодыми семяьми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</si>
  <si>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</si>
  <si>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</si>
  <si>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</si>
  <si>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</si>
  <si>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</si>
  <si>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</si>
  <si>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Мероприятие 31. Возмещение затрат на уплату сумм процентов по ипотечному жилищному кредитному договору гражданам, семьям</t>
  </si>
  <si>
    <t>Итого по задаче 3</t>
  </si>
  <si>
    <t>_____</t>
  </si>
  <si>
    <t>Укрупненное (основное) мероприятие  "Оказание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</si>
  <si>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</si>
  <si>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</si>
  <si>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>Наименования целей, задач, ведомственных целевых программ, мероприятий подпрограммы</t>
  </si>
  <si>
    <t>план</t>
  </si>
  <si>
    <t>администрация Города Томска (управление молодежной политики)</t>
  </si>
  <si>
    <t>администрация Города Томска (управление молодежной политки)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</si>
  <si>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</si>
  <si>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1.5</t>
  </si>
  <si>
    <t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</si>
  <si>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</si>
  <si>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 xml:space="preserve">КЦСР 1210L4970, КВР 322             КЦСР 1210120490,    КВР 322;                     </t>
  </si>
  <si>
    <t>Мероприятие 1.4 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 (в пределах объемов бюджетных ассигнований, предусмотренных на эти цели в бюджете муниципального образования "Город Томск", в том числе и субсидии из областного бюджета)</t>
  </si>
  <si>
    <t>к постановлению администрации Города Томска от 29.03.2019 № 263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</si>
</sst>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Fill="1"/>
    <xf numFmtId="49" fontId="0" fillId="0" borderId="15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164" fontId="0" fillId="0" borderId="0" xfId="0" applyNumberFormat="1" applyFill="1"/>
    <xf numFmtId="49" fontId="0" fillId="0" borderId="2" xfId="0" applyNumberFormat="1" applyFill="1" applyBorder="1" applyAlignment="1">
      <alignment horizontal="center" vertical="center" wrapText="1"/>
    </xf>
    <xf numFmtId="2" fontId="0" fillId="0" borderId="0" xfId="0" applyNumberFormat="1" applyFill="1"/>
    <xf numFmtId="49" fontId="0" fillId="0" borderId="4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right" wrapText="1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tabSelected="1" topLeftCell="D1" workbookViewId="0">
      <selection activeCell="J2" sqref="J2:O2"/>
    </sheetView>
  </sheetViews>
  <sheetFormatPr defaultRowHeight="12.75"/>
  <cols>
    <col min="1" max="1" width="7.28515625" style="5" customWidth="1"/>
    <col min="2" max="2" width="47.7109375" style="5" customWidth="1"/>
    <col min="3" max="3" width="16.7109375" style="5" customWidth="1"/>
    <col min="4" max="4" width="9.7109375" style="5" customWidth="1"/>
    <col min="5" max="5" width="10.7109375" style="6" bestFit="1" customWidth="1"/>
    <col min="6" max="6" width="13.140625" style="6" customWidth="1"/>
    <col min="7" max="7" width="11" style="6" customWidth="1"/>
    <col min="8" max="8" width="10.5703125" style="6" customWidth="1"/>
    <col min="9" max="12" width="9.28515625" style="6" bestFit="1" customWidth="1"/>
    <col min="13" max="13" width="10.5703125" style="6" bestFit="1" customWidth="1"/>
    <col min="14" max="14" width="9.5703125" style="6" bestFit="1" customWidth="1"/>
    <col min="15" max="15" width="17.7109375" style="5" customWidth="1"/>
    <col min="16" max="16" width="10.140625" style="5" bestFit="1" customWidth="1"/>
    <col min="17" max="17" width="11.85546875" style="5" customWidth="1"/>
    <col min="18" max="16384" width="9.140625" style="5"/>
  </cols>
  <sheetData>
    <row r="1" spans="1:15">
      <c r="O1" s="5" t="s">
        <v>43</v>
      </c>
    </row>
    <row r="2" spans="1:15">
      <c r="J2" s="40" t="s">
        <v>73</v>
      </c>
      <c r="K2" s="40"/>
      <c r="L2" s="40"/>
      <c r="M2" s="40"/>
      <c r="N2" s="40"/>
      <c r="O2" s="40"/>
    </row>
    <row r="6" spans="1:15" ht="56.25" customHeight="1">
      <c r="K6" s="39" t="s">
        <v>42</v>
      </c>
      <c r="L6" s="39"/>
      <c r="M6" s="39"/>
      <c r="N6" s="39"/>
      <c r="O6" s="39"/>
    </row>
    <row r="8" spans="1:15">
      <c r="A8" s="41" t="s">
        <v>12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10" spans="1:15" ht="13.5" thickBot="1"/>
    <row r="11" spans="1:15" ht="47.1" customHeight="1" thickTop="1">
      <c r="A11" s="42" t="s">
        <v>13</v>
      </c>
      <c r="B11" s="43" t="s">
        <v>63</v>
      </c>
      <c r="C11" s="43" t="s">
        <v>14</v>
      </c>
      <c r="D11" s="43" t="s">
        <v>15</v>
      </c>
      <c r="E11" s="43" t="s">
        <v>16</v>
      </c>
      <c r="F11" s="43"/>
      <c r="G11" s="43" t="s">
        <v>19</v>
      </c>
      <c r="H11" s="43"/>
      <c r="I11" s="43"/>
      <c r="J11" s="43"/>
      <c r="K11" s="43"/>
      <c r="L11" s="43"/>
      <c r="M11" s="43"/>
      <c r="N11" s="43"/>
      <c r="O11" s="38" t="s">
        <v>24</v>
      </c>
    </row>
    <row r="12" spans="1:15" ht="47.1" customHeight="1">
      <c r="A12" s="19"/>
      <c r="B12" s="16"/>
      <c r="C12" s="16"/>
      <c r="D12" s="16"/>
      <c r="E12" s="16"/>
      <c r="F12" s="16"/>
      <c r="G12" s="16" t="s">
        <v>20</v>
      </c>
      <c r="H12" s="16"/>
      <c r="I12" s="16" t="s">
        <v>21</v>
      </c>
      <c r="J12" s="16"/>
      <c r="K12" s="16" t="s">
        <v>22</v>
      </c>
      <c r="L12" s="16"/>
      <c r="M12" s="16" t="s">
        <v>23</v>
      </c>
      <c r="N12" s="16"/>
      <c r="O12" s="18"/>
    </row>
    <row r="13" spans="1:15" ht="47.1" customHeight="1">
      <c r="A13" s="19"/>
      <c r="B13" s="16"/>
      <c r="C13" s="16"/>
      <c r="D13" s="16"/>
      <c r="E13" s="2" t="s">
        <v>17</v>
      </c>
      <c r="F13" s="2" t="s">
        <v>18</v>
      </c>
      <c r="G13" s="2" t="s">
        <v>17</v>
      </c>
      <c r="H13" s="2" t="s">
        <v>18</v>
      </c>
      <c r="I13" s="2" t="s">
        <v>17</v>
      </c>
      <c r="J13" s="2" t="s">
        <v>18</v>
      </c>
      <c r="K13" s="2" t="s">
        <v>17</v>
      </c>
      <c r="L13" s="2" t="s">
        <v>18</v>
      </c>
      <c r="M13" s="2" t="s">
        <v>17</v>
      </c>
      <c r="N13" s="2" t="s">
        <v>64</v>
      </c>
      <c r="O13" s="18"/>
    </row>
    <row r="14" spans="1:15">
      <c r="A14" s="7">
        <v>1</v>
      </c>
      <c r="B14" s="2">
        <v>2</v>
      </c>
      <c r="C14" s="2">
        <v>3</v>
      </c>
      <c r="D14" s="2">
        <v>4</v>
      </c>
      <c r="E14" s="2" t="s">
        <v>25</v>
      </c>
      <c r="F14" s="2" t="s">
        <v>26</v>
      </c>
      <c r="G14" s="2" t="s">
        <v>27</v>
      </c>
      <c r="H14" s="2" t="s">
        <v>28</v>
      </c>
      <c r="I14" s="2" t="s">
        <v>29</v>
      </c>
      <c r="J14" s="2" t="s">
        <v>30</v>
      </c>
      <c r="K14" s="2" t="s">
        <v>31</v>
      </c>
      <c r="L14" s="2" t="s">
        <v>32</v>
      </c>
      <c r="M14" s="2" t="s">
        <v>33</v>
      </c>
      <c r="N14" s="2" t="s">
        <v>34</v>
      </c>
      <c r="O14" s="4">
        <v>15</v>
      </c>
    </row>
    <row r="15" spans="1:15" ht="26.25" customHeight="1">
      <c r="A15" s="7">
        <v>1</v>
      </c>
      <c r="B15" s="20" t="s">
        <v>35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1:15">
      <c r="A16" s="19">
        <v>1</v>
      </c>
      <c r="B16" s="16" t="s">
        <v>60</v>
      </c>
      <c r="C16" s="17" t="s">
        <v>61</v>
      </c>
      <c r="D16" s="2" t="s">
        <v>36</v>
      </c>
      <c r="E16" s="8">
        <f>E17+E18+E19+E20+E21+E23+E22</f>
        <v>737429.11</v>
      </c>
      <c r="F16" s="8">
        <f t="shared" ref="F16:N16" si="0">F17+F18+F19+F20+F21+F23+F22</f>
        <v>657867.50999999989</v>
      </c>
      <c r="G16" s="8">
        <f t="shared" si="0"/>
        <v>341851.81</v>
      </c>
      <c r="H16" s="8">
        <f t="shared" si="0"/>
        <v>341151.81</v>
      </c>
      <c r="I16" s="8">
        <f t="shared" si="0"/>
        <v>30473.5</v>
      </c>
      <c r="J16" s="8">
        <f t="shared" si="0"/>
        <v>13698.300000000001</v>
      </c>
      <c r="K16" s="8">
        <f t="shared" si="0"/>
        <v>47506.799999999996</v>
      </c>
      <c r="L16" s="8">
        <f t="shared" si="0"/>
        <v>17420.400000000001</v>
      </c>
      <c r="M16" s="8">
        <f t="shared" si="0"/>
        <v>317597</v>
      </c>
      <c r="N16" s="8">
        <f t="shared" si="0"/>
        <v>285597</v>
      </c>
      <c r="O16" s="18" t="s">
        <v>65</v>
      </c>
    </row>
    <row r="17" spans="1:15">
      <c r="A17" s="19"/>
      <c r="B17" s="16"/>
      <c r="C17" s="17"/>
      <c r="D17" s="2">
        <v>2017</v>
      </c>
      <c r="E17" s="3" t="s">
        <v>1</v>
      </c>
      <c r="F17" s="3" t="s">
        <v>1</v>
      </c>
      <c r="G17" s="3" t="s">
        <v>2</v>
      </c>
      <c r="H17" s="3" t="s">
        <v>2</v>
      </c>
      <c r="I17" s="3" t="s">
        <v>3</v>
      </c>
      <c r="J17" s="3" t="s">
        <v>3</v>
      </c>
      <c r="K17" s="3" t="s">
        <v>4</v>
      </c>
      <c r="L17" s="3" t="s">
        <v>4</v>
      </c>
      <c r="M17" s="3" t="s">
        <v>5</v>
      </c>
      <c r="N17" s="3">
        <v>69000</v>
      </c>
      <c r="O17" s="18"/>
    </row>
    <row r="18" spans="1:15">
      <c r="A18" s="19"/>
      <c r="B18" s="16"/>
      <c r="C18" s="17"/>
      <c r="D18" s="2">
        <v>2018</v>
      </c>
      <c r="E18" s="3">
        <f t="shared" ref="E18:F23" si="1">G18+I18+K18+M18</f>
        <v>208017.31</v>
      </c>
      <c r="F18" s="3">
        <f t="shared" si="1"/>
        <v>208017.31</v>
      </c>
      <c r="G18" s="3">
        <v>77085.61</v>
      </c>
      <c r="H18" s="3">
        <v>77085.61</v>
      </c>
      <c r="I18" s="3" t="s">
        <v>6</v>
      </c>
      <c r="J18" s="3" t="s">
        <v>6</v>
      </c>
      <c r="K18" s="3" t="s">
        <v>7</v>
      </c>
      <c r="L18" s="3" t="s">
        <v>7</v>
      </c>
      <c r="M18" s="3">
        <v>120597</v>
      </c>
      <c r="N18" s="3">
        <v>120597</v>
      </c>
      <c r="O18" s="18"/>
    </row>
    <row r="19" spans="1:15">
      <c r="A19" s="19"/>
      <c r="B19" s="16"/>
      <c r="C19" s="17"/>
      <c r="D19" s="2">
        <v>2019</v>
      </c>
      <c r="E19" s="3">
        <f t="shared" si="1"/>
        <v>94137</v>
      </c>
      <c r="F19" s="3">
        <f t="shared" si="1"/>
        <v>82421.600000000006</v>
      </c>
      <c r="G19" s="3">
        <v>50421.599999999999</v>
      </c>
      <c r="H19" s="3">
        <v>50421.599999999999</v>
      </c>
      <c r="I19" s="3">
        <v>4193.8</v>
      </c>
      <c r="J19" s="3">
        <v>0</v>
      </c>
      <c r="K19" s="3">
        <v>7521.6</v>
      </c>
      <c r="L19" s="3">
        <v>0</v>
      </c>
      <c r="M19" s="3">
        <v>32000</v>
      </c>
      <c r="N19" s="3">
        <v>32000</v>
      </c>
      <c r="O19" s="18"/>
    </row>
    <row r="20" spans="1:15">
      <c r="A20" s="19"/>
      <c r="B20" s="16"/>
      <c r="C20" s="17"/>
      <c r="D20" s="2">
        <v>2020</v>
      </c>
      <c r="E20" s="3">
        <f t="shared" si="1"/>
        <v>94137</v>
      </c>
      <c r="F20" s="3">
        <f t="shared" si="1"/>
        <v>82421.600000000006</v>
      </c>
      <c r="G20" s="3">
        <v>50421.599999999999</v>
      </c>
      <c r="H20" s="3">
        <v>50421.599999999999</v>
      </c>
      <c r="I20" s="3">
        <v>4193.8</v>
      </c>
      <c r="J20" s="3">
        <v>0</v>
      </c>
      <c r="K20" s="3">
        <v>7521.6</v>
      </c>
      <c r="L20" s="3">
        <v>0</v>
      </c>
      <c r="M20" s="3">
        <v>32000</v>
      </c>
      <c r="N20" s="3">
        <v>32000</v>
      </c>
      <c r="O20" s="18"/>
    </row>
    <row r="21" spans="1:15">
      <c r="A21" s="19"/>
      <c r="B21" s="16"/>
      <c r="C21" s="17"/>
      <c r="D21" s="2">
        <v>2021</v>
      </c>
      <c r="E21" s="3">
        <f t="shared" si="1"/>
        <v>94137</v>
      </c>
      <c r="F21" s="3">
        <f t="shared" si="1"/>
        <v>82421.600000000006</v>
      </c>
      <c r="G21" s="3">
        <v>50421.599999999999</v>
      </c>
      <c r="H21" s="3">
        <v>50421.599999999999</v>
      </c>
      <c r="I21" s="3">
        <v>4193.8</v>
      </c>
      <c r="J21" s="3">
        <v>0</v>
      </c>
      <c r="K21" s="3">
        <v>7521.6</v>
      </c>
      <c r="L21" s="3">
        <v>0</v>
      </c>
      <c r="M21" s="3">
        <v>32000</v>
      </c>
      <c r="N21" s="3">
        <v>32000</v>
      </c>
      <c r="O21" s="18"/>
    </row>
    <row r="22" spans="1:15">
      <c r="A22" s="19"/>
      <c r="B22" s="16"/>
      <c r="C22" s="17"/>
      <c r="D22" s="2">
        <v>2022</v>
      </c>
      <c r="E22" s="3">
        <f t="shared" si="1"/>
        <v>96615.4</v>
      </c>
      <c r="F22" s="3">
        <f t="shared" si="1"/>
        <v>52900</v>
      </c>
      <c r="G22" s="3">
        <v>52900</v>
      </c>
      <c r="H22" s="3">
        <v>52900</v>
      </c>
      <c r="I22" s="3">
        <v>4193.8</v>
      </c>
      <c r="J22" s="3">
        <v>0</v>
      </c>
      <c r="K22" s="3">
        <v>7521.6</v>
      </c>
      <c r="L22" s="3">
        <v>0</v>
      </c>
      <c r="M22" s="3">
        <v>32000</v>
      </c>
      <c r="N22" s="3">
        <v>0</v>
      </c>
      <c r="O22" s="18"/>
    </row>
    <row r="23" spans="1:15">
      <c r="A23" s="19"/>
      <c r="B23" s="16"/>
      <c r="C23" s="17"/>
      <c r="D23" s="2">
        <v>2023</v>
      </c>
      <c r="E23" s="3">
        <f t="shared" si="1"/>
        <v>700</v>
      </c>
      <c r="F23" s="3">
        <f t="shared" si="1"/>
        <v>0</v>
      </c>
      <c r="G23" s="3" t="s">
        <v>8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8"/>
    </row>
    <row r="24" spans="1:15" ht="40.5" customHeight="1">
      <c r="A24" s="7" t="s">
        <v>37</v>
      </c>
      <c r="B24" s="23" t="s">
        <v>67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</row>
    <row r="25" spans="1:15" ht="12.75" customHeight="1">
      <c r="A25" s="13" t="s">
        <v>44</v>
      </c>
      <c r="B25" s="26" t="s">
        <v>45</v>
      </c>
      <c r="C25" s="17" t="s">
        <v>0</v>
      </c>
      <c r="D25" s="2" t="s">
        <v>36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18" t="s">
        <v>65</v>
      </c>
    </row>
    <row r="26" spans="1:15" ht="12" customHeight="1">
      <c r="A26" s="14"/>
      <c r="B26" s="27"/>
      <c r="C26" s="17"/>
      <c r="D26" s="2">
        <v>2017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8"/>
    </row>
    <row r="27" spans="1:15" ht="10.5" customHeight="1">
      <c r="A27" s="14"/>
      <c r="B27" s="27"/>
      <c r="C27" s="17"/>
      <c r="D27" s="2">
        <v>2018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8"/>
    </row>
    <row r="28" spans="1:15" ht="10.5" customHeight="1">
      <c r="A28" s="14"/>
      <c r="B28" s="27"/>
      <c r="C28" s="17"/>
      <c r="D28" s="2">
        <v>2019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8"/>
    </row>
    <row r="29" spans="1:15" ht="9.75" customHeight="1">
      <c r="A29" s="14"/>
      <c r="B29" s="27"/>
      <c r="C29" s="17"/>
      <c r="D29" s="2">
        <v>2020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8"/>
    </row>
    <row r="30" spans="1:15" ht="8.25" customHeight="1">
      <c r="A30" s="14"/>
      <c r="B30" s="27"/>
      <c r="C30" s="17"/>
      <c r="D30" s="2">
        <v>2021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8"/>
    </row>
    <row r="31" spans="1:15" ht="12.75" customHeight="1">
      <c r="A31" s="14"/>
      <c r="B31" s="27"/>
      <c r="C31" s="17"/>
      <c r="D31" s="2">
        <v>2022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8"/>
    </row>
    <row r="32" spans="1:15" ht="10.5" customHeight="1">
      <c r="A32" s="15"/>
      <c r="B32" s="28"/>
      <c r="C32" s="17"/>
      <c r="D32" s="2">
        <v>2023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8"/>
    </row>
    <row r="33" spans="1:15" ht="15" customHeight="1">
      <c r="A33" s="19" t="s">
        <v>38</v>
      </c>
      <c r="B33" s="17" t="s">
        <v>46</v>
      </c>
      <c r="C33" s="17" t="s">
        <v>0</v>
      </c>
      <c r="D33" s="2" t="s">
        <v>36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8" t="s">
        <v>65</v>
      </c>
    </row>
    <row r="34" spans="1:15" ht="15.75" customHeight="1">
      <c r="A34" s="19"/>
      <c r="B34" s="17"/>
      <c r="C34" s="17"/>
      <c r="D34" s="2">
        <v>2017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8"/>
    </row>
    <row r="35" spans="1:15">
      <c r="A35" s="19"/>
      <c r="B35" s="17"/>
      <c r="C35" s="17"/>
      <c r="D35" s="2">
        <v>2018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8"/>
    </row>
    <row r="36" spans="1:15">
      <c r="A36" s="19"/>
      <c r="B36" s="17"/>
      <c r="C36" s="17"/>
      <c r="D36" s="2">
        <v>2019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8"/>
    </row>
    <row r="37" spans="1:15">
      <c r="A37" s="19"/>
      <c r="B37" s="17"/>
      <c r="C37" s="17"/>
      <c r="D37" s="2">
        <v>2020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8"/>
    </row>
    <row r="38" spans="1:15">
      <c r="A38" s="19"/>
      <c r="B38" s="17"/>
      <c r="C38" s="17"/>
      <c r="D38" s="2">
        <v>2021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8"/>
    </row>
    <row r="39" spans="1:15">
      <c r="A39" s="19"/>
      <c r="B39" s="17"/>
      <c r="C39" s="17"/>
      <c r="D39" s="2">
        <v>2022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8"/>
    </row>
    <row r="40" spans="1:15" ht="16.5" customHeight="1">
      <c r="A40" s="19"/>
      <c r="B40" s="17"/>
      <c r="C40" s="17"/>
      <c r="D40" s="2">
        <v>2023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8"/>
    </row>
    <row r="41" spans="1:15" ht="15" customHeight="1">
      <c r="A41" s="13" t="s">
        <v>48</v>
      </c>
      <c r="B41" s="26" t="s">
        <v>47</v>
      </c>
      <c r="C41" s="17" t="s">
        <v>0</v>
      </c>
      <c r="D41" s="2" t="s">
        <v>36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8" t="s">
        <v>65</v>
      </c>
    </row>
    <row r="42" spans="1:15" ht="9.75" customHeight="1">
      <c r="A42" s="14"/>
      <c r="B42" s="27"/>
      <c r="C42" s="17"/>
      <c r="D42" s="2">
        <v>2017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8"/>
    </row>
    <row r="43" spans="1:15" ht="12.75" customHeight="1">
      <c r="A43" s="14"/>
      <c r="B43" s="27"/>
      <c r="C43" s="17"/>
      <c r="D43" s="2">
        <v>2018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8"/>
    </row>
    <row r="44" spans="1:15" ht="7.5" customHeight="1">
      <c r="A44" s="14"/>
      <c r="B44" s="27"/>
      <c r="C44" s="17"/>
      <c r="D44" s="2">
        <v>2019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18"/>
    </row>
    <row r="45" spans="1:15" ht="9" customHeight="1">
      <c r="A45" s="14"/>
      <c r="B45" s="27"/>
      <c r="C45" s="17"/>
      <c r="D45" s="2">
        <v>2020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8"/>
    </row>
    <row r="46" spans="1:15" ht="9.75" customHeight="1">
      <c r="A46" s="14"/>
      <c r="B46" s="27"/>
      <c r="C46" s="17"/>
      <c r="D46" s="2">
        <v>2021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8"/>
    </row>
    <row r="47" spans="1:15" ht="9.75" customHeight="1">
      <c r="A47" s="14"/>
      <c r="B47" s="27"/>
      <c r="C47" s="17"/>
      <c r="D47" s="2">
        <v>2022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8"/>
    </row>
    <row r="48" spans="1:15" ht="9.75" customHeight="1">
      <c r="A48" s="15"/>
      <c r="B48" s="28"/>
      <c r="C48" s="17"/>
      <c r="D48" s="2">
        <v>2023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/>
      <c r="O48" s="18"/>
    </row>
    <row r="49" spans="1:15">
      <c r="A49" s="19" t="s">
        <v>49</v>
      </c>
      <c r="B49" s="17" t="s">
        <v>72</v>
      </c>
      <c r="C49" s="17" t="s">
        <v>71</v>
      </c>
      <c r="D49" s="2" t="s">
        <v>36</v>
      </c>
      <c r="E49" s="8">
        <f>E50+E51+E52+E53+E54+E55+E56</f>
        <v>161480.9</v>
      </c>
      <c r="F49" s="8">
        <f t="shared" ref="F49:M49" si="2">F50+F51+F52+F53+F54+F55+F56</f>
        <v>114619.30000000002</v>
      </c>
      <c r="G49" s="8">
        <f t="shared" si="2"/>
        <v>83500.600000000006</v>
      </c>
      <c r="H49" s="8">
        <f t="shared" si="2"/>
        <v>83500.600000000006</v>
      </c>
      <c r="I49" s="8">
        <f t="shared" si="2"/>
        <v>30473.5</v>
      </c>
      <c r="J49" s="8">
        <f t="shared" si="2"/>
        <v>13698.300000000001</v>
      </c>
      <c r="K49" s="8">
        <f t="shared" si="2"/>
        <v>47506.799999999996</v>
      </c>
      <c r="L49" s="8">
        <f t="shared" si="2"/>
        <v>17420.400000000001</v>
      </c>
      <c r="M49" s="8">
        <f t="shared" si="2"/>
        <v>0</v>
      </c>
      <c r="N49" s="8">
        <f>N50+N51+N52+N53+N54+N55+N56</f>
        <v>0</v>
      </c>
      <c r="O49" s="18" t="s">
        <v>65</v>
      </c>
    </row>
    <row r="50" spans="1:15">
      <c r="A50" s="19"/>
      <c r="B50" s="17"/>
      <c r="C50" s="17"/>
      <c r="D50" s="2">
        <v>2017</v>
      </c>
      <c r="E50" s="3" t="s">
        <v>9</v>
      </c>
      <c r="F50" s="3" t="s">
        <v>9</v>
      </c>
      <c r="G50" s="3" t="s">
        <v>10</v>
      </c>
      <c r="H50" s="3" t="s">
        <v>10</v>
      </c>
      <c r="I50" s="3" t="s">
        <v>3</v>
      </c>
      <c r="J50" s="3" t="s">
        <v>3</v>
      </c>
      <c r="K50" s="3" t="s">
        <v>4</v>
      </c>
      <c r="L50" s="3" t="s">
        <v>4</v>
      </c>
      <c r="M50" s="3">
        <v>0</v>
      </c>
      <c r="N50" s="3">
        <v>0</v>
      </c>
      <c r="O50" s="18"/>
    </row>
    <row r="51" spans="1:15" ht="15" customHeight="1">
      <c r="A51" s="19"/>
      <c r="B51" s="17"/>
      <c r="C51" s="17"/>
      <c r="D51" s="2">
        <v>2018</v>
      </c>
      <c r="E51" s="3">
        <f t="shared" ref="E51:F54" si="3">G51+I51+K51</f>
        <v>47731.799999999996</v>
      </c>
      <c r="F51" s="3">
        <f t="shared" si="3"/>
        <v>47731.799999999996</v>
      </c>
      <c r="G51" s="3">
        <f>H51</f>
        <v>37397.1</v>
      </c>
      <c r="H51" s="3">
        <f>37397.1</f>
        <v>37397.1</v>
      </c>
      <c r="I51" s="3" t="s">
        <v>6</v>
      </c>
      <c r="J51" s="3" t="s">
        <v>6</v>
      </c>
      <c r="K51" s="3" t="s">
        <v>7</v>
      </c>
      <c r="L51" s="3" t="s">
        <v>7</v>
      </c>
      <c r="M51" s="3">
        <v>0</v>
      </c>
      <c r="N51" s="3">
        <v>0</v>
      </c>
      <c r="O51" s="18"/>
    </row>
    <row r="52" spans="1:15">
      <c r="A52" s="19"/>
      <c r="B52" s="17"/>
      <c r="C52" s="17"/>
      <c r="D52" s="2">
        <v>2019</v>
      </c>
      <c r="E52" s="3">
        <f t="shared" si="3"/>
        <v>19237</v>
      </c>
      <c r="F52" s="3">
        <f t="shared" si="3"/>
        <v>7521.6</v>
      </c>
      <c r="G52" s="3">
        <v>7521.6</v>
      </c>
      <c r="H52" s="3">
        <v>7521.6</v>
      </c>
      <c r="I52" s="3">
        <v>4193.8</v>
      </c>
      <c r="J52" s="3">
        <v>0</v>
      </c>
      <c r="K52" s="3">
        <v>7521.6</v>
      </c>
      <c r="L52" s="3">
        <v>0</v>
      </c>
      <c r="M52" s="3">
        <v>0</v>
      </c>
      <c r="N52" s="3">
        <v>0</v>
      </c>
      <c r="O52" s="18"/>
    </row>
    <row r="53" spans="1:15">
      <c r="A53" s="19"/>
      <c r="B53" s="17"/>
      <c r="C53" s="17"/>
      <c r="D53" s="2">
        <v>2020</v>
      </c>
      <c r="E53" s="3">
        <f t="shared" si="3"/>
        <v>19237</v>
      </c>
      <c r="F53" s="3">
        <f t="shared" si="3"/>
        <v>7521.6</v>
      </c>
      <c r="G53" s="3">
        <v>7521.6</v>
      </c>
      <c r="H53" s="3">
        <v>7521.6</v>
      </c>
      <c r="I53" s="3">
        <v>4193.8</v>
      </c>
      <c r="J53" s="3">
        <v>0</v>
      </c>
      <c r="K53" s="3">
        <v>7521.6</v>
      </c>
      <c r="L53" s="3">
        <v>0</v>
      </c>
      <c r="M53" s="3">
        <v>0</v>
      </c>
      <c r="N53" s="3">
        <v>0</v>
      </c>
      <c r="O53" s="18"/>
    </row>
    <row r="54" spans="1:15">
      <c r="A54" s="19"/>
      <c r="B54" s="17"/>
      <c r="C54" s="17"/>
      <c r="D54" s="2">
        <v>2021</v>
      </c>
      <c r="E54" s="3">
        <f t="shared" si="3"/>
        <v>19237</v>
      </c>
      <c r="F54" s="3">
        <f t="shared" si="3"/>
        <v>7521.6</v>
      </c>
      <c r="G54" s="3">
        <v>7521.6</v>
      </c>
      <c r="H54" s="3">
        <v>7521.6</v>
      </c>
      <c r="I54" s="3">
        <v>4193.8</v>
      </c>
      <c r="J54" s="3">
        <v>0</v>
      </c>
      <c r="K54" s="3">
        <v>7521.6</v>
      </c>
      <c r="L54" s="3">
        <v>0</v>
      </c>
      <c r="M54" s="3">
        <v>0</v>
      </c>
      <c r="N54" s="3">
        <v>0</v>
      </c>
      <c r="O54" s="18"/>
    </row>
    <row r="55" spans="1:15" ht="20.25" customHeight="1">
      <c r="A55" s="19"/>
      <c r="B55" s="17"/>
      <c r="C55" s="17"/>
      <c r="D55" s="2">
        <v>2022</v>
      </c>
      <c r="E55" s="8">
        <f>H55+I55+K55</f>
        <v>21715.4</v>
      </c>
      <c r="F55" s="3">
        <v>10000</v>
      </c>
      <c r="G55" s="3">
        <v>10000</v>
      </c>
      <c r="H55" s="3">
        <v>10000</v>
      </c>
      <c r="I55" s="3">
        <v>4193.8</v>
      </c>
      <c r="J55" s="3">
        <v>0</v>
      </c>
      <c r="K55" s="3">
        <v>7521.6</v>
      </c>
      <c r="L55" s="3">
        <v>0</v>
      </c>
      <c r="M55" s="3">
        <v>0</v>
      </c>
      <c r="N55" s="3">
        <v>0</v>
      </c>
      <c r="O55" s="18"/>
    </row>
    <row r="56" spans="1:15" ht="18" customHeight="1">
      <c r="A56" s="19"/>
      <c r="B56" s="17"/>
      <c r="C56" s="17"/>
      <c r="D56" s="2">
        <v>2023</v>
      </c>
      <c r="E56" s="3">
        <f>G56+I56+K56</f>
        <v>0</v>
      </c>
      <c r="F56" s="3">
        <f>H56+J56+L56</f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8"/>
    </row>
    <row r="57" spans="1:15" ht="18" hidden="1" customHeight="1">
      <c r="A57" s="13"/>
      <c r="B57" s="26"/>
      <c r="C57" s="26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9"/>
    </row>
    <row r="58" spans="1:15" ht="18" hidden="1" customHeight="1">
      <c r="A58" s="14"/>
      <c r="B58" s="27"/>
      <c r="C58" s="27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9"/>
    </row>
    <row r="59" spans="1:15" ht="18" hidden="1" customHeight="1">
      <c r="A59" s="14"/>
      <c r="B59" s="27"/>
      <c r="C59" s="27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9"/>
    </row>
    <row r="60" spans="1:15" ht="18" hidden="1" customHeight="1">
      <c r="A60" s="14"/>
      <c r="B60" s="27"/>
      <c r="C60" s="27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9"/>
    </row>
    <row r="61" spans="1:15" ht="18" hidden="1" customHeight="1">
      <c r="A61" s="14"/>
      <c r="B61" s="27"/>
      <c r="C61" s="27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9"/>
    </row>
    <row r="62" spans="1:15" ht="18" hidden="1" customHeight="1">
      <c r="A62" s="14"/>
      <c r="B62" s="27"/>
      <c r="C62" s="27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9"/>
    </row>
    <row r="63" spans="1:15" ht="18" hidden="1" customHeight="1">
      <c r="A63" s="14"/>
      <c r="B63" s="27"/>
      <c r="C63" s="27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9"/>
    </row>
    <row r="64" spans="1:15" ht="18" hidden="1" customHeight="1">
      <c r="A64" s="15"/>
      <c r="B64" s="28"/>
      <c r="C64" s="28"/>
      <c r="D64" s="2" t="s">
        <v>36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9"/>
    </row>
    <row r="65" spans="1:16" ht="18" customHeight="1">
      <c r="A65" s="13" t="s">
        <v>68</v>
      </c>
      <c r="B65" s="26" t="s">
        <v>69</v>
      </c>
      <c r="C65" s="26" t="s">
        <v>70</v>
      </c>
      <c r="D65" s="2" t="s">
        <v>36</v>
      </c>
      <c r="E65" s="8">
        <f>E66+E67+E68+E69+E72+E70+E71</f>
        <v>1600</v>
      </c>
      <c r="F65" s="8">
        <f t="shared" ref="F65:N65" si="4">F66+F67+F68+F69+F72+F70+F71</f>
        <v>1600</v>
      </c>
      <c r="G65" s="8">
        <f t="shared" si="4"/>
        <v>1600</v>
      </c>
      <c r="H65" s="8">
        <f t="shared" si="4"/>
        <v>1600</v>
      </c>
      <c r="I65" s="8">
        <f t="shared" si="4"/>
        <v>0</v>
      </c>
      <c r="J65" s="8">
        <f t="shared" si="4"/>
        <v>0</v>
      </c>
      <c r="K65" s="8">
        <f t="shared" si="4"/>
        <v>0</v>
      </c>
      <c r="L65" s="8">
        <f t="shared" si="4"/>
        <v>0</v>
      </c>
      <c r="M65" s="8">
        <f t="shared" si="4"/>
        <v>0</v>
      </c>
      <c r="N65" s="8">
        <f t="shared" si="4"/>
        <v>0</v>
      </c>
      <c r="O65" s="9"/>
    </row>
    <row r="66" spans="1:16" ht="18" customHeight="1">
      <c r="A66" s="14"/>
      <c r="B66" s="27"/>
      <c r="C66" s="27"/>
      <c r="D66" s="2">
        <v>2017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9"/>
    </row>
    <row r="67" spans="1:16" ht="18" customHeight="1">
      <c r="A67" s="14"/>
      <c r="B67" s="27"/>
      <c r="C67" s="27"/>
      <c r="D67" s="2">
        <v>2018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9"/>
    </row>
    <row r="68" spans="1:16" ht="18" customHeight="1">
      <c r="A68" s="14"/>
      <c r="B68" s="27"/>
      <c r="C68" s="27"/>
      <c r="D68" s="2">
        <v>2019</v>
      </c>
      <c r="E68" s="3">
        <v>400</v>
      </c>
      <c r="F68" s="3">
        <v>400</v>
      </c>
      <c r="G68" s="3">
        <v>400</v>
      </c>
      <c r="H68" s="3">
        <v>400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9"/>
      <c r="P68" s="10"/>
    </row>
    <row r="69" spans="1:16" ht="18" customHeight="1">
      <c r="A69" s="14"/>
      <c r="B69" s="27"/>
      <c r="C69" s="27"/>
      <c r="D69" s="2">
        <v>2020</v>
      </c>
      <c r="E69" s="3">
        <v>400</v>
      </c>
      <c r="F69" s="3">
        <v>400</v>
      </c>
      <c r="G69" s="3">
        <v>400</v>
      </c>
      <c r="H69" s="3">
        <v>400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9"/>
    </row>
    <row r="70" spans="1:16" ht="18" customHeight="1">
      <c r="A70" s="14"/>
      <c r="B70" s="27"/>
      <c r="C70" s="27"/>
      <c r="D70" s="2">
        <v>2021</v>
      </c>
      <c r="E70" s="3">
        <v>400</v>
      </c>
      <c r="F70" s="3">
        <v>400</v>
      </c>
      <c r="G70" s="3">
        <v>400</v>
      </c>
      <c r="H70" s="3">
        <v>400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9"/>
    </row>
    <row r="71" spans="1:16" ht="18" customHeight="1">
      <c r="A71" s="14"/>
      <c r="B71" s="27"/>
      <c r="C71" s="27"/>
      <c r="D71" s="2">
        <v>2022</v>
      </c>
      <c r="E71" s="3">
        <v>400</v>
      </c>
      <c r="F71" s="3">
        <v>400</v>
      </c>
      <c r="G71" s="3">
        <v>400</v>
      </c>
      <c r="H71" s="3">
        <v>400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9"/>
    </row>
    <row r="72" spans="1:16" ht="18" customHeight="1">
      <c r="A72" s="15"/>
      <c r="B72" s="28"/>
      <c r="C72" s="28"/>
      <c r="D72" s="2">
        <v>2023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9"/>
    </row>
    <row r="73" spans="1:16" ht="13.5" customHeight="1">
      <c r="A73" s="13"/>
      <c r="B73" s="26" t="s">
        <v>40</v>
      </c>
      <c r="C73" s="26"/>
      <c r="D73" s="2" t="s">
        <v>36</v>
      </c>
      <c r="E73" s="8">
        <f t="shared" ref="E73:L73" si="5">E74+E75+E76+E77+E78+E79+E80</f>
        <v>163080.9</v>
      </c>
      <c r="F73" s="8">
        <f t="shared" si="5"/>
        <v>116219.30000000002</v>
      </c>
      <c r="G73" s="8">
        <f t="shared" si="5"/>
        <v>85100.6</v>
      </c>
      <c r="H73" s="8">
        <f t="shared" si="5"/>
        <v>85100.6</v>
      </c>
      <c r="I73" s="8">
        <f t="shared" si="5"/>
        <v>30473.5</v>
      </c>
      <c r="J73" s="8">
        <f t="shared" si="5"/>
        <v>13698.300000000001</v>
      </c>
      <c r="K73" s="8">
        <f t="shared" si="5"/>
        <v>47506.799999999996</v>
      </c>
      <c r="L73" s="8">
        <f t="shared" si="5"/>
        <v>17420.400000000001</v>
      </c>
      <c r="M73" s="8">
        <v>0</v>
      </c>
      <c r="N73" s="8">
        <v>0</v>
      </c>
      <c r="O73" s="35" t="s">
        <v>66</v>
      </c>
    </row>
    <row r="74" spans="1:16" ht="12" customHeight="1">
      <c r="A74" s="14"/>
      <c r="B74" s="27"/>
      <c r="C74" s="27"/>
      <c r="D74" s="2">
        <v>2017</v>
      </c>
      <c r="E74" s="3" t="s">
        <v>9</v>
      </c>
      <c r="F74" s="3" t="s">
        <v>9</v>
      </c>
      <c r="G74" s="3" t="s">
        <v>10</v>
      </c>
      <c r="H74" s="3" t="s">
        <v>10</v>
      </c>
      <c r="I74" s="3" t="s">
        <v>3</v>
      </c>
      <c r="J74" s="3" t="s">
        <v>3</v>
      </c>
      <c r="K74" s="3" t="s">
        <v>4</v>
      </c>
      <c r="L74" s="3" t="s">
        <v>4</v>
      </c>
      <c r="M74" s="3">
        <v>0</v>
      </c>
      <c r="N74" s="3">
        <v>0</v>
      </c>
      <c r="O74" s="36"/>
    </row>
    <row r="75" spans="1:16" ht="15.75" customHeight="1">
      <c r="A75" s="14"/>
      <c r="B75" s="27"/>
      <c r="C75" s="27"/>
      <c r="D75" s="2">
        <v>2018</v>
      </c>
      <c r="E75" s="3">
        <f t="shared" ref="E75:E80" si="6">G75+I75+K75</f>
        <v>47731.799999999996</v>
      </c>
      <c r="F75" s="3">
        <f>F59+F51</f>
        <v>47731.799999999996</v>
      </c>
      <c r="G75" s="3">
        <f>G59+G51</f>
        <v>37397.1</v>
      </c>
      <c r="H75" s="3">
        <v>37397.1</v>
      </c>
      <c r="I75" s="3" t="s">
        <v>6</v>
      </c>
      <c r="J75" s="3" t="s">
        <v>6</v>
      </c>
      <c r="K75" s="3" t="s">
        <v>7</v>
      </c>
      <c r="L75" s="3" t="s">
        <v>7</v>
      </c>
      <c r="M75" s="3">
        <v>0</v>
      </c>
      <c r="N75" s="3">
        <v>0</v>
      </c>
      <c r="O75" s="36"/>
    </row>
    <row r="76" spans="1:16" ht="16.5" customHeight="1">
      <c r="A76" s="14"/>
      <c r="B76" s="27"/>
      <c r="C76" s="27"/>
      <c r="D76" s="2">
        <v>2019</v>
      </c>
      <c r="E76" s="3">
        <f t="shared" si="6"/>
        <v>19637</v>
      </c>
      <c r="F76" s="3">
        <f>H76+J76+L76</f>
        <v>7921.6</v>
      </c>
      <c r="G76" s="3">
        <f>G52+G68</f>
        <v>7921.6</v>
      </c>
      <c r="H76" s="3">
        <f>H52+H68</f>
        <v>7921.6</v>
      </c>
      <c r="I76" s="3">
        <v>4193.8</v>
      </c>
      <c r="J76" s="3">
        <v>0</v>
      </c>
      <c r="K76" s="3">
        <f>K52</f>
        <v>7521.6</v>
      </c>
      <c r="L76" s="3">
        <f>L52</f>
        <v>0</v>
      </c>
      <c r="M76" s="3">
        <v>0</v>
      </c>
      <c r="N76" s="3">
        <v>0</v>
      </c>
      <c r="O76" s="36"/>
    </row>
    <row r="77" spans="1:16" ht="16.5" customHeight="1">
      <c r="A77" s="14"/>
      <c r="B77" s="27"/>
      <c r="C77" s="27"/>
      <c r="D77" s="2">
        <v>2020</v>
      </c>
      <c r="E77" s="3">
        <f t="shared" si="6"/>
        <v>19637</v>
      </c>
      <c r="F77" s="3">
        <f>H77+J77+L77</f>
        <v>7921.6</v>
      </c>
      <c r="G77" s="3">
        <f>G69+G53</f>
        <v>7921.6</v>
      </c>
      <c r="H77" s="3">
        <f>H52+H69</f>
        <v>7921.6</v>
      </c>
      <c r="I77" s="3">
        <v>4193.8</v>
      </c>
      <c r="J77" s="3">
        <v>0</v>
      </c>
      <c r="K77" s="3">
        <v>7521.6</v>
      </c>
      <c r="L77" s="3">
        <v>0</v>
      </c>
      <c r="M77" s="3">
        <v>0</v>
      </c>
      <c r="N77" s="3">
        <v>0</v>
      </c>
      <c r="O77" s="36"/>
    </row>
    <row r="78" spans="1:16" ht="19.5" customHeight="1">
      <c r="A78" s="14"/>
      <c r="B78" s="27"/>
      <c r="C78" s="27"/>
      <c r="D78" s="2">
        <v>2021</v>
      </c>
      <c r="E78" s="3">
        <f t="shared" si="6"/>
        <v>19637</v>
      </c>
      <c r="F78" s="3">
        <f>H78+J78+L78</f>
        <v>7921.6</v>
      </c>
      <c r="G78" s="3">
        <v>7921.6</v>
      </c>
      <c r="H78" s="3">
        <v>7921.6</v>
      </c>
      <c r="I78" s="3">
        <v>4193.8</v>
      </c>
      <c r="J78" s="3">
        <v>0</v>
      </c>
      <c r="K78" s="3">
        <v>7521.6</v>
      </c>
      <c r="L78" s="3">
        <v>0</v>
      </c>
      <c r="M78" s="3">
        <v>0</v>
      </c>
      <c r="N78" s="3">
        <v>0</v>
      </c>
      <c r="O78" s="36"/>
    </row>
    <row r="79" spans="1:16" ht="17.25" customHeight="1">
      <c r="A79" s="14"/>
      <c r="B79" s="27"/>
      <c r="C79" s="27"/>
      <c r="D79" s="2">
        <v>2022</v>
      </c>
      <c r="E79" s="3">
        <f t="shared" si="6"/>
        <v>22115.4</v>
      </c>
      <c r="F79" s="3">
        <v>10400</v>
      </c>
      <c r="G79" s="3">
        <v>10400</v>
      </c>
      <c r="H79" s="3">
        <v>10400</v>
      </c>
      <c r="I79" s="3">
        <v>4193.8</v>
      </c>
      <c r="J79" s="3">
        <v>0</v>
      </c>
      <c r="K79" s="3">
        <v>7521.6</v>
      </c>
      <c r="L79" s="3">
        <v>0</v>
      </c>
      <c r="M79" s="3">
        <v>0</v>
      </c>
      <c r="N79" s="3">
        <v>0</v>
      </c>
      <c r="O79" s="36"/>
    </row>
    <row r="80" spans="1:16" ht="21" customHeight="1">
      <c r="A80" s="15"/>
      <c r="B80" s="28"/>
      <c r="C80" s="28"/>
      <c r="D80" s="2">
        <v>2023</v>
      </c>
      <c r="E80" s="3">
        <f t="shared" si="6"/>
        <v>0</v>
      </c>
      <c r="F80" s="3">
        <f>H80+J80+L80</f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7"/>
    </row>
    <row r="81" spans="1:15" ht="27.75" customHeight="1">
      <c r="A81" s="1" t="s">
        <v>51</v>
      </c>
      <c r="B81" s="23" t="s">
        <v>50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ht="20.25" customHeight="1">
      <c r="A82" s="13" t="s">
        <v>53</v>
      </c>
      <c r="B82" s="16" t="s">
        <v>52</v>
      </c>
      <c r="C82" s="16" t="s">
        <v>0</v>
      </c>
      <c r="D82" s="11" t="s">
        <v>36</v>
      </c>
      <c r="E82" s="8">
        <f>E83+E84+E85+E86+E87+E88+E89</f>
        <v>317597</v>
      </c>
      <c r="F82" s="8">
        <f t="shared" ref="F82:N82" si="7">F83+F84+F85+F86+F87+F88+F89</f>
        <v>285597</v>
      </c>
      <c r="G82" s="8">
        <f t="shared" si="7"/>
        <v>0</v>
      </c>
      <c r="H82" s="8">
        <f t="shared" si="7"/>
        <v>0</v>
      </c>
      <c r="I82" s="8">
        <f t="shared" si="7"/>
        <v>0</v>
      </c>
      <c r="J82" s="8">
        <f t="shared" si="7"/>
        <v>0</v>
      </c>
      <c r="K82" s="8">
        <f t="shared" si="7"/>
        <v>0</v>
      </c>
      <c r="L82" s="8">
        <f t="shared" si="7"/>
        <v>0</v>
      </c>
      <c r="M82" s="8">
        <f t="shared" si="7"/>
        <v>317597</v>
      </c>
      <c r="N82" s="8">
        <f t="shared" si="7"/>
        <v>285597</v>
      </c>
      <c r="O82" s="18" t="s">
        <v>66</v>
      </c>
    </row>
    <row r="83" spans="1:15" ht="20.25" customHeight="1">
      <c r="A83" s="14"/>
      <c r="B83" s="16"/>
      <c r="C83" s="16"/>
      <c r="D83" s="2">
        <v>2017</v>
      </c>
      <c r="E83" s="3">
        <v>69000</v>
      </c>
      <c r="F83" s="3">
        <v>69000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69000</v>
      </c>
      <c r="N83" s="3">
        <v>69000</v>
      </c>
      <c r="O83" s="18"/>
    </row>
    <row r="84" spans="1:15" ht="20.25" customHeight="1">
      <c r="A84" s="14"/>
      <c r="B84" s="16"/>
      <c r="C84" s="16"/>
      <c r="D84" s="2">
        <v>2018</v>
      </c>
      <c r="E84" s="3">
        <f>M84</f>
        <v>120597</v>
      </c>
      <c r="F84" s="3">
        <f>N84</f>
        <v>120597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120597</v>
      </c>
      <c r="N84" s="3">
        <v>120597</v>
      </c>
      <c r="O84" s="18"/>
    </row>
    <row r="85" spans="1:15" ht="20.25" customHeight="1">
      <c r="A85" s="14"/>
      <c r="B85" s="16"/>
      <c r="C85" s="16"/>
      <c r="D85" s="2">
        <v>2019</v>
      </c>
      <c r="E85" s="3">
        <v>32000</v>
      </c>
      <c r="F85" s="3">
        <f>N85</f>
        <v>32000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32000</v>
      </c>
      <c r="N85" s="3">
        <v>32000</v>
      </c>
      <c r="O85" s="18"/>
    </row>
    <row r="86" spans="1:15" ht="20.25" customHeight="1">
      <c r="A86" s="14"/>
      <c r="B86" s="16"/>
      <c r="C86" s="16"/>
      <c r="D86" s="2">
        <v>2020</v>
      </c>
      <c r="E86" s="3">
        <f>M86</f>
        <v>32000</v>
      </c>
      <c r="F86" s="3">
        <f>N86</f>
        <v>32000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32000</v>
      </c>
      <c r="N86" s="3">
        <v>32000</v>
      </c>
      <c r="O86" s="18"/>
    </row>
    <row r="87" spans="1:15" ht="20.25" customHeight="1">
      <c r="A87" s="14"/>
      <c r="B87" s="16"/>
      <c r="C87" s="16"/>
      <c r="D87" s="2">
        <v>2021</v>
      </c>
      <c r="E87" s="3">
        <f>M87</f>
        <v>32000</v>
      </c>
      <c r="F87" s="3">
        <f>N87</f>
        <v>32000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32000</v>
      </c>
      <c r="N87" s="3">
        <v>32000</v>
      </c>
      <c r="O87" s="18"/>
    </row>
    <row r="88" spans="1:15" ht="20.25" customHeight="1">
      <c r="A88" s="14"/>
      <c r="B88" s="16"/>
      <c r="C88" s="16"/>
      <c r="D88" s="2">
        <v>2022</v>
      </c>
      <c r="E88" s="3">
        <f>M88</f>
        <v>32000</v>
      </c>
      <c r="F88" s="3">
        <f>N88</f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32000</v>
      </c>
      <c r="N88" s="3">
        <v>0</v>
      </c>
      <c r="O88" s="18"/>
    </row>
    <row r="89" spans="1:15" ht="18" customHeight="1">
      <c r="A89" s="15"/>
      <c r="B89" s="16"/>
      <c r="C89" s="16"/>
      <c r="D89" s="2">
        <v>2023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8"/>
    </row>
    <row r="90" spans="1:15" ht="20.25" customHeight="1">
      <c r="A90" s="13"/>
      <c r="B90" s="32" t="s">
        <v>54</v>
      </c>
      <c r="C90" s="32" t="s">
        <v>55</v>
      </c>
      <c r="D90" s="11" t="s">
        <v>36</v>
      </c>
      <c r="E90" s="8">
        <f>E91+E92+E93+E94+E95+E96+E97</f>
        <v>317597</v>
      </c>
      <c r="F90" s="8">
        <f t="shared" ref="F90:N90" si="8">F91+F92+F93+F94+F95+F96+F97</f>
        <v>285597</v>
      </c>
      <c r="G90" s="8">
        <f t="shared" si="8"/>
        <v>0</v>
      </c>
      <c r="H90" s="8">
        <f t="shared" si="8"/>
        <v>0</v>
      </c>
      <c r="I90" s="8">
        <f t="shared" si="8"/>
        <v>0</v>
      </c>
      <c r="J90" s="8">
        <f t="shared" si="8"/>
        <v>0</v>
      </c>
      <c r="K90" s="8">
        <f t="shared" si="8"/>
        <v>0</v>
      </c>
      <c r="L90" s="8">
        <f t="shared" si="8"/>
        <v>0</v>
      </c>
      <c r="M90" s="8">
        <f t="shared" si="8"/>
        <v>317597</v>
      </c>
      <c r="N90" s="8">
        <f t="shared" si="8"/>
        <v>285597</v>
      </c>
      <c r="O90" s="18" t="s">
        <v>66</v>
      </c>
    </row>
    <row r="91" spans="1:15" ht="20.25" customHeight="1">
      <c r="A91" s="14"/>
      <c r="B91" s="33"/>
      <c r="C91" s="33"/>
      <c r="D91" s="2">
        <v>2017</v>
      </c>
      <c r="E91" s="3">
        <v>69000</v>
      </c>
      <c r="F91" s="3">
        <v>69000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69000</v>
      </c>
      <c r="N91" s="3">
        <v>69000</v>
      </c>
      <c r="O91" s="18"/>
    </row>
    <row r="92" spans="1:15" ht="20.25" customHeight="1">
      <c r="A92" s="14"/>
      <c r="B92" s="33"/>
      <c r="C92" s="33"/>
      <c r="D92" s="2">
        <v>2018</v>
      </c>
      <c r="E92" s="3">
        <f>M92</f>
        <v>120597</v>
      </c>
      <c r="F92" s="3">
        <f>N92</f>
        <v>120597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120597</v>
      </c>
      <c r="N92" s="3">
        <v>120597</v>
      </c>
      <c r="O92" s="18"/>
    </row>
    <row r="93" spans="1:15" ht="20.25" customHeight="1">
      <c r="A93" s="14"/>
      <c r="B93" s="33"/>
      <c r="C93" s="33"/>
      <c r="D93" s="2">
        <v>2019</v>
      </c>
      <c r="E93" s="3">
        <v>32000</v>
      </c>
      <c r="F93" s="3">
        <v>32000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32000</v>
      </c>
      <c r="N93" s="3">
        <v>32000</v>
      </c>
      <c r="O93" s="18"/>
    </row>
    <row r="94" spans="1:15" ht="20.25" customHeight="1">
      <c r="A94" s="14"/>
      <c r="B94" s="33"/>
      <c r="C94" s="33"/>
      <c r="D94" s="2">
        <v>2020</v>
      </c>
      <c r="E94" s="3">
        <v>32000</v>
      </c>
      <c r="F94" s="3">
        <v>32000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32000</v>
      </c>
      <c r="N94" s="3">
        <v>32000</v>
      </c>
      <c r="O94" s="18"/>
    </row>
    <row r="95" spans="1:15" ht="20.25" customHeight="1">
      <c r="A95" s="14"/>
      <c r="B95" s="33"/>
      <c r="C95" s="33"/>
      <c r="D95" s="2">
        <v>2021</v>
      </c>
      <c r="E95" s="3">
        <v>32000</v>
      </c>
      <c r="F95" s="3">
        <v>32000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32000</v>
      </c>
      <c r="N95" s="3">
        <v>32000</v>
      </c>
      <c r="O95" s="18"/>
    </row>
    <row r="96" spans="1:15" ht="20.25" customHeight="1">
      <c r="A96" s="14"/>
      <c r="B96" s="33"/>
      <c r="C96" s="33"/>
      <c r="D96" s="2">
        <v>2022</v>
      </c>
      <c r="E96" s="3">
        <v>32000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32000</v>
      </c>
      <c r="N96" s="3">
        <v>0</v>
      </c>
      <c r="O96" s="18"/>
    </row>
    <row r="97" spans="1:15" ht="20.25" customHeight="1">
      <c r="A97" s="15"/>
      <c r="B97" s="34"/>
      <c r="C97" s="34"/>
      <c r="D97" s="2">
        <v>2023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8"/>
    </row>
    <row r="98" spans="1:15" ht="20.25" customHeight="1">
      <c r="A98" s="1"/>
      <c r="B98" s="29" t="s">
        <v>56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1"/>
    </row>
    <row r="99" spans="1:15" ht="20.25" customHeight="1">
      <c r="A99" s="19" t="s">
        <v>39</v>
      </c>
      <c r="B99" s="17" t="s">
        <v>57</v>
      </c>
      <c r="C99" s="17" t="s">
        <v>62</v>
      </c>
      <c r="D99" s="11" t="s">
        <v>36</v>
      </c>
      <c r="E99" s="8">
        <f>E100+E101+E102+E103+E104+E105+E106</f>
        <v>256751.16</v>
      </c>
      <c r="F99" s="8">
        <f>F100+F101+F102+F103+F104+F105+F106</f>
        <v>256051.16</v>
      </c>
      <c r="G99" s="8">
        <f>G100+G101+G102+G103+G104+G105+G106</f>
        <v>256751.16</v>
      </c>
      <c r="H99" s="8">
        <f>H100+H101+H102+H103+H104+H105+H106</f>
        <v>256051.16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8" t="s">
        <v>66</v>
      </c>
    </row>
    <row r="100" spans="1:15" ht="20.25" customHeight="1">
      <c r="A100" s="19"/>
      <c r="B100" s="17"/>
      <c r="C100" s="17"/>
      <c r="D100" s="2">
        <v>2017</v>
      </c>
      <c r="E100" s="3" t="str">
        <f>F100</f>
        <v>46362,7</v>
      </c>
      <c r="F100" s="3" t="s">
        <v>11</v>
      </c>
      <c r="G100" s="3" t="str">
        <f>H100</f>
        <v>46362,7</v>
      </c>
      <c r="H100" s="3" t="s">
        <v>11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8"/>
    </row>
    <row r="101" spans="1:15" ht="20.25" customHeight="1">
      <c r="A101" s="19"/>
      <c r="B101" s="17"/>
      <c r="C101" s="17"/>
      <c r="D101" s="2">
        <v>2018</v>
      </c>
      <c r="E101" s="3">
        <f>G101</f>
        <v>39688.46</v>
      </c>
      <c r="F101" s="3">
        <f>H101</f>
        <v>39688.46</v>
      </c>
      <c r="G101" s="3">
        <v>39688.46</v>
      </c>
      <c r="H101" s="3">
        <v>39688.46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8"/>
    </row>
    <row r="102" spans="1:15" ht="20.25" customHeight="1">
      <c r="A102" s="19"/>
      <c r="B102" s="17"/>
      <c r="C102" s="17"/>
      <c r="D102" s="2">
        <v>2019</v>
      </c>
      <c r="E102" s="3">
        <v>42500</v>
      </c>
      <c r="F102" s="3">
        <v>42500</v>
      </c>
      <c r="G102" s="3">
        <v>42500</v>
      </c>
      <c r="H102" s="3">
        <v>42500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8"/>
    </row>
    <row r="103" spans="1:15" ht="20.25" customHeight="1">
      <c r="A103" s="19"/>
      <c r="B103" s="17"/>
      <c r="C103" s="17"/>
      <c r="D103" s="2">
        <v>2020</v>
      </c>
      <c r="E103" s="3">
        <v>42500</v>
      </c>
      <c r="F103" s="3">
        <v>42500</v>
      </c>
      <c r="G103" s="3">
        <v>42500</v>
      </c>
      <c r="H103" s="3">
        <v>42500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18"/>
    </row>
    <row r="104" spans="1:15" ht="20.25" customHeight="1">
      <c r="A104" s="19"/>
      <c r="B104" s="17"/>
      <c r="C104" s="17"/>
      <c r="D104" s="2">
        <v>2021</v>
      </c>
      <c r="E104" s="3">
        <v>42500</v>
      </c>
      <c r="F104" s="3">
        <v>42500</v>
      </c>
      <c r="G104" s="3">
        <v>42500</v>
      </c>
      <c r="H104" s="3">
        <v>42500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8"/>
    </row>
    <row r="105" spans="1:15" ht="20.25" customHeight="1">
      <c r="A105" s="19"/>
      <c r="B105" s="17"/>
      <c r="C105" s="17"/>
      <c r="D105" s="2">
        <v>2022</v>
      </c>
      <c r="E105" s="3">
        <v>42500</v>
      </c>
      <c r="F105" s="3">
        <v>42500</v>
      </c>
      <c r="G105" s="3">
        <v>42500</v>
      </c>
      <c r="H105" s="3">
        <v>42500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8"/>
    </row>
    <row r="106" spans="1:15" ht="20.25" customHeight="1">
      <c r="A106" s="19"/>
      <c r="B106" s="17"/>
      <c r="C106" s="17"/>
      <c r="D106" s="2">
        <v>2023</v>
      </c>
      <c r="E106" s="3">
        <v>700</v>
      </c>
      <c r="F106" s="3">
        <v>0</v>
      </c>
      <c r="G106" s="3">
        <v>700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8"/>
    </row>
    <row r="107" spans="1:15" ht="20.25" customHeight="1">
      <c r="A107" s="13"/>
      <c r="B107" s="32" t="s">
        <v>58</v>
      </c>
      <c r="C107" s="32" t="s">
        <v>59</v>
      </c>
      <c r="D107" s="11" t="s">
        <v>36</v>
      </c>
      <c r="E107" s="8">
        <f>E108+E109+E110+E111+E112+E113+E114</f>
        <v>256751.16</v>
      </c>
      <c r="F107" s="8">
        <f>F108+F109+F110+F111+F112+F113+F114</f>
        <v>256051.16</v>
      </c>
      <c r="G107" s="8">
        <f>G108+G109+G110+G111+G112+G113+G114</f>
        <v>256751.16</v>
      </c>
      <c r="H107" s="8">
        <f>H108+H109+H110+H111+H112+H113+H114</f>
        <v>256051.16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8" t="s">
        <v>66</v>
      </c>
    </row>
    <row r="108" spans="1:15" ht="20.25" customHeight="1">
      <c r="A108" s="14"/>
      <c r="B108" s="33"/>
      <c r="C108" s="33"/>
      <c r="D108" s="2">
        <v>2017</v>
      </c>
      <c r="E108" s="3" t="str">
        <f>F108</f>
        <v>46362,7</v>
      </c>
      <c r="F108" s="3" t="s">
        <v>11</v>
      </c>
      <c r="G108" s="3" t="str">
        <f>H108</f>
        <v>46362,7</v>
      </c>
      <c r="H108" s="3" t="s">
        <v>11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8"/>
    </row>
    <row r="109" spans="1:15" ht="20.25" customHeight="1">
      <c r="A109" s="14"/>
      <c r="B109" s="33"/>
      <c r="C109" s="33"/>
      <c r="D109" s="2">
        <v>2018</v>
      </c>
      <c r="E109" s="3">
        <f>G109</f>
        <v>39688.46</v>
      </c>
      <c r="F109" s="3">
        <f>H109</f>
        <v>39688.46</v>
      </c>
      <c r="G109" s="3">
        <v>39688.46</v>
      </c>
      <c r="H109" s="3">
        <v>39688.46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8"/>
    </row>
    <row r="110" spans="1:15" ht="20.25" customHeight="1">
      <c r="A110" s="14"/>
      <c r="B110" s="33"/>
      <c r="C110" s="33"/>
      <c r="D110" s="2">
        <v>2019</v>
      </c>
      <c r="E110" s="3">
        <v>42500</v>
      </c>
      <c r="F110" s="3">
        <v>42500</v>
      </c>
      <c r="G110" s="3">
        <v>42500</v>
      </c>
      <c r="H110" s="3">
        <v>42500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8"/>
    </row>
    <row r="111" spans="1:15" ht="20.25" customHeight="1">
      <c r="A111" s="14"/>
      <c r="B111" s="33"/>
      <c r="C111" s="33"/>
      <c r="D111" s="2">
        <v>2020</v>
      </c>
      <c r="E111" s="3">
        <v>42500</v>
      </c>
      <c r="F111" s="3">
        <v>42500</v>
      </c>
      <c r="G111" s="3">
        <v>42500</v>
      </c>
      <c r="H111" s="3">
        <v>42500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8"/>
    </row>
    <row r="112" spans="1:15" ht="20.25" customHeight="1">
      <c r="A112" s="14"/>
      <c r="B112" s="33"/>
      <c r="C112" s="33"/>
      <c r="D112" s="2">
        <v>2021</v>
      </c>
      <c r="E112" s="3">
        <v>42500</v>
      </c>
      <c r="F112" s="3">
        <v>42500</v>
      </c>
      <c r="G112" s="3">
        <v>42500</v>
      </c>
      <c r="H112" s="3">
        <v>42500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18"/>
    </row>
    <row r="113" spans="1:16" ht="20.25" customHeight="1">
      <c r="A113" s="14"/>
      <c r="B113" s="33"/>
      <c r="C113" s="33"/>
      <c r="D113" s="2">
        <v>2022</v>
      </c>
      <c r="E113" s="3">
        <v>42500</v>
      </c>
      <c r="F113" s="3">
        <v>42500</v>
      </c>
      <c r="G113" s="3">
        <v>42500</v>
      </c>
      <c r="H113" s="3">
        <v>42500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18"/>
    </row>
    <row r="114" spans="1:16" ht="20.25" customHeight="1">
      <c r="A114" s="15"/>
      <c r="B114" s="34"/>
      <c r="C114" s="34"/>
      <c r="D114" s="2">
        <v>2023</v>
      </c>
      <c r="E114" s="3">
        <v>700</v>
      </c>
      <c r="F114" s="3">
        <v>0</v>
      </c>
      <c r="G114" s="3">
        <v>700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18"/>
    </row>
    <row r="115" spans="1:16">
      <c r="A115" s="16"/>
      <c r="B115" s="16" t="s">
        <v>41</v>
      </c>
      <c r="C115" s="16"/>
      <c r="D115" s="2">
        <v>2017</v>
      </c>
      <c r="E115" s="3" t="s">
        <v>1</v>
      </c>
      <c r="F115" s="3" t="s">
        <v>1</v>
      </c>
      <c r="G115" s="3" t="s">
        <v>2</v>
      </c>
      <c r="H115" s="3" t="s">
        <v>2</v>
      </c>
      <c r="I115" s="3" t="s">
        <v>3</v>
      </c>
      <c r="J115" s="3" t="s">
        <v>3</v>
      </c>
      <c r="K115" s="3" t="s">
        <v>4</v>
      </c>
      <c r="L115" s="3" t="s">
        <v>4</v>
      </c>
      <c r="M115" s="3">
        <v>69000</v>
      </c>
      <c r="N115" s="3">
        <v>69000</v>
      </c>
      <c r="O115" s="16"/>
      <c r="P115" s="12"/>
    </row>
    <row r="116" spans="1:16">
      <c r="A116" s="16"/>
      <c r="B116" s="16"/>
      <c r="C116" s="16"/>
      <c r="D116" s="2">
        <v>2018</v>
      </c>
      <c r="E116" s="3">
        <f t="shared" ref="E116:F121" si="9">G116+I116+K116+M116</f>
        <v>208017.31</v>
      </c>
      <c r="F116" s="3">
        <f t="shared" si="9"/>
        <v>208017.31</v>
      </c>
      <c r="G116" s="3">
        <v>77085.61</v>
      </c>
      <c r="H116" s="3">
        <v>77085.61</v>
      </c>
      <c r="I116" s="3" t="s">
        <v>6</v>
      </c>
      <c r="J116" s="3" t="s">
        <v>6</v>
      </c>
      <c r="K116" s="3" t="s">
        <v>7</v>
      </c>
      <c r="L116" s="3" t="s">
        <v>7</v>
      </c>
      <c r="M116" s="3">
        <v>120597</v>
      </c>
      <c r="N116" s="3">
        <v>120597</v>
      </c>
      <c r="O116" s="16"/>
    </row>
    <row r="117" spans="1:16">
      <c r="A117" s="16"/>
      <c r="B117" s="16"/>
      <c r="C117" s="16"/>
      <c r="D117" s="2">
        <v>2019</v>
      </c>
      <c r="E117" s="3">
        <f t="shared" si="9"/>
        <v>94137</v>
      </c>
      <c r="F117" s="3">
        <f t="shared" si="9"/>
        <v>82421.600000000006</v>
      </c>
      <c r="G117" s="3">
        <f>G110+G93+G85+G76</f>
        <v>50421.599999999999</v>
      </c>
      <c r="H117" s="3">
        <f>H110+H93+H76</f>
        <v>50421.599999999999</v>
      </c>
      <c r="I117" s="3">
        <v>4193.8</v>
      </c>
      <c r="J117" s="3">
        <v>0</v>
      </c>
      <c r="K117" s="3">
        <v>7521.6</v>
      </c>
      <c r="L117" s="3">
        <v>0</v>
      </c>
      <c r="M117" s="3">
        <v>32000</v>
      </c>
      <c r="N117" s="3">
        <v>32000</v>
      </c>
      <c r="O117" s="16"/>
    </row>
    <row r="118" spans="1:16">
      <c r="A118" s="16"/>
      <c r="B118" s="16"/>
      <c r="C118" s="16"/>
      <c r="D118" s="2">
        <v>2020</v>
      </c>
      <c r="E118" s="3">
        <f t="shared" si="9"/>
        <v>94137</v>
      </c>
      <c r="F118" s="3">
        <f t="shared" si="9"/>
        <v>82421.600000000006</v>
      </c>
      <c r="G118" s="3">
        <f>G111+G94+G77</f>
        <v>50421.599999999999</v>
      </c>
      <c r="H118" s="3">
        <f>H111+H94+H77</f>
        <v>50421.599999999999</v>
      </c>
      <c r="I118" s="3">
        <v>4193.8</v>
      </c>
      <c r="J118" s="3">
        <v>0</v>
      </c>
      <c r="K118" s="3">
        <v>7521.6</v>
      </c>
      <c r="L118" s="3">
        <v>0</v>
      </c>
      <c r="M118" s="3">
        <v>32000</v>
      </c>
      <c r="N118" s="3">
        <v>32000</v>
      </c>
      <c r="O118" s="16"/>
    </row>
    <row r="119" spans="1:16">
      <c r="A119" s="16"/>
      <c r="B119" s="16"/>
      <c r="C119" s="16"/>
      <c r="D119" s="2">
        <v>2021</v>
      </c>
      <c r="E119" s="3">
        <f t="shared" si="9"/>
        <v>94137</v>
      </c>
      <c r="F119" s="3">
        <f t="shared" si="9"/>
        <v>82421.600000000006</v>
      </c>
      <c r="G119" s="3">
        <f>G112+G95+G78</f>
        <v>50421.599999999999</v>
      </c>
      <c r="H119" s="3">
        <f>H112+H95+H78</f>
        <v>50421.599999999999</v>
      </c>
      <c r="I119" s="3">
        <v>4193.8</v>
      </c>
      <c r="J119" s="3">
        <v>0</v>
      </c>
      <c r="K119" s="3">
        <v>7521.6</v>
      </c>
      <c r="L119" s="3">
        <v>0</v>
      </c>
      <c r="M119" s="3">
        <v>32000</v>
      </c>
      <c r="N119" s="3">
        <v>32000</v>
      </c>
      <c r="O119" s="16"/>
    </row>
    <row r="120" spans="1:16">
      <c r="A120" s="16"/>
      <c r="B120" s="16"/>
      <c r="C120" s="16"/>
      <c r="D120" s="2">
        <v>2022</v>
      </c>
      <c r="E120" s="3">
        <f t="shared" si="9"/>
        <v>96615.4</v>
      </c>
      <c r="F120" s="3">
        <f t="shared" si="9"/>
        <v>52900</v>
      </c>
      <c r="G120" s="3">
        <v>52900</v>
      </c>
      <c r="H120" s="3">
        <v>52900</v>
      </c>
      <c r="I120" s="3">
        <v>4193.8</v>
      </c>
      <c r="J120" s="3">
        <v>0</v>
      </c>
      <c r="K120" s="3">
        <v>7521.6</v>
      </c>
      <c r="L120" s="3">
        <v>0</v>
      </c>
      <c r="M120" s="3">
        <v>32000</v>
      </c>
      <c r="N120" s="3">
        <v>0</v>
      </c>
      <c r="O120" s="16"/>
    </row>
    <row r="121" spans="1:16">
      <c r="A121" s="16"/>
      <c r="B121" s="16"/>
      <c r="C121" s="16"/>
      <c r="D121" s="2">
        <v>2023</v>
      </c>
      <c r="E121" s="3">
        <f t="shared" si="9"/>
        <v>700</v>
      </c>
      <c r="F121" s="3">
        <f t="shared" si="9"/>
        <v>0</v>
      </c>
      <c r="G121" s="3" t="s">
        <v>8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16"/>
    </row>
    <row r="122" spans="1:16">
      <c r="A122" s="16"/>
      <c r="B122" s="16"/>
      <c r="C122" s="16"/>
      <c r="D122" s="2" t="s">
        <v>36</v>
      </c>
      <c r="E122" s="8">
        <f>E115+E116+E117+E118+E119+E120+E121</f>
        <v>737429.11</v>
      </c>
      <c r="F122" s="8">
        <f t="shared" ref="F122:N122" si="10">F115+F116+F117+F118+F119+F121+F120</f>
        <v>657867.50999999989</v>
      </c>
      <c r="G122" s="8">
        <f t="shared" si="10"/>
        <v>341851.81</v>
      </c>
      <c r="H122" s="8">
        <f>H115+H116+H117+H118+H119+H121+H120</f>
        <v>341151.81</v>
      </c>
      <c r="I122" s="8">
        <f t="shared" si="10"/>
        <v>30473.5</v>
      </c>
      <c r="J122" s="8">
        <f t="shared" si="10"/>
        <v>13698.300000000001</v>
      </c>
      <c r="K122" s="8">
        <f t="shared" si="10"/>
        <v>47506.799999999996</v>
      </c>
      <c r="L122" s="8">
        <f t="shared" si="10"/>
        <v>17420.400000000001</v>
      </c>
      <c r="M122" s="8">
        <f t="shared" si="10"/>
        <v>317597</v>
      </c>
      <c r="N122" s="8">
        <f t="shared" si="10"/>
        <v>285597</v>
      </c>
      <c r="O122" s="16"/>
    </row>
    <row r="123" spans="1:16" ht="23.25" customHeight="1">
      <c r="D123" s="10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6" ht="29.25" customHeight="1">
      <c r="D124" s="10"/>
      <c r="E124" s="12"/>
    </row>
    <row r="125" spans="1:16">
      <c r="D125" s="10"/>
    </row>
    <row r="126" spans="1:16">
      <c r="D126" s="10"/>
    </row>
  </sheetData>
  <mergeCells count="67">
    <mergeCell ref="D11:D13"/>
    <mergeCell ref="E11:F12"/>
    <mergeCell ref="G11:N11"/>
    <mergeCell ref="G12:H12"/>
    <mergeCell ref="I12:J12"/>
    <mergeCell ref="K12:L12"/>
    <mergeCell ref="M12:N12"/>
    <mergeCell ref="O11:O13"/>
    <mergeCell ref="K6:O6"/>
    <mergeCell ref="J2:O2"/>
    <mergeCell ref="A8:O8"/>
    <mergeCell ref="A11:A13"/>
    <mergeCell ref="B11:B13"/>
    <mergeCell ref="C11:C13"/>
    <mergeCell ref="C73:C80"/>
    <mergeCell ref="A73:A80"/>
    <mergeCell ref="C41:C48"/>
    <mergeCell ref="B33:B40"/>
    <mergeCell ref="C33:C40"/>
    <mergeCell ref="O33:O40"/>
    <mergeCell ref="A33:A40"/>
    <mergeCell ref="O41:O48"/>
    <mergeCell ref="B41:B48"/>
    <mergeCell ref="A41:A48"/>
    <mergeCell ref="O73:O80"/>
    <mergeCell ref="B57:B64"/>
    <mergeCell ref="C57:C64"/>
    <mergeCell ref="B65:B72"/>
    <mergeCell ref="A65:A72"/>
    <mergeCell ref="C65:C72"/>
    <mergeCell ref="B73:B80"/>
    <mergeCell ref="A107:A114"/>
    <mergeCell ref="B49:B56"/>
    <mergeCell ref="C49:C56"/>
    <mergeCell ref="O49:O56"/>
    <mergeCell ref="A49:A56"/>
    <mergeCell ref="B99:B106"/>
    <mergeCell ref="C99:C106"/>
    <mergeCell ref="O99:O106"/>
    <mergeCell ref="A99:A106"/>
    <mergeCell ref="A57:A64"/>
    <mergeCell ref="A115:A122"/>
    <mergeCell ref="B115:C122"/>
    <mergeCell ref="O115:O122"/>
    <mergeCell ref="B81:O81"/>
    <mergeCell ref="A82:A89"/>
    <mergeCell ref="C90:C97"/>
    <mergeCell ref="O90:O97"/>
    <mergeCell ref="B90:B97"/>
    <mergeCell ref="A90:A97"/>
    <mergeCell ref="B82:B89"/>
    <mergeCell ref="C82:C89"/>
    <mergeCell ref="O82:O89"/>
    <mergeCell ref="B98:O98"/>
    <mergeCell ref="O107:O114"/>
    <mergeCell ref="B107:B114"/>
    <mergeCell ref="C107:C114"/>
    <mergeCell ref="A25:A32"/>
    <mergeCell ref="B16:B23"/>
    <mergeCell ref="C16:C23"/>
    <mergeCell ref="O16:O23"/>
    <mergeCell ref="A16:A23"/>
    <mergeCell ref="B15:O15"/>
    <mergeCell ref="B24:O24"/>
    <mergeCell ref="C25:C32"/>
    <mergeCell ref="O25:O32"/>
    <mergeCell ref="B25:B32"/>
  </mergeCells>
  <phoneticPr fontId="0" type="noConversion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lastModifiedBy>vitkovskaya</cp:lastModifiedBy>
  <cp:lastPrinted>2019-03-07T08:11:34Z</cp:lastPrinted>
  <dcterms:created xsi:type="dcterms:W3CDTF">2007-01-31T11:43:07Z</dcterms:created>
  <dcterms:modified xsi:type="dcterms:W3CDTF">2019-04-01T04:59:56Z</dcterms:modified>
</cp:coreProperties>
</file>