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38" i="1"/>
  <c r="F38"/>
  <c r="I38"/>
  <c r="J38"/>
  <c r="K38"/>
  <c r="L38"/>
  <c r="M38"/>
  <c r="N38"/>
  <c r="H39"/>
  <c r="I39"/>
  <c r="J39"/>
  <c r="K39"/>
  <c r="L39"/>
  <c r="M39"/>
  <c r="N39"/>
  <c r="H40"/>
  <c r="I40"/>
  <c r="J40"/>
  <c r="K40"/>
  <c r="L40"/>
  <c r="M40"/>
  <c r="N40"/>
  <c r="H41"/>
  <c r="I41"/>
  <c r="J41"/>
  <c r="K41"/>
  <c r="L41"/>
  <c r="M41"/>
  <c r="N41"/>
  <c r="H42"/>
  <c r="I42"/>
  <c r="J42"/>
  <c r="K42"/>
  <c r="L42"/>
  <c r="M42"/>
  <c r="N42"/>
  <c r="H43"/>
  <c r="I43"/>
  <c r="J43"/>
  <c r="K43"/>
  <c r="L43"/>
  <c r="M43"/>
  <c r="N43"/>
  <c r="H44"/>
  <c r="F44"/>
  <c r="I44"/>
  <c r="J44"/>
  <c r="K44"/>
  <c r="L44"/>
  <c r="M44"/>
  <c r="N44"/>
  <c r="H45"/>
  <c r="I45"/>
  <c r="J45"/>
  <c r="K45"/>
  <c r="L45"/>
  <c r="M45"/>
  <c r="N45"/>
  <c r="H37"/>
  <c r="H36"/>
  <c r="I37"/>
  <c r="J37"/>
  <c r="J36"/>
  <c r="K37"/>
  <c r="L37"/>
  <c r="L36"/>
  <c r="M37"/>
  <c r="N37"/>
  <c r="N36"/>
  <c r="G45"/>
  <c r="G38"/>
  <c r="G39"/>
  <c r="G40"/>
  <c r="E40"/>
  <c r="G41"/>
  <c r="G42"/>
  <c r="E42"/>
  <c r="G43"/>
  <c r="G44"/>
  <c r="E44"/>
  <c r="G37"/>
  <c r="E37"/>
  <c r="G14"/>
  <c r="H14"/>
  <c r="I14"/>
  <c r="J14"/>
  <c r="K14"/>
  <c r="L14"/>
  <c r="M14"/>
  <c r="N14"/>
  <c r="E16"/>
  <c r="E17"/>
  <c r="E18"/>
  <c r="E19"/>
  <c r="E20"/>
  <c r="E21"/>
  <c r="E22"/>
  <c r="E23"/>
  <c r="E15"/>
  <c r="F16"/>
  <c r="F17"/>
  <c r="F18"/>
  <c r="F19"/>
  <c r="F20"/>
  <c r="F21"/>
  <c r="F22"/>
  <c r="F23"/>
  <c r="F15"/>
  <c r="G26"/>
  <c r="H26"/>
  <c r="I26"/>
  <c r="J26"/>
  <c r="K26"/>
  <c r="L26"/>
  <c r="M26"/>
  <c r="N26"/>
  <c r="E28"/>
  <c r="E29"/>
  <c r="E30"/>
  <c r="E31"/>
  <c r="E32"/>
  <c r="E33"/>
  <c r="E34"/>
  <c r="E35"/>
  <c r="F28"/>
  <c r="F29"/>
  <c r="F30"/>
  <c r="F31"/>
  <c r="F32"/>
  <c r="F33"/>
  <c r="F34"/>
  <c r="F35"/>
  <c r="E27"/>
  <c r="E26"/>
  <c r="F27"/>
  <c r="F40"/>
  <c r="E43"/>
  <c r="M36"/>
  <c r="I36"/>
  <c r="F45"/>
  <c r="F41"/>
  <c r="K36"/>
  <c r="E38"/>
  <c r="F26"/>
  <c r="E41"/>
  <c r="E45"/>
  <c r="F43"/>
  <c r="F42"/>
  <c r="F39"/>
  <c r="F37"/>
  <c r="F14"/>
  <c r="G36"/>
  <c r="E39"/>
  <c r="E14"/>
  <c r="E36"/>
  <c r="F36"/>
</calcChain>
</file>

<file path=xl/sharedStrings.xml><?xml version="1.0" encoding="utf-8"?>
<sst xmlns="http://schemas.openxmlformats.org/spreadsheetml/2006/main" count="43" uniqueCount="34">
  <si>
    <t>N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</si>
  <si>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</si>
  <si>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</si>
  <si>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</si>
  <si>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</si>
  <si>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</si>
  <si>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</si>
  <si>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</si>
  <si>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</si>
  <si>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</si>
  <si>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</si>
  <si>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</si>
  <si>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</si>
  <si>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</si>
  <si>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муниципальной программы:</t>
  </si>
  <si>
    <t>повышение доступности жилья и качества жилищного обеспечения населения</t>
  </si>
  <si>
    <t>Комитет жилищной политики</t>
  </si>
  <si>
    <t>Задача 1. Расселение аварийного жилищного фонда</t>
  </si>
  <si>
    <t>Подпрограмма "Расселение аварийного жилья" на 2017 - 2025 годы</t>
  </si>
  <si>
    <t>Всего по задаче 1</t>
  </si>
  <si>
    <t>всего</t>
  </si>
  <si>
    <t>Администрация Города Томска (комитет жилищной политики)</t>
  </si>
  <si>
    <t>Задача 2. Решение проблемы дефицита маневренного жилищного фонда муниципального образования "Город Томск"</t>
  </si>
  <si>
    <t>Подпрограмма "Создание маневренного жилищного фонда" на 2017 - 2025 годы</t>
  </si>
  <si>
    <t>Всего по задаче 2</t>
  </si>
  <si>
    <t>Администрация Города Томска (комитет жилищной политики), администрации районов Города Томска</t>
  </si>
  <si>
    <t>ИТОГО ПО МУНИЦИПАЛЬНОЙ ПРОГРАММЕ</t>
  </si>
  <si>
    <t>РЕСУРСНОЕ ОБЕСПЕЧЕНИЕ МУНИЦИПАЛЬНОЙ ПРОГРАММЫ "РАССЕЛЕНИЕ АВАРИЙНОГО ЖИЛЬЯ И СОЗДАНИЕ МАНЕВРЕННОГО ЖИЛИЩНОГО ФОНДА" НА 2017 - 2025 ГОДЫ</t>
  </si>
  <si>
    <t>1.1.</t>
  </si>
  <si>
    <t>1.2.</t>
  </si>
  <si>
    <t>05 01 21 1 01 40010 414, 05 01 21 1 01 20320 243, 05 01 21 1 01 20320 244</t>
  </si>
  <si>
    <t>Приложение 2 к муниципальной программе "Расселение аварийного жилья и 
создание маневренного жилищного фонда" на 2017 - 2025 годы</t>
  </si>
  <si>
    <t>05 01 21 2 01 40010 414, 05 01 21 2 01 20540, 40010412, 21 2 01 99990</t>
  </si>
  <si>
    <t>Приложение 3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</si>
</sst>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Normal="100" zoomScaleSheetLayoutView="100" workbookViewId="0">
      <selection activeCell="C1" sqref="C1:O1"/>
    </sheetView>
  </sheetViews>
  <sheetFormatPr defaultRowHeight="15"/>
  <cols>
    <col min="1" max="1" width="5.5703125" style="1" customWidth="1"/>
    <col min="2" max="2" width="16" style="1" customWidth="1"/>
    <col min="3" max="3" width="10.140625" style="1" bestFit="1" customWidth="1"/>
    <col min="4" max="4" width="7.140625" style="1" customWidth="1"/>
    <col min="5" max="5" width="10.85546875" style="1" bestFit="1" customWidth="1"/>
    <col min="6" max="6" width="10.28515625" style="1" bestFit="1" customWidth="1"/>
    <col min="7" max="7" width="10.140625" style="1" bestFit="1" customWidth="1"/>
    <col min="8" max="8" width="9.5703125" style="1" bestFit="1" customWidth="1"/>
    <col min="9" max="9" width="7.5703125" style="1" customWidth="1"/>
    <col min="10" max="10" width="7.7109375" style="1" customWidth="1"/>
    <col min="11" max="11" width="7.5703125" style="1" customWidth="1"/>
    <col min="12" max="12" width="7.28515625" style="1" customWidth="1"/>
    <col min="13" max="13" width="10.85546875" style="1" bestFit="1" customWidth="1"/>
    <col min="14" max="14" width="9.42578125" style="1" bestFit="1" customWidth="1"/>
    <col min="15" max="15" width="13" style="1" customWidth="1"/>
    <col min="16" max="16384" width="9.140625" style="1"/>
  </cols>
  <sheetData>
    <row r="1" spans="1:15" ht="15.75" customHeight="1">
      <c r="C1" s="11" t="s">
        <v>33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9.25" customHeight="1">
      <c r="C2" s="11" t="s">
        <v>31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>
      <c r="A3" s="2"/>
    </row>
    <row r="4" spans="1:15" ht="36.75" customHeight="1">
      <c r="B4" s="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>
      <c r="A5" s="8"/>
    </row>
    <row r="6" spans="1:15" ht="15" customHeight="1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/>
      <c r="G6" s="17" t="s">
        <v>5</v>
      </c>
      <c r="H6" s="17"/>
      <c r="I6" s="17"/>
      <c r="J6" s="17"/>
      <c r="K6" s="17"/>
      <c r="L6" s="17"/>
      <c r="M6" s="17"/>
      <c r="N6" s="17"/>
      <c r="O6" s="17" t="s">
        <v>6</v>
      </c>
    </row>
    <row r="7" spans="1:15" ht="26.25" customHeight="1">
      <c r="A7" s="17"/>
      <c r="B7" s="17"/>
      <c r="C7" s="17"/>
      <c r="D7" s="17"/>
      <c r="E7" s="17"/>
      <c r="F7" s="17"/>
      <c r="G7" s="17" t="s">
        <v>7</v>
      </c>
      <c r="H7" s="17"/>
      <c r="I7" s="17" t="s">
        <v>8</v>
      </c>
      <c r="J7" s="17"/>
      <c r="K7" s="17" t="s">
        <v>9</v>
      </c>
      <c r="L7" s="17"/>
      <c r="M7" s="17" t="s">
        <v>10</v>
      </c>
      <c r="N7" s="17"/>
      <c r="O7" s="17"/>
    </row>
    <row r="8" spans="1:15" ht="24.75" customHeight="1">
      <c r="A8" s="17"/>
      <c r="B8" s="17"/>
      <c r="C8" s="17"/>
      <c r="D8" s="17"/>
      <c r="E8" s="3" t="s">
        <v>11</v>
      </c>
      <c r="F8" s="3" t="s">
        <v>12</v>
      </c>
      <c r="G8" s="3" t="s">
        <v>11</v>
      </c>
      <c r="H8" s="3" t="s">
        <v>12</v>
      </c>
      <c r="I8" s="3" t="s">
        <v>11</v>
      </c>
      <c r="J8" s="3" t="s">
        <v>12</v>
      </c>
      <c r="K8" s="3" t="s">
        <v>11</v>
      </c>
      <c r="L8" s="3" t="s">
        <v>12</v>
      </c>
      <c r="M8" s="3" t="s">
        <v>11</v>
      </c>
      <c r="N8" s="3" t="s">
        <v>13</v>
      </c>
      <c r="O8" s="17"/>
    </row>
    <row r="9" spans="1: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</row>
    <row r="10" spans="1:15" ht="21" customHeight="1">
      <c r="A10" s="17">
        <v>1</v>
      </c>
      <c r="B10" s="16" t="s">
        <v>14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 t="s">
        <v>16</v>
      </c>
    </row>
    <row r="11" spans="1:15">
      <c r="A11" s="17"/>
      <c r="B11" s="16" t="s">
        <v>15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:15">
      <c r="A12" s="4" t="s">
        <v>28</v>
      </c>
      <c r="B12" s="16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6"/>
      <c r="B13" s="16" t="s">
        <v>18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16"/>
      <c r="B14" s="16" t="s">
        <v>19</v>
      </c>
      <c r="C14" s="13" t="s">
        <v>32</v>
      </c>
      <c r="D14" s="7" t="s">
        <v>20</v>
      </c>
      <c r="E14" s="5">
        <f>SUM(E15:E23)</f>
        <v>15622690.199999999</v>
      </c>
      <c r="F14" s="5">
        <f t="shared" ref="F14:N14" si="0">SUM(F15:F23)</f>
        <v>2324437.5</v>
      </c>
      <c r="G14" s="5">
        <f t="shared" si="0"/>
        <v>5928195.2000000002</v>
      </c>
      <c r="H14" s="5">
        <f t="shared" si="0"/>
        <v>641491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9694495</v>
      </c>
      <c r="N14" s="5">
        <f t="shared" si="0"/>
        <v>1682946.4999999998</v>
      </c>
      <c r="O14" s="17" t="s">
        <v>21</v>
      </c>
    </row>
    <row r="15" spans="1:15">
      <c r="A15" s="16"/>
      <c r="B15" s="16"/>
      <c r="C15" s="14"/>
      <c r="D15" s="7">
        <v>2017</v>
      </c>
      <c r="E15" s="5">
        <f>G15+I15+K15+M15</f>
        <v>600000</v>
      </c>
      <c r="F15" s="5">
        <f>H15+J15+L15+N15</f>
        <v>88298.3</v>
      </c>
      <c r="G15" s="5">
        <v>400000</v>
      </c>
      <c r="H15" s="5">
        <v>88298.3</v>
      </c>
      <c r="I15" s="5">
        <v>0</v>
      </c>
      <c r="J15" s="5">
        <v>0</v>
      </c>
      <c r="K15" s="5">
        <v>0</v>
      </c>
      <c r="L15" s="5">
        <v>0</v>
      </c>
      <c r="M15" s="5">
        <v>200000</v>
      </c>
      <c r="N15" s="5">
        <v>0</v>
      </c>
      <c r="O15" s="17"/>
    </row>
    <row r="16" spans="1:15">
      <c r="A16" s="16"/>
      <c r="B16" s="16"/>
      <c r="C16" s="14"/>
      <c r="D16" s="7">
        <v>2018</v>
      </c>
      <c r="E16" s="5">
        <f t="shared" ref="E16:E23" si="1">G16+I16+K16+M16</f>
        <v>679351.8</v>
      </c>
      <c r="F16" s="5">
        <f t="shared" ref="F16:F23" si="2">H16+J16+L16+N16</f>
        <v>392029.6</v>
      </c>
      <c r="G16" s="5">
        <v>479351.8</v>
      </c>
      <c r="H16" s="5">
        <v>192029.6</v>
      </c>
      <c r="I16" s="5">
        <v>0</v>
      </c>
      <c r="J16" s="5">
        <v>0</v>
      </c>
      <c r="K16" s="5">
        <v>0</v>
      </c>
      <c r="L16" s="5">
        <v>0</v>
      </c>
      <c r="M16" s="5">
        <v>200000</v>
      </c>
      <c r="N16" s="5">
        <v>200000</v>
      </c>
      <c r="O16" s="17"/>
    </row>
    <row r="17" spans="1:15">
      <c r="A17" s="16"/>
      <c r="B17" s="16"/>
      <c r="C17" s="14"/>
      <c r="D17" s="7">
        <v>2019</v>
      </c>
      <c r="E17" s="5">
        <f t="shared" si="1"/>
        <v>2430778.4</v>
      </c>
      <c r="F17" s="5">
        <f t="shared" si="2"/>
        <v>424841.89999999997</v>
      </c>
      <c r="G17" s="5">
        <v>878977.4</v>
      </c>
      <c r="H17" s="5">
        <v>150647.29999999999</v>
      </c>
      <c r="I17" s="5">
        <v>0</v>
      </c>
      <c r="J17" s="5">
        <v>0</v>
      </c>
      <c r="K17" s="5">
        <v>0</v>
      </c>
      <c r="L17" s="5">
        <v>0</v>
      </c>
      <c r="M17" s="5">
        <v>1551801</v>
      </c>
      <c r="N17" s="5">
        <v>274194.59999999998</v>
      </c>
      <c r="O17" s="17"/>
    </row>
    <row r="18" spans="1:15">
      <c r="A18" s="16"/>
      <c r="B18" s="16"/>
      <c r="C18" s="14"/>
      <c r="D18" s="7">
        <v>2020</v>
      </c>
      <c r="E18" s="5">
        <f t="shared" si="1"/>
        <v>2487174</v>
      </c>
      <c r="F18" s="5">
        <f t="shared" si="2"/>
        <v>271907.90000000002</v>
      </c>
      <c r="G18" s="5">
        <v>920461</v>
      </c>
      <c r="H18" s="5">
        <v>71907.899999999994</v>
      </c>
      <c r="I18" s="5">
        <v>0</v>
      </c>
      <c r="J18" s="5">
        <v>0</v>
      </c>
      <c r="K18" s="5">
        <v>0</v>
      </c>
      <c r="L18" s="5">
        <v>0</v>
      </c>
      <c r="M18" s="5">
        <v>1566713</v>
      </c>
      <c r="N18" s="5">
        <v>200000</v>
      </c>
      <c r="O18" s="17"/>
    </row>
    <row r="19" spans="1:15">
      <c r="A19" s="16"/>
      <c r="B19" s="16"/>
      <c r="C19" s="14"/>
      <c r="D19" s="7">
        <v>2021</v>
      </c>
      <c r="E19" s="5">
        <f t="shared" si="1"/>
        <v>2375304</v>
      </c>
      <c r="F19" s="5">
        <f t="shared" si="2"/>
        <v>498759.19999999995</v>
      </c>
      <c r="G19" s="5">
        <v>852557</v>
      </c>
      <c r="H19" s="5">
        <v>71907.899999999994</v>
      </c>
      <c r="I19" s="5">
        <v>0</v>
      </c>
      <c r="J19" s="5">
        <v>0</v>
      </c>
      <c r="K19" s="5">
        <v>0</v>
      </c>
      <c r="L19" s="5">
        <v>0</v>
      </c>
      <c r="M19" s="5">
        <v>1522747</v>
      </c>
      <c r="N19" s="5">
        <v>426851.3</v>
      </c>
      <c r="O19" s="17"/>
    </row>
    <row r="20" spans="1:15">
      <c r="A20" s="16"/>
      <c r="B20" s="16"/>
      <c r="C20" s="14"/>
      <c r="D20" s="7">
        <v>2022</v>
      </c>
      <c r="E20" s="5">
        <f t="shared" si="1"/>
        <v>2404839</v>
      </c>
      <c r="F20" s="5">
        <f t="shared" si="2"/>
        <v>304379.90000000002</v>
      </c>
      <c r="G20" s="5">
        <v>857752</v>
      </c>
      <c r="H20" s="5">
        <v>66700</v>
      </c>
      <c r="I20" s="5">
        <v>0</v>
      </c>
      <c r="J20" s="5">
        <v>0</v>
      </c>
      <c r="K20" s="5">
        <v>0</v>
      </c>
      <c r="L20" s="5">
        <v>0</v>
      </c>
      <c r="M20" s="5">
        <v>1547087</v>
      </c>
      <c r="N20" s="5">
        <v>237679.9</v>
      </c>
      <c r="O20" s="17"/>
    </row>
    <row r="21" spans="1:15">
      <c r="A21" s="16"/>
      <c r="B21" s="16"/>
      <c r="C21" s="14"/>
      <c r="D21" s="7">
        <v>2023</v>
      </c>
      <c r="E21" s="5">
        <f t="shared" si="1"/>
        <v>1539097</v>
      </c>
      <c r="F21" s="5">
        <f t="shared" si="2"/>
        <v>344220.7</v>
      </c>
      <c r="G21" s="5">
        <v>513032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1026065</v>
      </c>
      <c r="N21" s="5">
        <v>344220.7</v>
      </c>
      <c r="O21" s="17"/>
    </row>
    <row r="22" spans="1:15">
      <c r="A22" s="16"/>
      <c r="B22" s="16"/>
      <c r="C22" s="14"/>
      <c r="D22" s="7">
        <v>2024</v>
      </c>
      <c r="E22" s="5">
        <f t="shared" si="1"/>
        <v>1539097</v>
      </c>
      <c r="F22" s="5">
        <f t="shared" si="2"/>
        <v>0</v>
      </c>
      <c r="G22" s="5">
        <v>513032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1026065</v>
      </c>
      <c r="N22" s="5">
        <v>0</v>
      </c>
      <c r="O22" s="17"/>
    </row>
    <row r="23" spans="1:15">
      <c r="A23" s="16"/>
      <c r="B23" s="16"/>
      <c r="C23" s="15"/>
      <c r="D23" s="7">
        <v>2025</v>
      </c>
      <c r="E23" s="5">
        <f t="shared" si="1"/>
        <v>1567049</v>
      </c>
      <c r="F23" s="5">
        <f t="shared" si="2"/>
        <v>0</v>
      </c>
      <c r="G23" s="5">
        <v>513032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1054017</v>
      </c>
      <c r="N23" s="5">
        <v>0</v>
      </c>
      <c r="O23" s="17"/>
    </row>
    <row r="24" spans="1:15">
      <c r="A24" s="4" t="s">
        <v>29</v>
      </c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>
      <c r="A25" s="6"/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16"/>
      <c r="B26" s="16" t="s">
        <v>24</v>
      </c>
      <c r="C26" s="13" t="s">
        <v>30</v>
      </c>
      <c r="D26" s="7" t="s">
        <v>20</v>
      </c>
      <c r="E26" s="5">
        <f>SUM(E27:E35)</f>
        <v>283385.59999999998</v>
      </c>
      <c r="F26" s="5">
        <f t="shared" ref="F26:N26" si="3">SUM(F27:F35)</f>
        <v>17530.599999999999</v>
      </c>
      <c r="G26" s="5">
        <f t="shared" si="3"/>
        <v>283385.59999999998</v>
      </c>
      <c r="H26" s="5">
        <f t="shared" si="3"/>
        <v>17530.599999999999</v>
      </c>
      <c r="I26" s="5">
        <f t="shared" si="3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17" t="s">
        <v>25</v>
      </c>
    </row>
    <row r="27" spans="1:15">
      <c r="A27" s="16"/>
      <c r="B27" s="16"/>
      <c r="C27" s="14"/>
      <c r="D27" s="7">
        <v>2017</v>
      </c>
      <c r="E27" s="5">
        <f>G27+I27+K27+M27</f>
        <v>61432.6</v>
      </c>
      <c r="F27" s="5">
        <f>H27+J27+L27+N27</f>
        <v>8547.4</v>
      </c>
      <c r="G27" s="5">
        <v>61432.6</v>
      </c>
      <c r="H27" s="5">
        <v>8547.4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7"/>
    </row>
    <row r="28" spans="1:15">
      <c r="A28" s="16"/>
      <c r="B28" s="16"/>
      <c r="C28" s="14"/>
      <c r="D28" s="7">
        <v>2018</v>
      </c>
      <c r="E28" s="5">
        <f t="shared" ref="E28:E35" si="4">G28+I28+K28+M28</f>
        <v>41747.199999999997</v>
      </c>
      <c r="F28" s="5">
        <f t="shared" ref="F28:F35" si="5">H28+J28+L28+N28</f>
        <v>3762.6</v>
      </c>
      <c r="G28" s="5">
        <v>41747.199999999997</v>
      </c>
      <c r="H28" s="5">
        <v>3762.6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7"/>
    </row>
    <row r="29" spans="1:15">
      <c r="A29" s="16"/>
      <c r="B29" s="16"/>
      <c r="C29" s="14"/>
      <c r="D29" s="7">
        <v>2019</v>
      </c>
      <c r="E29" s="5">
        <f t="shared" si="4"/>
        <v>60755.8</v>
      </c>
      <c r="F29" s="5">
        <f t="shared" si="5"/>
        <v>2427.4</v>
      </c>
      <c r="G29" s="5">
        <v>60755.8</v>
      </c>
      <c r="H29" s="5">
        <v>2427.4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7"/>
    </row>
    <row r="30" spans="1:15">
      <c r="A30" s="16"/>
      <c r="B30" s="16"/>
      <c r="C30" s="14"/>
      <c r="D30" s="7">
        <v>2020</v>
      </c>
      <c r="E30" s="5">
        <f t="shared" si="4"/>
        <v>59658.2</v>
      </c>
      <c r="F30" s="5">
        <f t="shared" si="5"/>
        <v>1329.8</v>
      </c>
      <c r="G30" s="5">
        <v>59658.2</v>
      </c>
      <c r="H30" s="5">
        <v>1329.8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7"/>
    </row>
    <row r="31" spans="1:15">
      <c r="A31" s="16"/>
      <c r="B31" s="16"/>
      <c r="C31" s="14"/>
      <c r="D31" s="7">
        <v>2021</v>
      </c>
      <c r="E31" s="5">
        <f t="shared" si="4"/>
        <v>59791.8</v>
      </c>
      <c r="F31" s="5">
        <f t="shared" si="5"/>
        <v>1463.4</v>
      </c>
      <c r="G31" s="5">
        <v>59791.8</v>
      </c>
      <c r="H31" s="5">
        <v>1463.4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7"/>
    </row>
    <row r="32" spans="1:15">
      <c r="A32" s="16"/>
      <c r="B32" s="16"/>
      <c r="C32" s="14"/>
      <c r="D32" s="7">
        <v>2022</v>
      </c>
      <c r="E32" s="5">
        <f t="shared" si="4"/>
        <v>0</v>
      </c>
      <c r="F32" s="5">
        <f t="shared" si="5"/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7"/>
    </row>
    <row r="33" spans="1:15">
      <c r="A33" s="16"/>
      <c r="B33" s="16"/>
      <c r="C33" s="14"/>
      <c r="D33" s="7">
        <v>2023</v>
      </c>
      <c r="E33" s="5">
        <f t="shared" si="4"/>
        <v>0</v>
      </c>
      <c r="F33" s="5">
        <f t="shared" si="5"/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7"/>
    </row>
    <row r="34" spans="1:15">
      <c r="A34" s="16"/>
      <c r="B34" s="16"/>
      <c r="C34" s="14"/>
      <c r="D34" s="7">
        <v>2024</v>
      </c>
      <c r="E34" s="5">
        <f t="shared" si="4"/>
        <v>0</v>
      </c>
      <c r="F34" s="5">
        <f t="shared" si="5"/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7"/>
    </row>
    <row r="35" spans="1:15">
      <c r="A35" s="16"/>
      <c r="B35" s="16"/>
      <c r="C35" s="15"/>
      <c r="D35" s="7">
        <v>2025</v>
      </c>
      <c r="E35" s="5">
        <f t="shared" si="4"/>
        <v>0</v>
      </c>
      <c r="F35" s="5">
        <f t="shared" si="5"/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7"/>
    </row>
    <row r="36" spans="1:15">
      <c r="A36" s="16"/>
      <c r="B36" s="16" t="s">
        <v>26</v>
      </c>
      <c r="C36" s="16"/>
      <c r="D36" s="7" t="s">
        <v>20</v>
      </c>
      <c r="E36" s="5">
        <f>SUM(E37:E45)</f>
        <v>15906075.800000001</v>
      </c>
      <c r="F36" s="5">
        <f t="shared" ref="F36:N36" si="6">SUM(F37:F45)</f>
        <v>2341968.1</v>
      </c>
      <c r="G36" s="5">
        <f t="shared" si="6"/>
        <v>6211580.7999999998</v>
      </c>
      <c r="H36" s="5">
        <f t="shared" si="6"/>
        <v>659021.6</v>
      </c>
      <c r="I36" s="5">
        <f t="shared" si="6"/>
        <v>0</v>
      </c>
      <c r="J36" s="5">
        <f t="shared" si="6"/>
        <v>0</v>
      </c>
      <c r="K36" s="5">
        <f t="shared" si="6"/>
        <v>0</v>
      </c>
      <c r="L36" s="5">
        <f t="shared" si="6"/>
        <v>0</v>
      </c>
      <c r="M36" s="5">
        <f t="shared" si="6"/>
        <v>9694495</v>
      </c>
      <c r="N36" s="5">
        <f t="shared" si="6"/>
        <v>1682946.4999999998</v>
      </c>
      <c r="O36" s="16"/>
    </row>
    <row r="37" spans="1:15">
      <c r="A37" s="16"/>
      <c r="B37" s="16"/>
      <c r="C37" s="16"/>
      <c r="D37" s="7">
        <v>2017</v>
      </c>
      <c r="E37" s="5">
        <f>G37+I37+K37+M37</f>
        <v>661432.6</v>
      </c>
      <c r="F37" s="5">
        <f>H37+J37+L37+N37</f>
        <v>96845.7</v>
      </c>
      <c r="G37" s="5">
        <f>G15+G27</f>
        <v>461432.6</v>
      </c>
      <c r="H37" s="5">
        <f t="shared" ref="H37:N37" si="7">H15+H27</f>
        <v>96845.7</v>
      </c>
      <c r="I37" s="5">
        <f t="shared" si="7"/>
        <v>0</v>
      </c>
      <c r="J37" s="5">
        <f t="shared" si="7"/>
        <v>0</v>
      </c>
      <c r="K37" s="5">
        <f t="shared" si="7"/>
        <v>0</v>
      </c>
      <c r="L37" s="5">
        <f t="shared" si="7"/>
        <v>0</v>
      </c>
      <c r="M37" s="5">
        <f t="shared" si="7"/>
        <v>200000</v>
      </c>
      <c r="N37" s="5">
        <f t="shared" si="7"/>
        <v>0</v>
      </c>
      <c r="O37" s="16"/>
    </row>
    <row r="38" spans="1:15">
      <c r="A38" s="16"/>
      <c r="B38" s="16"/>
      <c r="C38" s="16"/>
      <c r="D38" s="7">
        <v>2018</v>
      </c>
      <c r="E38" s="5">
        <f t="shared" ref="E38:E45" si="8">G38+I38+K38+M38</f>
        <v>721099</v>
      </c>
      <c r="F38" s="5">
        <f t="shared" ref="F38:F45" si="9">H38+J38+L38+N38</f>
        <v>395792.2</v>
      </c>
      <c r="G38" s="5">
        <f t="shared" ref="G38:N45" si="10">G16+G28</f>
        <v>521099</v>
      </c>
      <c r="H38" s="5">
        <f t="shared" si="10"/>
        <v>195792.2</v>
      </c>
      <c r="I38" s="5">
        <f t="shared" si="10"/>
        <v>0</v>
      </c>
      <c r="J38" s="5">
        <f t="shared" si="10"/>
        <v>0</v>
      </c>
      <c r="K38" s="5">
        <f t="shared" si="10"/>
        <v>0</v>
      </c>
      <c r="L38" s="5">
        <f t="shared" si="10"/>
        <v>0</v>
      </c>
      <c r="M38" s="5">
        <f t="shared" si="10"/>
        <v>200000</v>
      </c>
      <c r="N38" s="5">
        <f t="shared" si="10"/>
        <v>200000</v>
      </c>
      <c r="O38" s="16"/>
    </row>
    <row r="39" spans="1:15">
      <c r="A39" s="16"/>
      <c r="B39" s="16"/>
      <c r="C39" s="16"/>
      <c r="D39" s="7">
        <v>2019</v>
      </c>
      <c r="E39" s="5">
        <f t="shared" si="8"/>
        <v>2491534.2000000002</v>
      </c>
      <c r="F39" s="5">
        <f t="shared" si="9"/>
        <v>427269.29999999993</v>
      </c>
      <c r="G39" s="5">
        <f t="shared" si="10"/>
        <v>939733.20000000007</v>
      </c>
      <c r="H39" s="5">
        <f t="shared" si="10"/>
        <v>153074.69999999998</v>
      </c>
      <c r="I39" s="5">
        <f t="shared" si="10"/>
        <v>0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5">
        <f t="shared" si="10"/>
        <v>1551801</v>
      </c>
      <c r="N39" s="5">
        <f t="shared" si="10"/>
        <v>274194.59999999998</v>
      </c>
      <c r="O39" s="16"/>
    </row>
    <row r="40" spans="1:15">
      <c r="A40" s="16"/>
      <c r="B40" s="16"/>
      <c r="C40" s="16"/>
      <c r="D40" s="7">
        <v>2020</v>
      </c>
      <c r="E40" s="5">
        <f t="shared" si="8"/>
        <v>2546832.2000000002</v>
      </c>
      <c r="F40" s="5">
        <f t="shared" si="9"/>
        <v>273237.7</v>
      </c>
      <c r="G40" s="5">
        <f t="shared" si="10"/>
        <v>980119.2</v>
      </c>
      <c r="H40" s="5">
        <f t="shared" si="10"/>
        <v>73237.7</v>
      </c>
      <c r="I40" s="5">
        <f t="shared" si="10"/>
        <v>0</v>
      </c>
      <c r="J40" s="5">
        <f t="shared" si="10"/>
        <v>0</v>
      </c>
      <c r="K40" s="5">
        <f t="shared" si="10"/>
        <v>0</v>
      </c>
      <c r="L40" s="5">
        <f t="shared" si="10"/>
        <v>0</v>
      </c>
      <c r="M40" s="5">
        <f t="shared" si="10"/>
        <v>1566713</v>
      </c>
      <c r="N40" s="5">
        <f t="shared" si="10"/>
        <v>200000</v>
      </c>
      <c r="O40" s="16"/>
    </row>
    <row r="41" spans="1:15">
      <c r="A41" s="16"/>
      <c r="B41" s="16"/>
      <c r="C41" s="16"/>
      <c r="D41" s="7">
        <v>2021</v>
      </c>
      <c r="E41" s="5">
        <f t="shared" si="8"/>
        <v>2435095.7999999998</v>
      </c>
      <c r="F41" s="5">
        <f t="shared" si="9"/>
        <v>500222.6</v>
      </c>
      <c r="G41" s="5">
        <f t="shared" si="10"/>
        <v>912348.8</v>
      </c>
      <c r="H41" s="5">
        <f t="shared" si="10"/>
        <v>73371.299999999988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>
        <f t="shared" si="10"/>
        <v>1522747</v>
      </c>
      <c r="N41" s="5">
        <f t="shared" si="10"/>
        <v>426851.3</v>
      </c>
      <c r="O41" s="16"/>
    </row>
    <row r="42" spans="1:15">
      <c r="A42" s="16"/>
      <c r="B42" s="16"/>
      <c r="C42" s="16"/>
      <c r="D42" s="7">
        <v>2022</v>
      </c>
      <c r="E42" s="5">
        <f t="shared" si="8"/>
        <v>2404839</v>
      </c>
      <c r="F42" s="5">
        <f t="shared" si="9"/>
        <v>304379.90000000002</v>
      </c>
      <c r="G42" s="5">
        <f t="shared" si="10"/>
        <v>857752</v>
      </c>
      <c r="H42" s="5">
        <f t="shared" si="10"/>
        <v>66700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5">
        <f t="shared" si="10"/>
        <v>0</v>
      </c>
      <c r="M42" s="5">
        <f t="shared" si="10"/>
        <v>1547087</v>
      </c>
      <c r="N42" s="5">
        <f t="shared" si="10"/>
        <v>237679.9</v>
      </c>
      <c r="O42" s="16"/>
    </row>
    <row r="43" spans="1:15">
      <c r="A43" s="16"/>
      <c r="B43" s="16"/>
      <c r="C43" s="16"/>
      <c r="D43" s="7">
        <v>2023</v>
      </c>
      <c r="E43" s="5">
        <f t="shared" si="8"/>
        <v>1539097</v>
      </c>
      <c r="F43" s="5">
        <f t="shared" si="9"/>
        <v>344220.7</v>
      </c>
      <c r="G43" s="5">
        <f t="shared" si="10"/>
        <v>513032</v>
      </c>
      <c r="H43" s="5">
        <f t="shared" si="10"/>
        <v>0</v>
      </c>
      <c r="I43" s="5">
        <f t="shared" si="10"/>
        <v>0</v>
      </c>
      <c r="J43" s="5">
        <f t="shared" si="10"/>
        <v>0</v>
      </c>
      <c r="K43" s="5">
        <f t="shared" si="10"/>
        <v>0</v>
      </c>
      <c r="L43" s="5">
        <f t="shared" si="10"/>
        <v>0</v>
      </c>
      <c r="M43" s="5">
        <f t="shared" si="10"/>
        <v>1026065</v>
      </c>
      <c r="N43" s="5">
        <f t="shared" si="10"/>
        <v>344220.7</v>
      </c>
      <c r="O43" s="16"/>
    </row>
    <row r="44" spans="1:15">
      <c r="A44" s="16"/>
      <c r="B44" s="16"/>
      <c r="C44" s="16"/>
      <c r="D44" s="7">
        <v>2024</v>
      </c>
      <c r="E44" s="5">
        <f t="shared" si="8"/>
        <v>1539097</v>
      </c>
      <c r="F44" s="5">
        <f t="shared" si="9"/>
        <v>0</v>
      </c>
      <c r="G44" s="5">
        <f t="shared" si="10"/>
        <v>513032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  <c r="M44" s="5">
        <f t="shared" si="10"/>
        <v>1026065</v>
      </c>
      <c r="N44" s="5">
        <f t="shared" si="10"/>
        <v>0</v>
      </c>
      <c r="O44" s="16"/>
    </row>
    <row r="45" spans="1:15">
      <c r="A45" s="16"/>
      <c r="B45" s="16"/>
      <c r="C45" s="16"/>
      <c r="D45" s="7">
        <v>2025</v>
      </c>
      <c r="E45" s="5">
        <f t="shared" si="8"/>
        <v>1567049</v>
      </c>
      <c r="F45" s="5">
        <f t="shared" si="9"/>
        <v>0</v>
      </c>
      <c r="G45" s="5">
        <f t="shared" si="10"/>
        <v>513032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  <c r="M45" s="5">
        <f t="shared" si="10"/>
        <v>1054017</v>
      </c>
      <c r="N45" s="5">
        <f t="shared" si="10"/>
        <v>0</v>
      </c>
      <c r="O45" s="16"/>
    </row>
  </sheetData>
  <mergeCells count="34">
    <mergeCell ref="A14:A23"/>
    <mergeCell ref="B14:B23"/>
    <mergeCell ref="O14:O23"/>
    <mergeCell ref="B24:O24"/>
    <mergeCell ref="B26:B35"/>
    <mergeCell ref="A10:A11"/>
    <mergeCell ref="B10:N10"/>
    <mergeCell ref="B11:N11"/>
    <mergeCell ref="O10:O11"/>
    <mergeCell ref="O6:O8"/>
    <mergeCell ref="G7:H7"/>
    <mergeCell ref="I7:J7"/>
    <mergeCell ref="K7:L7"/>
    <mergeCell ref="M7:N7"/>
    <mergeCell ref="G6:N6"/>
    <mergeCell ref="O26:O35"/>
    <mergeCell ref="A36:A45"/>
    <mergeCell ref="B36:B45"/>
    <mergeCell ref="C36:C45"/>
    <mergeCell ref="O36:O45"/>
    <mergeCell ref="A6:A8"/>
    <mergeCell ref="B6:B8"/>
    <mergeCell ref="C6:C8"/>
    <mergeCell ref="A26:A35"/>
    <mergeCell ref="B4:N4"/>
    <mergeCell ref="C1:O1"/>
    <mergeCell ref="C14:C23"/>
    <mergeCell ref="C26:C35"/>
    <mergeCell ref="C2:O2"/>
    <mergeCell ref="B25:O25"/>
    <mergeCell ref="B12:O12"/>
    <mergeCell ref="B13:O13"/>
    <mergeCell ref="D6:D8"/>
    <mergeCell ref="E6:F7"/>
  </mergeCells>
  <phoneticPr fontId="0" type="noConversion"/>
  <pageMargins left="0.19685039370078741" right="0.19685039370078741" top="0.39370078740157483" bottom="0.19685039370078741" header="0.31496062992125984" footer="0.11811023622047245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2019-05-14T05:12:30Z</dcterms:modified>
</cp:coreProperties>
</file>