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ценка" sheetId="1" r:id="rId1"/>
  </sheets>
  <definedNames>
    <definedName name="_xlnm.Print_Area" localSheetId="0">'оценка'!$A$1:$G$201</definedName>
  </definedNames>
  <calcPr fullCalcOnLoad="1"/>
</workbook>
</file>

<file path=xl/sharedStrings.xml><?xml version="1.0" encoding="utf-8"?>
<sst xmlns="http://schemas.openxmlformats.org/spreadsheetml/2006/main" count="384" uniqueCount="277">
  <si>
    <t>ПЕРЕЧЕНЬ</t>
  </si>
  <si>
    <t>за счет средств бюджета муниципального образования "Город Томск"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</si>
  <si>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</si>
  <si>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</si>
  <si>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</si>
  <si>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>Площадь занимаемых жилых помещений, кв.м.</t>
  </si>
  <si>
    <t>Кузнецова ул., 33-2</t>
  </si>
  <si>
    <t>№ 777</t>
  </si>
  <si>
    <t>Число жителей, зарегистрированных в жилом помещении</t>
  </si>
  <si>
    <t>Стоимость услуг по оценке рыночной стоимости *</t>
  </si>
  <si>
    <t>Короленко ул., 20-1</t>
  </si>
  <si>
    <t>№ 1422</t>
  </si>
  <si>
    <t>Короленко ул., 20-2</t>
  </si>
  <si>
    <t>Кирова пр., 29/1-9</t>
  </si>
  <si>
    <t>№ 1967</t>
  </si>
  <si>
    <t>Промышленный пер., 8-5</t>
  </si>
  <si>
    <t>№1967</t>
  </si>
  <si>
    <t>Инструментальный пер., 36-6</t>
  </si>
  <si>
    <t>№ 833</t>
  </si>
  <si>
    <t>Дружбы ул., 56-2</t>
  </si>
  <si>
    <t>№ 1215</t>
  </si>
  <si>
    <t>Дружбы ул., 56-3</t>
  </si>
  <si>
    <t>Красноармейская ул., 84-7</t>
  </si>
  <si>
    <t>№ 884</t>
  </si>
  <si>
    <t>КИРОВСКИЙ</t>
  </si>
  <si>
    <t>Московский тракт, 27/1-2</t>
  </si>
  <si>
    <t>№ 1266</t>
  </si>
  <si>
    <t>Московский тракт, 27/1-4</t>
  </si>
  <si>
    <t>Московский тракт, 27/1-6</t>
  </si>
  <si>
    <t>№ 1396</t>
  </si>
  <si>
    <t>Студенческий городок, 7-1</t>
  </si>
  <si>
    <t>№ 714</t>
  </si>
  <si>
    <t>Инструментальный пер., 36-8</t>
  </si>
  <si>
    <t>Итого по району:</t>
  </si>
  <si>
    <t>ЛЕНИНСКИЙ</t>
  </si>
  <si>
    <t>Большая Подгорная ул., 220-4</t>
  </si>
  <si>
    <t>Большая Подгорная ул., 220-6</t>
  </si>
  <si>
    <t>Днепровский пер., 21-5</t>
  </si>
  <si>
    <t>№ 1309</t>
  </si>
  <si>
    <t>Кедровая ул., 32-1</t>
  </si>
  <si>
    <t>№ 1857</t>
  </si>
  <si>
    <t>1-ая Лесная ул., 18-14</t>
  </si>
  <si>
    <t>№ 845</t>
  </si>
  <si>
    <t>Крымская ул., 130-11</t>
  </si>
  <si>
    <t>№ 1337</t>
  </si>
  <si>
    <t>Розы Люксембург ул., 47-3</t>
  </si>
  <si>
    <t>№ 1498</t>
  </si>
  <si>
    <t>Сухоозерный пер., 13-6</t>
  </si>
  <si>
    <t>№ 1656</t>
  </si>
  <si>
    <t>Большая Подгорная ул., 120-2</t>
  </si>
  <si>
    <t>№ 943</t>
  </si>
  <si>
    <t>Большая Подгорная ул., 161-6</t>
  </si>
  <si>
    <t>№ 1093</t>
  </si>
  <si>
    <t>Большая Подгорная ул., 179-5</t>
  </si>
  <si>
    <t>№ 1465</t>
  </si>
  <si>
    <t>Большая Подгорная ул., 220-1</t>
  </si>
  <si>
    <t>№ 1515</t>
  </si>
  <si>
    <t>Большая Подгорная ул., 220-3</t>
  </si>
  <si>
    <t>Большая Подгорная ул., 220-5</t>
  </si>
  <si>
    <t>Большая Подгорная ул., 220-7</t>
  </si>
  <si>
    <t>Большая Подгорная ул., 220-8</t>
  </si>
  <si>
    <t>Днепровский пер., 21-2</t>
  </si>
  <si>
    <t>Днепровский пер., 21-3</t>
  </si>
  <si>
    <t>Кольцевой проезд, 13-10</t>
  </si>
  <si>
    <t>№ 1367</t>
  </si>
  <si>
    <t>Нижне-Луговая ул., 45б-4</t>
  </si>
  <si>
    <t xml:space="preserve"> № 1679</t>
  </si>
  <si>
    <t>Нижне-Луговая ул., 45б-6</t>
  </si>
  <si>
    <t>Обская ул., 54-5</t>
  </si>
  <si>
    <t>№ 1680</t>
  </si>
  <si>
    <t>Розы Люксембург ул., 47-1</t>
  </si>
  <si>
    <t>Шегарский пер., 71-7</t>
  </si>
  <si>
    <t>№ 978</t>
  </si>
  <si>
    <t>Большая Подгорная ул., 179-1</t>
  </si>
  <si>
    <t>Большая Подгорная ул., 179-7</t>
  </si>
  <si>
    <t>Большая Подгорная ул., 207-6</t>
  </si>
  <si>
    <t>№ 1778</t>
  </si>
  <si>
    <t>Большая Подгорная ул., 207-9</t>
  </si>
  <si>
    <t>Ленина пр., 231-3</t>
  </si>
  <si>
    <t>№ 1731</t>
  </si>
  <si>
    <t>Первомайская ул., 149-1</t>
  </si>
  <si>
    <t>№ 1229</t>
  </si>
  <si>
    <t>Первомайская ул., 149-3</t>
  </si>
  <si>
    <t>Смирнова ул., 24-2</t>
  </si>
  <si>
    <t>№ 1918</t>
  </si>
  <si>
    <t>Сухоозерный пер., 13-3</t>
  </si>
  <si>
    <t>Большая Подгорная ул., 179 (земельный участок)</t>
  </si>
  <si>
    <t>-</t>
  </si>
  <si>
    <t>Большая Подгорная ул., 220 (земельный участок)</t>
  </si>
  <si>
    <t>ИТОГО (жилые помещения)</t>
  </si>
  <si>
    <t xml:space="preserve">ОКТЯБРЬСКИЙ </t>
  </si>
  <si>
    <t>№ 810</t>
  </si>
  <si>
    <t>№ 841</t>
  </si>
  <si>
    <t>№ 831</t>
  </si>
  <si>
    <t>Войлочная заимка ул., 5-1</t>
  </si>
  <si>
    <t>Войлочная заимка ул., 5-2</t>
  </si>
  <si>
    <t>Ново-Деповская 2-я ул., 25-5</t>
  </si>
  <si>
    <t>Соляной пер., 28-2</t>
  </si>
  <si>
    <t xml:space="preserve">СОВЕТСКИЙ </t>
  </si>
  <si>
    <t>Максима Горького ул., 64-2</t>
  </si>
  <si>
    <t>№ 899</t>
  </si>
  <si>
    <t>Максима Горького ул.,  2-2а</t>
  </si>
  <si>
    <t>№ 1575</t>
  </si>
  <si>
    <t>Сибирская ул., 82-2</t>
  </si>
  <si>
    <t>№ 690</t>
  </si>
  <si>
    <t>Гоголя ул., 39-9</t>
  </si>
  <si>
    <t xml:space="preserve"> № 1235</t>
  </si>
  <si>
    <t>Казахский пер., 9-2</t>
  </si>
  <si>
    <t>№ 1467</t>
  </si>
  <si>
    <t>Гагарина ул., 33-1</t>
  </si>
  <si>
    <t>№ 995</t>
  </si>
  <si>
    <t>Гагарина ул., 33-4</t>
  </si>
  <si>
    <t xml:space="preserve"> № 995</t>
  </si>
  <si>
    <t>Гагарина ул., 33-5</t>
  </si>
  <si>
    <t>Гагарина ул., 33-14</t>
  </si>
  <si>
    <t>Максима Горького ул.,  2-2</t>
  </si>
  <si>
    <t>№ 749</t>
  </si>
  <si>
    <t>Гоголя ул., 39-5</t>
  </si>
  <si>
    <t>Гоголя ул., 39-14</t>
  </si>
  <si>
    <t>Алтайская ул., 101-2б</t>
  </si>
  <si>
    <t>Герцена ул., 37а-2</t>
  </si>
  <si>
    <t>№ 1812</t>
  </si>
  <si>
    <t>№ 811</t>
  </si>
  <si>
    <t>Красноармейская ул., 41-2</t>
  </si>
  <si>
    <t>Гоголя ул., 39-3</t>
  </si>
  <si>
    <t>№ 889</t>
  </si>
  <si>
    <t>Кононова пер., 17-4</t>
  </si>
  <si>
    <t xml:space="preserve"> № 832</t>
  </si>
  <si>
    <t>№ 1213</t>
  </si>
  <si>
    <t xml:space="preserve"> № 690</t>
  </si>
  <si>
    <t>Жуковского ул., 25-15</t>
  </si>
  <si>
    <t>Гагарина ул., 21-3</t>
  </si>
  <si>
    <t>Сибирская ул., 82-1</t>
  </si>
  <si>
    <t>Сибирская ул., 82-10</t>
  </si>
  <si>
    <t>Сибирская ул., 82-11</t>
  </si>
  <si>
    <t>Сибирская ул., 82-13</t>
  </si>
  <si>
    <t>Сибирская ул., 82-15</t>
  </si>
  <si>
    <t>Кононова пер., 17-1</t>
  </si>
  <si>
    <t>2</t>
  </si>
  <si>
    <t>Казахский пер., 9 
(земельный участок)</t>
  </si>
  <si>
    <t>Алтайская ул., 101 
(земельный участок)</t>
  </si>
  <si>
    <t>Гоголя ул., 39 
(земельный участок)</t>
  </si>
  <si>
    <t>Кононова пер., 17 
(земельный участок)</t>
  </si>
  <si>
    <t xml:space="preserve">Итого по городу: </t>
  </si>
  <si>
    <t>* -  стоимость услуг по проведению оценки недвижимого имущества в целях изъятия для муниципальных нужд  определена методом сопоставимых рыночных цен (анализа рынка) на основании информации о ценах на услуги, полученной по запросу у исполнителей, осуществляющих оказание идентичных услуг.</t>
  </si>
  <si>
    <t>Песочный пер., 41-4</t>
  </si>
  <si>
    <t>№ 1254</t>
  </si>
  <si>
    <t>Крымская ул., 130-13</t>
  </si>
  <si>
    <t>Большая Подгорная ул., 197-2</t>
  </si>
  <si>
    <t>№ 1311</t>
  </si>
  <si>
    <t>Смирнова ул., 19-5</t>
  </si>
  <si>
    <t>№ 944</t>
  </si>
  <si>
    <t>Ленина пр., 231-1</t>
  </si>
  <si>
    <t>Карла Маркса ул., 29/1-11</t>
  </si>
  <si>
    <t>№ 974</t>
  </si>
  <si>
    <t>№ 900</t>
  </si>
  <si>
    <t>Розы Люксембург ул., 47-6</t>
  </si>
  <si>
    <t>Первомайская ул., 149-9</t>
  </si>
  <si>
    <t>Учительская ул., 57-2</t>
  </si>
  <si>
    <t>Большая Подгорная ул., 211-2</t>
  </si>
  <si>
    <t>Кутузова ул., 1-6</t>
  </si>
  <si>
    <t>Розы Люксембург ул., 48-3</t>
  </si>
  <si>
    <t>Розы Люксембург ул., 48-2</t>
  </si>
  <si>
    <t>Розы Люксембург ул., 48-6</t>
  </si>
  <si>
    <t>Сухоозерный пер., 13-7</t>
  </si>
  <si>
    <t>№ 979</t>
  </si>
  <si>
    <t>№ 1906</t>
  </si>
  <si>
    <t>№ 1617</t>
  </si>
  <si>
    <t>№ 2012</t>
  </si>
  <si>
    <t>Дербышевский пер., 19-5</t>
  </si>
  <si>
    <t>№ 1854</t>
  </si>
  <si>
    <t>Дербышевский пер., 19-1</t>
  </si>
  <si>
    <t>Блок-Пост ул., 1-5</t>
  </si>
  <si>
    <t>№ 820</t>
  </si>
  <si>
    <t>Кедровая ул., 36-2</t>
  </si>
  <si>
    <t>№ 1733</t>
  </si>
  <si>
    <t>Кутузова ул., 1 (земельный участок)</t>
  </si>
  <si>
    <t xml:space="preserve">Розы Люксембург ул., 48 (земельный участок) </t>
  </si>
  <si>
    <t>Загорная ул., 60-9</t>
  </si>
  <si>
    <t xml:space="preserve"> № 1341</t>
  </si>
  <si>
    <t xml:space="preserve"> № 867</t>
  </si>
  <si>
    <t>№ 687</t>
  </si>
  <si>
    <t>№ 1949</t>
  </si>
  <si>
    <t>№ 1181</t>
  </si>
  <si>
    <t>Соляная пл., 9-1</t>
  </si>
  <si>
    <t>Соляной пер.,  2-1</t>
  </si>
  <si>
    <t>Соляной пер., 2-2</t>
  </si>
  <si>
    <t>Соляной пер., 2-3</t>
  </si>
  <si>
    <t>Загорная ул., 24/1-3</t>
  </si>
  <si>
    <t>Свердлова ул., 6/1-10</t>
  </si>
  <si>
    <t>Советская ул., 8в-3</t>
  </si>
  <si>
    <t>№ 1057</t>
  </si>
  <si>
    <t>Загорная ул., 60-10</t>
  </si>
  <si>
    <t>Свердлова ул., 6/1-5</t>
  </si>
  <si>
    <t>Карла Маркса ул., 29/1-13</t>
  </si>
  <si>
    <t>Учительская ул., 74-5</t>
  </si>
  <si>
    <r>
      <t>Нахимова</t>
    </r>
    <r>
      <rPr>
        <b/>
        <sz val="10"/>
        <rFont val="Times New Roman"/>
        <family val="1"/>
      </rPr>
      <t xml:space="preserve"> ул.</t>
    </r>
    <r>
      <rPr>
        <sz val="10"/>
        <rFont val="Times New Roman"/>
        <family val="1"/>
      </rPr>
      <t>, 42-9</t>
    </r>
  </si>
  <si>
    <t>Кононова пер., 17-3</t>
  </si>
  <si>
    <t>Большая Подгорная ул., 175-5</t>
  </si>
  <si>
    <t>№ 1905</t>
  </si>
  <si>
    <t>Смирнова ул., 24-5</t>
  </si>
  <si>
    <t>Ванцетти пер., 18-4</t>
  </si>
  <si>
    <t>№ 1189</t>
  </si>
  <si>
    <t>Целинный пер., 24-13</t>
  </si>
  <si>
    <t>№ 1712</t>
  </si>
  <si>
    <t>Кольцевой проезд, 19-13</t>
  </si>
  <si>
    <t>№ 1264</t>
  </si>
  <si>
    <t>Большая Подгорная ул., 211-8</t>
  </si>
  <si>
    <t>Целинный пер., 24-3</t>
  </si>
  <si>
    <t>Розы Люксембург ул., 97-1</t>
  </si>
  <si>
    <t>№ 1988</t>
  </si>
  <si>
    <t>Розы Люксембург ул., 97-4</t>
  </si>
  <si>
    <t>Розы Люксембург ул., 97-5</t>
  </si>
  <si>
    <t>Розы Люксембург ул., 97-7</t>
  </si>
  <si>
    <t>Дербышевский пер., 19-2</t>
  </si>
  <si>
    <t>Бердская ул., 11-1</t>
  </si>
  <si>
    <t>№ 886</t>
  </si>
  <si>
    <t xml:space="preserve">Розы Люксембург ул., 97 (земельный участок) </t>
  </si>
  <si>
    <t>Целинный пер., 26-2</t>
  </si>
  <si>
    <t>Водяная ул., 41а-5</t>
  </si>
  <si>
    <t>Водяная ул., 41а-10</t>
  </si>
  <si>
    <t>Первомайская ул., 151-7</t>
  </si>
  <si>
    <t>Первомайская ул., 151-6</t>
  </si>
  <si>
    <t>Шегарский пер., 79-4</t>
  </si>
  <si>
    <t>Целинный пер., 24-10</t>
  </si>
  <si>
    <t>Первомайская ул., 149-7</t>
  </si>
  <si>
    <t>Розы Люксембург ул., 33/1-2</t>
  </si>
  <si>
    <t>1-ая Лесная ул., 18-16</t>
  </si>
  <si>
    <t>Светлый пер., 28-3</t>
  </si>
  <si>
    <t>Розы Люксембург, 56-8</t>
  </si>
  <si>
    <t>Войкова ул., 21-2</t>
  </si>
  <si>
    <t>Войкова ул., 21-1</t>
  </si>
  <si>
    <t>Сухозерный пер., 13-5</t>
  </si>
  <si>
    <t>Розы Люксембург, 97-6</t>
  </si>
  <si>
    <t>Блок-Пост ул., 1-23</t>
  </si>
  <si>
    <t>Блок-Пост ул., 1-22</t>
  </si>
  <si>
    <t>16.11.2012 № 820</t>
  </si>
  <si>
    <t>№ 1258</t>
  </si>
  <si>
    <t>№ 2075</t>
  </si>
  <si>
    <t xml:space="preserve"> № 2075</t>
  </si>
  <si>
    <t>№ 1772</t>
  </si>
  <si>
    <t xml:space="preserve"> № 1772</t>
  </si>
  <si>
    <t xml:space="preserve"> № 1880</t>
  </si>
  <si>
    <t xml:space="preserve"> № 1712</t>
  </si>
  <si>
    <t>№ 1659</t>
  </si>
  <si>
    <t xml:space="preserve"> № 747</t>
  </si>
  <si>
    <t xml:space="preserve"> № 1425</t>
  </si>
  <si>
    <t>№ 1882</t>
  </si>
  <si>
    <t xml:space="preserve"> № 1882</t>
  </si>
  <si>
    <t xml:space="preserve"> № 1656</t>
  </si>
  <si>
    <t xml:space="preserve"> № 820</t>
  </si>
  <si>
    <t>Дербышевский пер., 19 (земельный участок)</t>
  </si>
  <si>
    <t>Кедровая ул., 36 
(земельный участок)</t>
  </si>
  <si>
    <t>Блок-Пост ул., 1 
(земельный участок)</t>
  </si>
  <si>
    <t>Сухозерный пер., 13 
(земельный участок)</t>
  </si>
  <si>
    <t>Песочный пер., 41-7</t>
  </si>
  <si>
    <t>Белая ул., 12-1</t>
  </si>
  <si>
    <t>Белая ул., 12-4</t>
  </si>
  <si>
    <t>Октябрьская ул., 17/1-4</t>
  </si>
  <si>
    <t>Октябрьская ул., 17/1-5</t>
  </si>
  <si>
    <t>Транспортная ул., 8-1</t>
  </si>
  <si>
    <t>Транспортная ул., 8-2</t>
  </si>
  <si>
    <t>Транспортная ул., 8-4</t>
  </si>
  <si>
    <t>№ 1950</t>
  </si>
  <si>
    <t xml:space="preserve"> № 1374</t>
  </si>
  <si>
    <t>№ 1282</t>
  </si>
  <si>
    <t xml:space="preserve"> № 2134</t>
  </si>
  <si>
    <t>Лебедева ул., 102а-10</t>
  </si>
  <si>
    <t>Гоголя ул., 39-11</t>
  </si>
  <si>
    <t xml:space="preserve"> № 946</t>
  </si>
  <si>
    <t>Лебедева ул., 102а 
(земельный участок)</t>
  </si>
  <si>
    <t>Шегарский пер., 79-7</t>
  </si>
  <si>
    <t>Приложение 10 к подпрограмме "Расселение аварийного жилья" на  2017-2025 годы</t>
  </si>
  <si>
    <t>Лермонтова ул., 13/1-7</t>
  </si>
  <si>
    <t>Днепровский пер., 21-8</t>
  </si>
  <si>
    <t xml:space="preserve">жилых помещений, расположенных в многоквартирных домах, признанных аварийными и подлежащими сносу (реконструкции) и земельных участков, в отношении которых планируется проведение оценки рыночной стоимости в целях изъятия для муниципальных нужд </t>
  </si>
  <si>
    <t>Приложение 4 к постановлению администрации Города Томска от 13.05.2019 № 355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</si>
</sst>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29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7" fillId="0" borderId="10" xfId="54" applyFont="1" applyFill="1" applyBorder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14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4" fontId="2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6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54" applyFont="1" applyFill="1" applyBorder="1" applyAlignment="1">
      <alignment horizontal="center" vertical="center" wrapText="1"/>
      <protection/>
    </xf>
    <xf numFmtId="4" fontId="3" fillId="0" borderId="10" xfId="54" applyNumberFormat="1" applyFont="1" applyFill="1" applyBorder="1" applyAlignment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14" fontId="2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4" fontId="11" fillId="24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11" fillId="24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top" wrapText="1"/>
    </xf>
    <xf numFmtId="4" fontId="2" fillId="24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24" borderId="10" xfId="54" applyFont="1" applyFill="1" applyBorder="1" applyAlignment="1">
      <alignment horizontal="center" vertical="center" wrapText="1"/>
      <protection/>
    </xf>
    <xf numFmtId="0" fontId="3" fillId="24" borderId="10" xfId="61" applyFont="1" applyFill="1" applyBorder="1" applyAlignment="1">
      <alignment horizontal="center" vertical="center"/>
      <protection/>
    </xf>
    <xf numFmtId="0" fontId="6" fillId="24" borderId="10" xfId="54" applyFont="1" applyFill="1" applyBorder="1" applyAlignment="1">
      <alignment horizontal="center" vertical="center" wrapText="1"/>
      <protection/>
    </xf>
    <xf numFmtId="0" fontId="2" fillId="24" borderId="10" xfId="54" applyFont="1" applyFill="1" applyBorder="1" applyAlignment="1">
      <alignment horizontal="left" vertical="center" wrapText="1"/>
      <protection/>
    </xf>
    <xf numFmtId="0" fontId="7" fillId="24" borderId="10" xfId="54" applyFont="1" applyFill="1" applyBorder="1" applyAlignment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24" borderId="10" xfId="54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horizontal="left" vertical="center" wrapText="1"/>
    </xf>
    <xf numFmtId="14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/>
    </xf>
    <xf numFmtId="4" fontId="2" fillId="24" borderId="10" xfId="54" applyNumberFormat="1" applyFont="1" applyFill="1" applyBorder="1" applyAlignment="1">
      <alignment horizontal="center" vertical="center" wrapText="1"/>
      <protection/>
    </xf>
    <xf numFmtId="14" fontId="2" fillId="0" borderId="13" xfId="0" applyNumberFormat="1" applyFont="1" applyBorder="1" applyAlignment="1">
      <alignment horizontal="center" vertical="center" wrapText="1"/>
    </xf>
    <xf numFmtId="3" fontId="2" fillId="0" borderId="10" xfId="54" applyNumberFormat="1" applyFont="1" applyFill="1" applyBorder="1" applyAlignment="1">
      <alignment horizontal="center" vertical="center" wrapText="1"/>
      <protection/>
    </xf>
    <xf numFmtId="43" fontId="3" fillId="0" borderId="10" xfId="61" applyNumberFormat="1" applyFont="1" applyFill="1" applyBorder="1" applyAlignment="1">
      <alignment horizontal="center" vertical="center"/>
      <protection/>
    </xf>
    <xf numFmtId="1" fontId="7" fillId="24" borderId="10" xfId="54" applyNumberFormat="1" applyFont="1" applyFill="1" applyBorder="1" applyAlignment="1">
      <alignment horizontal="center" vertical="center" wrapText="1"/>
      <protection/>
    </xf>
    <xf numFmtId="4" fontId="7" fillId="24" borderId="10" xfId="54" applyNumberFormat="1" applyFont="1" applyFill="1" applyBorder="1" applyAlignment="1">
      <alignment horizontal="center" vertical="center" wrapText="1"/>
      <protection/>
    </xf>
    <xf numFmtId="1" fontId="3" fillId="24" borderId="0" xfId="0" applyNumberFormat="1" applyFont="1" applyFill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1" fontId="10" fillId="24" borderId="0" xfId="0" applyNumberFormat="1" applyFont="1" applyFill="1" applyBorder="1" applyAlignment="1">
      <alignment horizontal="center" vertical="center" wrapText="1"/>
    </xf>
    <xf numFmtId="4" fontId="10" fillId="24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53" applyFont="1" applyFill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0" fontId="6" fillId="24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24" borderId="10" xfId="61" applyFont="1" applyFill="1" applyBorder="1" applyAlignment="1">
      <alignment horizontal="left" vertical="center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1" fontId="3" fillId="24" borderId="10" xfId="54" applyNumberFormat="1" applyFont="1" applyFill="1" applyBorder="1" applyAlignment="1">
      <alignment horizontal="center" vertical="center" wrapText="1"/>
      <protection/>
    </xf>
    <xf numFmtId="4" fontId="3" fillId="24" borderId="10" xfId="54" applyNumberFormat="1" applyFont="1" applyFill="1" applyBorder="1" applyAlignment="1">
      <alignment horizontal="center" vertical="center" wrapText="1"/>
      <protection/>
    </xf>
    <xf numFmtId="1" fontId="3" fillId="0" borderId="10" xfId="54" applyNumberFormat="1" applyFont="1" applyFill="1" applyBorder="1" applyAlignment="1">
      <alignment horizontal="center" vertical="center" wrapText="1"/>
      <protection/>
    </xf>
    <xf numFmtId="1" fontId="10" fillId="24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0" borderId="10" xfId="61" applyFont="1" applyFill="1" applyBorder="1" applyAlignment="1">
      <alignment horizontal="center" vertical="center"/>
      <protection/>
    </xf>
    <xf numFmtId="0" fontId="11" fillId="0" borderId="12" xfId="54" applyFont="1" applyFill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" fontId="10" fillId="24" borderId="0" xfId="0" applyNumberFormat="1" applyFont="1" applyFill="1" applyBorder="1" applyAlignment="1">
      <alignment horizontal="center" vertical="center"/>
    </xf>
    <xf numFmtId="0" fontId="2" fillId="0" borderId="0" xfId="53" applyFont="1" applyFill="1" applyAlignment="1">
      <alignment horizontal="right" vertical="center" wrapText="1"/>
      <protection/>
    </xf>
    <xf numFmtId="0" fontId="2" fillId="0" borderId="0" xfId="0" applyFont="1" applyAlignment="1">
      <alignment horizontal="right" vertical="center"/>
    </xf>
    <xf numFmtId="0" fontId="7" fillId="0" borderId="12" xfId="54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0" xfId="54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7" fillId="0" borderId="16" xfId="54" applyFont="1" applyFill="1" applyBorder="1" applyAlignment="1">
      <alignment horizontal="center" vertical="center" wrapText="1"/>
      <protection/>
    </xf>
    <xf numFmtId="0" fontId="7" fillId="0" borderId="17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textRotation="90" wrapText="1"/>
      <protection/>
    </xf>
    <xf numFmtId="187" fontId="6" fillId="0" borderId="10" xfId="65" applyFont="1" applyFill="1" applyBorder="1" applyAlignment="1">
      <alignment horizontal="center" vertical="center" textRotation="90" wrapText="1"/>
    </xf>
    <xf numFmtId="0" fontId="2" fillId="0" borderId="0" xfId="53" applyFont="1" applyFill="1" applyAlignment="1">
      <alignment horizontal="left"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54" applyFont="1" applyFill="1" applyAlignment="1">
      <alignment horizontal="center" vertical="center" wrapText="1"/>
      <protection/>
    </xf>
    <xf numFmtId="0" fontId="2" fillId="0" borderId="0" xfId="53" applyFont="1" applyFill="1" applyAlignment="1">
      <alignment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0" borderId="0" xfId="61" applyFont="1" applyFill="1" applyAlignment="1">
      <alignment horizontal="left" vertical="center" wrapText="1"/>
      <protection/>
    </xf>
    <xf numFmtId="0" fontId="11" fillId="0" borderId="17" xfId="54" applyFont="1" applyFill="1" applyBorder="1" applyAlignment="1">
      <alignment horizontal="center" vertical="center" wrapText="1"/>
      <protection/>
    </xf>
    <xf numFmtId="0" fontId="10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54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0" fontId="6" fillId="0" borderId="10" xfId="53" applyFont="1" applyFill="1" applyBorder="1" applyAlignment="1">
      <alignment horizontal="center" vertical="center" textRotation="90" wrapText="1"/>
      <protection/>
    </xf>
    <xf numFmtId="4" fontId="6" fillId="0" borderId="18" xfId="54" applyNumberFormat="1" applyFont="1" applyFill="1" applyBorder="1" applyAlignment="1">
      <alignment horizontal="center" vertical="center" textRotation="90" wrapText="1"/>
      <protection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61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ервые дома Шатурном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_Лист1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5"/>
  <sheetViews>
    <sheetView tabSelected="1" view="pageBreakPreview" zoomScaleSheetLayoutView="100" zoomScalePageLayoutView="0" workbookViewId="0" topLeftCell="A1">
      <selection activeCell="B1" sqref="B1:G1"/>
    </sheetView>
  </sheetViews>
  <sheetFormatPr defaultColWidth="8.8515625" defaultRowHeight="12.75"/>
  <cols>
    <col min="1" max="1" width="4.57421875" style="73" customWidth="1"/>
    <col min="2" max="2" width="27.7109375" style="73" customWidth="1"/>
    <col min="3" max="3" width="11.57421875" style="73" customWidth="1"/>
    <col min="4" max="4" width="9.140625" style="73" customWidth="1"/>
    <col min="5" max="5" width="7.140625" style="73" customWidth="1"/>
    <col min="6" max="6" width="8.28125" style="73" customWidth="1"/>
    <col min="7" max="7" width="12.7109375" style="73" customWidth="1"/>
    <col min="8" max="8" width="23.8515625" style="73" customWidth="1"/>
    <col min="9" max="9" width="12.8515625" style="73" bestFit="1" customWidth="1"/>
    <col min="10" max="10" width="8.8515625" style="73" customWidth="1"/>
    <col min="11" max="11" width="11.28125" style="73" customWidth="1"/>
    <col min="12" max="16384" width="8.8515625" style="73" customWidth="1"/>
  </cols>
  <sheetData>
    <row r="1" spans="2:7" ht="21" customHeight="1">
      <c r="B1" s="98" t="s">
        <v>276</v>
      </c>
      <c r="C1" s="99"/>
      <c r="D1" s="99"/>
      <c r="E1" s="99"/>
      <c r="F1" s="99"/>
      <c r="G1" s="99"/>
    </row>
    <row r="2" spans="1:7" ht="30" customHeight="1">
      <c r="A2" s="74"/>
      <c r="B2" s="75"/>
      <c r="C2" s="109" t="s">
        <v>272</v>
      </c>
      <c r="D2" s="110"/>
      <c r="E2" s="110"/>
      <c r="F2" s="110"/>
      <c r="G2" s="110"/>
    </row>
    <row r="3" spans="1:7" ht="12.75">
      <c r="A3" s="112" t="s">
        <v>0</v>
      </c>
      <c r="B3" s="112"/>
      <c r="C3" s="112"/>
      <c r="D3" s="112"/>
      <c r="E3" s="112"/>
      <c r="F3" s="112"/>
      <c r="G3" s="113"/>
    </row>
    <row r="4" spans="1:7" ht="44.25" customHeight="1">
      <c r="A4" s="112" t="s">
        <v>275</v>
      </c>
      <c r="B4" s="112"/>
      <c r="C4" s="112"/>
      <c r="D4" s="112"/>
      <c r="E4" s="112"/>
      <c r="F4" s="112"/>
      <c r="G4" s="112"/>
    </row>
    <row r="5" spans="1:7" ht="13.5">
      <c r="A5" s="120" t="s">
        <v>1</v>
      </c>
      <c r="B5" s="120"/>
      <c r="C5" s="120"/>
      <c r="D5" s="120"/>
      <c r="E5" s="120"/>
      <c r="F5" s="120"/>
      <c r="G5" s="121"/>
    </row>
    <row r="6" spans="1:7" ht="21" customHeight="1">
      <c r="A6" s="107" t="s">
        <v>2</v>
      </c>
      <c r="B6" s="107" t="s">
        <v>3</v>
      </c>
      <c r="C6" s="107" t="s">
        <v>4</v>
      </c>
      <c r="D6" s="107"/>
      <c r="E6" s="108" t="s">
        <v>8</v>
      </c>
      <c r="F6" s="123" t="s">
        <v>5</v>
      </c>
      <c r="G6" s="122" t="s">
        <v>9</v>
      </c>
    </row>
    <row r="7" spans="1:7" ht="12.75">
      <c r="A7" s="107"/>
      <c r="B7" s="107"/>
      <c r="C7" s="107"/>
      <c r="D7" s="107"/>
      <c r="E7" s="108"/>
      <c r="F7" s="124"/>
      <c r="G7" s="122"/>
    </row>
    <row r="8" spans="1:7" ht="23.25" customHeight="1">
      <c r="A8" s="107"/>
      <c r="B8" s="107"/>
      <c r="C8" s="107"/>
      <c r="D8" s="107"/>
      <c r="E8" s="108"/>
      <c r="F8" s="124"/>
      <c r="G8" s="122"/>
    </row>
    <row r="9" spans="1:7" ht="58.5" customHeight="1">
      <c r="A9" s="107"/>
      <c r="B9" s="107"/>
      <c r="C9" s="107"/>
      <c r="D9" s="107"/>
      <c r="E9" s="108"/>
      <c r="F9" s="125"/>
      <c r="G9" s="122"/>
    </row>
    <row r="10" spans="1:7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8</v>
      </c>
    </row>
    <row r="11" spans="1:7" ht="15.75">
      <c r="A11" s="94">
        <v>2018</v>
      </c>
      <c r="B11" s="95"/>
      <c r="C11" s="95"/>
      <c r="D11" s="95"/>
      <c r="E11" s="95"/>
      <c r="F11" s="95"/>
      <c r="G11" s="96"/>
    </row>
    <row r="12" spans="1:7" ht="12.75" customHeight="1">
      <c r="A12" s="100" t="s">
        <v>24</v>
      </c>
      <c r="B12" s="101"/>
      <c r="C12" s="101"/>
      <c r="D12" s="101"/>
      <c r="E12" s="101"/>
      <c r="F12" s="101"/>
      <c r="G12" s="102"/>
    </row>
    <row r="13" spans="1:7" ht="12.75">
      <c r="A13" s="4">
        <v>1</v>
      </c>
      <c r="B13" s="6" t="s">
        <v>6</v>
      </c>
      <c r="C13" s="5">
        <v>41096</v>
      </c>
      <c r="D13" s="4" t="s">
        <v>7</v>
      </c>
      <c r="E13" s="4">
        <v>4</v>
      </c>
      <c r="F13" s="4">
        <v>75</v>
      </c>
      <c r="G13" s="7">
        <v>2728.43</v>
      </c>
    </row>
    <row r="14" spans="1:7" ht="12.75">
      <c r="A14" s="4">
        <v>2</v>
      </c>
      <c r="B14" s="6" t="s">
        <v>10</v>
      </c>
      <c r="C14" s="5">
        <v>42100</v>
      </c>
      <c r="D14" s="4" t="s">
        <v>11</v>
      </c>
      <c r="E14" s="4">
        <v>3</v>
      </c>
      <c r="F14" s="4">
        <v>39.7</v>
      </c>
      <c r="G14" s="7">
        <v>2728.44</v>
      </c>
    </row>
    <row r="15" spans="1:7" ht="12.75">
      <c r="A15" s="4">
        <v>3</v>
      </c>
      <c r="B15" s="6" t="s">
        <v>12</v>
      </c>
      <c r="C15" s="5">
        <v>42100</v>
      </c>
      <c r="D15" s="4" t="s">
        <v>11</v>
      </c>
      <c r="E15" s="4">
        <v>1</v>
      </c>
      <c r="F15" s="4">
        <v>41.5</v>
      </c>
      <c r="G15" s="7">
        <v>2728.44</v>
      </c>
    </row>
    <row r="16" spans="1:7" ht="14.25" customHeight="1">
      <c r="A16" s="4">
        <v>4</v>
      </c>
      <c r="B16" s="6" t="s">
        <v>13</v>
      </c>
      <c r="C16" s="5">
        <v>42355</v>
      </c>
      <c r="D16" s="4" t="s">
        <v>14</v>
      </c>
      <c r="E16" s="4">
        <v>2</v>
      </c>
      <c r="F16" s="4">
        <v>53.5</v>
      </c>
      <c r="G16" s="7">
        <v>2728.43</v>
      </c>
    </row>
    <row r="17" spans="1:7" ht="12.75">
      <c r="A17" s="4">
        <v>5</v>
      </c>
      <c r="B17" s="6" t="s">
        <v>15</v>
      </c>
      <c r="C17" s="5">
        <v>40963</v>
      </c>
      <c r="D17" s="4" t="s">
        <v>16</v>
      </c>
      <c r="E17" s="4">
        <v>3</v>
      </c>
      <c r="F17" s="4">
        <v>54</v>
      </c>
      <c r="G17" s="7">
        <v>2728.43</v>
      </c>
    </row>
    <row r="18" spans="1:7" ht="12.75">
      <c r="A18" s="4">
        <v>6</v>
      </c>
      <c r="B18" s="6" t="s">
        <v>6</v>
      </c>
      <c r="C18" s="5">
        <v>41096</v>
      </c>
      <c r="D18" s="4" t="s">
        <v>7</v>
      </c>
      <c r="E18" s="4">
        <v>4</v>
      </c>
      <c r="F18" s="4">
        <v>45.9</v>
      </c>
      <c r="G18" s="7">
        <v>2728.43</v>
      </c>
    </row>
    <row r="19" spans="1:7" ht="12.75">
      <c r="A19" s="4">
        <v>7</v>
      </c>
      <c r="B19" s="6" t="s">
        <v>17</v>
      </c>
      <c r="C19" s="5">
        <v>41418</v>
      </c>
      <c r="D19" s="4" t="s">
        <v>18</v>
      </c>
      <c r="E19" s="4">
        <v>1</v>
      </c>
      <c r="F19" s="4">
        <v>20.2</v>
      </c>
      <c r="G19" s="7">
        <v>2728.43</v>
      </c>
    </row>
    <row r="20" spans="1:7" ht="12.75">
      <c r="A20" s="4">
        <v>8</v>
      </c>
      <c r="B20" s="6" t="s">
        <v>19</v>
      </c>
      <c r="C20" s="5">
        <v>41838</v>
      </c>
      <c r="D20" s="4" t="s">
        <v>20</v>
      </c>
      <c r="E20" s="4">
        <v>3</v>
      </c>
      <c r="F20" s="4">
        <v>39.1</v>
      </c>
      <c r="G20" s="7">
        <v>2728.43</v>
      </c>
    </row>
    <row r="21" spans="1:7" ht="12.75">
      <c r="A21" s="4">
        <v>9</v>
      </c>
      <c r="B21" s="6" t="s">
        <v>21</v>
      </c>
      <c r="C21" s="5">
        <v>41838</v>
      </c>
      <c r="D21" s="4" t="s">
        <v>20</v>
      </c>
      <c r="E21" s="4">
        <v>1</v>
      </c>
      <c r="F21" s="4">
        <v>48.9</v>
      </c>
      <c r="G21" s="7">
        <v>2728.43</v>
      </c>
    </row>
    <row r="22" spans="1:7" ht="12.75">
      <c r="A22" s="4">
        <v>10</v>
      </c>
      <c r="B22" s="6" t="s">
        <v>22</v>
      </c>
      <c r="C22" s="5">
        <v>41418</v>
      </c>
      <c r="D22" s="4" t="s">
        <v>23</v>
      </c>
      <c r="E22" s="4">
        <v>1</v>
      </c>
      <c r="F22" s="4">
        <v>11.2</v>
      </c>
      <c r="G22" s="7">
        <v>2728.43</v>
      </c>
    </row>
    <row r="23" spans="1:7" ht="12.75">
      <c r="A23" s="4">
        <v>11</v>
      </c>
      <c r="B23" s="6" t="s">
        <v>25</v>
      </c>
      <c r="C23" s="5">
        <v>41922</v>
      </c>
      <c r="D23" s="4" t="s">
        <v>26</v>
      </c>
      <c r="E23" s="4">
        <v>2</v>
      </c>
      <c r="F23" s="4">
        <v>51</v>
      </c>
      <c r="G23" s="7">
        <v>2728.43</v>
      </c>
    </row>
    <row r="24" spans="1:7" ht="12.75">
      <c r="A24" s="4">
        <v>12</v>
      </c>
      <c r="B24" s="6" t="s">
        <v>27</v>
      </c>
      <c r="C24" s="5">
        <v>41922</v>
      </c>
      <c r="D24" s="4" t="s">
        <v>26</v>
      </c>
      <c r="E24" s="4">
        <v>0</v>
      </c>
      <c r="F24" s="4">
        <v>10.6</v>
      </c>
      <c r="G24" s="7">
        <v>2728.43</v>
      </c>
    </row>
    <row r="25" spans="1:7" ht="12.75">
      <c r="A25" s="4">
        <v>13</v>
      </c>
      <c r="B25" s="6" t="s">
        <v>28</v>
      </c>
      <c r="C25" s="5">
        <v>41922</v>
      </c>
      <c r="D25" s="4" t="s">
        <v>26</v>
      </c>
      <c r="E25" s="4">
        <v>3</v>
      </c>
      <c r="F25" s="4">
        <v>61.4</v>
      </c>
      <c r="G25" s="7">
        <v>2728.43</v>
      </c>
    </row>
    <row r="26" spans="1:7" ht="12.75">
      <c r="A26" s="4">
        <v>14</v>
      </c>
      <c r="B26" s="6" t="s">
        <v>196</v>
      </c>
      <c r="C26" s="5">
        <v>42068</v>
      </c>
      <c r="D26" s="4" t="s">
        <v>29</v>
      </c>
      <c r="E26" s="4">
        <v>5</v>
      </c>
      <c r="F26" s="4">
        <v>38.3</v>
      </c>
      <c r="G26" s="7">
        <v>2728.43</v>
      </c>
    </row>
    <row r="27" spans="1:7" ht="12.75">
      <c r="A27" s="4">
        <v>15</v>
      </c>
      <c r="B27" s="6" t="s">
        <v>30</v>
      </c>
      <c r="C27" s="5">
        <v>41005</v>
      </c>
      <c r="D27" s="4" t="s">
        <v>31</v>
      </c>
      <c r="E27" s="4">
        <v>3</v>
      </c>
      <c r="F27" s="4">
        <v>27.5</v>
      </c>
      <c r="G27" s="7">
        <v>2728.43</v>
      </c>
    </row>
    <row r="28" spans="1:7" ht="12.75">
      <c r="A28" s="4">
        <v>16</v>
      </c>
      <c r="B28" s="6" t="s">
        <v>32</v>
      </c>
      <c r="C28" s="5">
        <v>41418</v>
      </c>
      <c r="D28" s="4" t="s">
        <v>18</v>
      </c>
      <c r="E28" s="4">
        <v>4</v>
      </c>
      <c r="F28" s="4">
        <v>47.3</v>
      </c>
      <c r="G28" s="7">
        <v>2728.43</v>
      </c>
    </row>
    <row r="29" spans="1:7" ht="12.75">
      <c r="A29" s="4">
        <v>17</v>
      </c>
      <c r="B29" s="25" t="s">
        <v>99</v>
      </c>
      <c r="C29" s="5">
        <v>41445</v>
      </c>
      <c r="D29" s="4" t="s">
        <v>100</v>
      </c>
      <c r="E29" s="4">
        <v>0</v>
      </c>
      <c r="F29" s="4">
        <v>32.4</v>
      </c>
      <c r="G29" s="7">
        <v>2728.43</v>
      </c>
    </row>
    <row r="30" spans="1:7" ht="12.75">
      <c r="A30" s="4"/>
      <c r="B30" s="8" t="s">
        <v>33</v>
      </c>
      <c r="C30" s="4"/>
      <c r="D30" s="4"/>
      <c r="E30" s="18">
        <f>SUM(E13:E29)</f>
        <v>40</v>
      </c>
      <c r="F30" s="18">
        <f>SUM(F13:F29)</f>
        <v>697.4999999999999</v>
      </c>
      <c r="G30" s="19">
        <f>SUM(G13:G29)</f>
        <v>46383.33</v>
      </c>
    </row>
    <row r="31" spans="1:7" ht="12.75" customHeight="1">
      <c r="A31" s="100" t="s">
        <v>34</v>
      </c>
      <c r="B31" s="101"/>
      <c r="C31" s="101"/>
      <c r="D31" s="101"/>
      <c r="E31" s="101"/>
      <c r="F31" s="101"/>
      <c r="G31" s="102"/>
    </row>
    <row r="32" spans="1:7" ht="12.75">
      <c r="A32" s="4">
        <v>1</v>
      </c>
      <c r="B32" s="6" t="s">
        <v>35</v>
      </c>
      <c r="C32" s="5">
        <v>43283</v>
      </c>
      <c r="D32" s="4" t="s">
        <v>56</v>
      </c>
      <c r="E32" s="4">
        <v>1</v>
      </c>
      <c r="F32" s="4">
        <v>47</v>
      </c>
      <c r="G32" s="7">
        <v>806.31</v>
      </c>
    </row>
    <row r="33" spans="1:7" ht="12.75">
      <c r="A33" s="4">
        <v>2</v>
      </c>
      <c r="B33" s="6" t="s">
        <v>36</v>
      </c>
      <c r="C33" s="5">
        <v>43283</v>
      </c>
      <c r="D33" s="4" t="s">
        <v>56</v>
      </c>
      <c r="E33" s="4">
        <v>3</v>
      </c>
      <c r="F33" s="4">
        <v>63.7</v>
      </c>
      <c r="G33" s="7">
        <v>806.31</v>
      </c>
    </row>
    <row r="34" spans="1:7" ht="12.75">
      <c r="A34" s="4">
        <v>3</v>
      </c>
      <c r="B34" s="6" t="s">
        <v>37</v>
      </c>
      <c r="C34" s="9">
        <v>41943</v>
      </c>
      <c r="D34" s="10" t="s">
        <v>38</v>
      </c>
      <c r="E34" s="4">
        <v>9</v>
      </c>
      <c r="F34" s="4">
        <v>47.4</v>
      </c>
      <c r="G34" s="7">
        <v>806.31</v>
      </c>
    </row>
    <row r="35" spans="1:7" ht="12.75">
      <c r="A35" s="4">
        <v>4</v>
      </c>
      <c r="B35" s="6" t="s">
        <v>274</v>
      </c>
      <c r="C35" s="9">
        <v>41943</v>
      </c>
      <c r="D35" s="10" t="s">
        <v>38</v>
      </c>
      <c r="E35" s="4">
        <v>3</v>
      </c>
      <c r="F35" s="4">
        <v>46.6</v>
      </c>
      <c r="G35" s="7">
        <v>806.31</v>
      </c>
    </row>
    <row r="36" spans="1:7" ht="12.75">
      <c r="A36" s="4">
        <v>5</v>
      </c>
      <c r="B36" s="6" t="s">
        <v>39</v>
      </c>
      <c r="C36" s="5">
        <v>42535</v>
      </c>
      <c r="D36" s="4" t="s">
        <v>40</v>
      </c>
      <c r="E36" s="4">
        <v>1</v>
      </c>
      <c r="F36" s="4">
        <v>19.4</v>
      </c>
      <c r="G36" s="7">
        <v>806.31</v>
      </c>
    </row>
    <row r="37" spans="1:7" ht="12.75">
      <c r="A37" s="4">
        <v>6</v>
      </c>
      <c r="B37" s="6" t="s">
        <v>41</v>
      </c>
      <c r="C37" s="5">
        <v>41268</v>
      </c>
      <c r="D37" s="4" t="s">
        <v>42</v>
      </c>
      <c r="E37" s="4">
        <v>5</v>
      </c>
      <c r="F37" s="4">
        <v>13.3</v>
      </c>
      <c r="G37" s="7">
        <v>806.31</v>
      </c>
    </row>
    <row r="38" spans="1:7" ht="12.75">
      <c r="A38" s="4">
        <v>7</v>
      </c>
      <c r="B38" s="6" t="s">
        <v>43</v>
      </c>
      <c r="C38" s="5">
        <v>41996</v>
      </c>
      <c r="D38" s="4" t="s">
        <v>44</v>
      </c>
      <c r="E38" s="4">
        <v>3</v>
      </c>
      <c r="F38" s="4">
        <v>26</v>
      </c>
      <c r="G38" s="7">
        <v>806.31</v>
      </c>
    </row>
    <row r="39" spans="1:7" ht="12.75">
      <c r="A39" s="4">
        <v>8</v>
      </c>
      <c r="B39" s="6" t="s">
        <v>45</v>
      </c>
      <c r="C39" s="5">
        <v>42187</v>
      </c>
      <c r="D39" s="4" t="s">
        <v>46</v>
      </c>
      <c r="E39" s="4">
        <v>1</v>
      </c>
      <c r="F39" s="4">
        <v>42.8</v>
      </c>
      <c r="G39" s="7">
        <v>806.31</v>
      </c>
    </row>
    <row r="40" spans="1:7" ht="12.75">
      <c r="A40" s="4">
        <v>9</v>
      </c>
      <c r="B40" s="6" t="s">
        <v>47</v>
      </c>
      <c r="C40" s="5">
        <v>42304</v>
      </c>
      <c r="D40" s="4" t="s">
        <v>48</v>
      </c>
      <c r="E40" s="4">
        <v>1</v>
      </c>
      <c r="F40" s="4">
        <v>36.2</v>
      </c>
      <c r="G40" s="7">
        <v>806.31</v>
      </c>
    </row>
    <row r="41" spans="1:7" ht="12.75">
      <c r="A41" s="4">
        <v>10</v>
      </c>
      <c r="B41" s="6" t="s">
        <v>49</v>
      </c>
      <c r="C41" s="5">
        <v>41501</v>
      </c>
      <c r="D41" s="4" t="s">
        <v>50</v>
      </c>
      <c r="E41" s="4">
        <v>14</v>
      </c>
      <c r="F41" s="4">
        <v>48.2</v>
      </c>
      <c r="G41" s="7">
        <v>752.55</v>
      </c>
    </row>
    <row r="42" spans="1:7" ht="12.75">
      <c r="A42" s="4">
        <v>11</v>
      </c>
      <c r="B42" s="6" t="s">
        <v>51</v>
      </c>
      <c r="C42" s="5">
        <v>41929</v>
      </c>
      <c r="D42" s="4" t="s">
        <v>52</v>
      </c>
      <c r="E42" s="4">
        <v>2</v>
      </c>
      <c r="F42" s="4">
        <v>42.9</v>
      </c>
      <c r="G42" s="7">
        <v>752.55</v>
      </c>
    </row>
    <row r="43" spans="1:7" ht="12.75">
      <c r="A43" s="4">
        <v>12</v>
      </c>
      <c r="B43" s="6" t="s">
        <v>53</v>
      </c>
      <c r="C43" s="5">
        <v>42153</v>
      </c>
      <c r="D43" s="4" t="s">
        <v>54</v>
      </c>
      <c r="E43" s="4">
        <v>1</v>
      </c>
      <c r="F43" s="4">
        <v>45.8</v>
      </c>
      <c r="G43" s="7">
        <v>752.55</v>
      </c>
    </row>
    <row r="44" spans="1:7" ht="12.75">
      <c r="A44" s="4">
        <v>13</v>
      </c>
      <c r="B44" s="6" t="s">
        <v>55</v>
      </c>
      <c r="C44" s="5">
        <v>43283</v>
      </c>
      <c r="D44" s="4" t="s">
        <v>56</v>
      </c>
      <c r="E44" s="4">
        <v>3</v>
      </c>
      <c r="F44" s="4">
        <v>47.4</v>
      </c>
      <c r="G44" s="7">
        <v>752.55</v>
      </c>
    </row>
    <row r="45" spans="1:7" ht="12.75">
      <c r="A45" s="4">
        <v>14</v>
      </c>
      <c r="B45" s="6" t="s">
        <v>57</v>
      </c>
      <c r="C45" s="5">
        <v>43283</v>
      </c>
      <c r="D45" s="4" t="s">
        <v>56</v>
      </c>
      <c r="E45" s="4">
        <v>3</v>
      </c>
      <c r="F45" s="4">
        <v>49.2</v>
      </c>
      <c r="G45" s="7">
        <v>752.55</v>
      </c>
    </row>
    <row r="46" spans="1:7" ht="12.75">
      <c r="A46" s="4">
        <v>15</v>
      </c>
      <c r="B46" s="6" t="s">
        <v>58</v>
      </c>
      <c r="C46" s="5">
        <v>43283</v>
      </c>
      <c r="D46" s="4" t="s">
        <v>56</v>
      </c>
      <c r="E46" s="4">
        <v>4</v>
      </c>
      <c r="F46" s="4">
        <v>48.2</v>
      </c>
      <c r="G46" s="7">
        <v>752.55</v>
      </c>
    </row>
    <row r="47" spans="1:7" ht="12.75">
      <c r="A47" s="4">
        <v>16</v>
      </c>
      <c r="B47" s="6" t="s">
        <v>59</v>
      </c>
      <c r="C47" s="5">
        <v>43283</v>
      </c>
      <c r="D47" s="4" t="s">
        <v>56</v>
      </c>
      <c r="E47" s="4">
        <v>2</v>
      </c>
      <c r="F47" s="4">
        <v>48.9</v>
      </c>
      <c r="G47" s="7">
        <v>752.55</v>
      </c>
    </row>
    <row r="48" spans="1:7" ht="12.75">
      <c r="A48" s="4">
        <v>17</v>
      </c>
      <c r="B48" s="6" t="s">
        <v>60</v>
      </c>
      <c r="C48" s="5">
        <v>43283</v>
      </c>
      <c r="D48" s="4" t="s">
        <v>56</v>
      </c>
      <c r="E48" s="4">
        <v>3</v>
      </c>
      <c r="F48" s="4">
        <v>48.14</v>
      </c>
      <c r="G48" s="7">
        <v>752.55</v>
      </c>
    </row>
    <row r="49" spans="1:7" ht="12.75">
      <c r="A49" s="4">
        <v>18</v>
      </c>
      <c r="B49" s="6" t="s">
        <v>61</v>
      </c>
      <c r="C49" s="9">
        <v>41943</v>
      </c>
      <c r="D49" s="10" t="s">
        <v>38</v>
      </c>
      <c r="E49" s="4">
        <v>5</v>
      </c>
      <c r="F49" s="4">
        <v>62.2</v>
      </c>
      <c r="G49" s="7">
        <v>752.55</v>
      </c>
    </row>
    <row r="50" spans="1:7" ht="12.75">
      <c r="A50" s="4">
        <v>19</v>
      </c>
      <c r="B50" s="6" t="s">
        <v>62</v>
      </c>
      <c r="C50" s="9">
        <v>41943</v>
      </c>
      <c r="D50" s="10" t="s">
        <v>38</v>
      </c>
      <c r="E50" s="4">
        <v>7</v>
      </c>
      <c r="F50" s="4">
        <v>49.4</v>
      </c>
      <c r="G50" s="7">
        <v>752.55</v>
      </c>
    </row>
    <row r="51" spans="1:7" ht="12.75">
      <c r="A51" s="4">
        <v>20</v>
      </c>
      <c r="B51" s="6" t="s">
        <v>63</v>
      </c>
      <c r="C51" s="5">
        <v>42026</v>
      </c>
      <c r="D51" s="4" t="s">
        <v>64</v>
      </c>
      <c r="E51" s="4">
        <v>3</v>
      </c>
      <c r="F51" s="4">
        <v>25.1</v>
      </c>
      <c r="G51" s="7">
        <v>752.55</v>
      </c>
    </row>
    <row r="52" spans="1:7" ht="12.75">
      <c r="A52" s="4">
        <v>21</v>
      </c>
      <c r="B52" s="6" t="s">
        <v>65</v>
      </c>
      <c r="C52" s="5">
        <v>42355</v>
      </c>
      <c r="D52" s="4" t="s">
        <v>66</v>
      </c>
      <c r="E52" s="4">
        <v>3</v>
      </c>
      <c r="F52" s="4">
        <v>29.5</v>
      </c>
      <c r="G52" s="7">
        <v>752.55</v>
      </c>
    </row>
    <row r="53" spans="1:7" ht="12.75">
      <c r="A53" s="4">
        <v>22</v>
      </c>
      <c r="B53" s="6" t="s">
        <v>67</v>
      </c>
      <c r="C53" s="5">
        <v>42355</v>
      </c>
      <c r="D53" s="4" t="s">
        <v>66</v>
      </c>
      <c r="E53" s="4">
        <v>0</v>
      </c>
      <c r="F53" s="4">
        <v>29.7</v>
      </c>
      <c r="G53" s="7">
        <v>752.55</v>
      </c>
    </row>
    <row r="54" spans="1:7" ht="12.75">
      <c r="A54" s="4">
        <v>23</v>
      </c>
      <c r="B54" s="6" t="s">
        <v>68</v>
      </c>
      <c r="C54" s="5">
        <v>42355</v>
      </c>
      <c r="D54" s="4" t="s">
        <v>69</v>
      </c>
      <c r="E54" s="4">
        <v>2</v>
      </c>
      <c r="F54" s="4">
        <v>36.6</v>
      </c>
      <c r="G54" s="7">
        <v>752.55</v>
      </c>
    </row>
    <row r="55" spans="1:7" ht="12.75">
      <c r="A55" s="4">
        <v>24</v>
      </c>
      <c r="B55" s="6" t="s">
        <v>70</v>
      </c>
      <c r="C55" s="5">
        <v>42187</v>
      </c>
      <c r="D55" s="4" t="s">
        <v>46</v>
      </c>
      <c r="E55" s="4">
        <v>2</v>
      </c>
      <c r="F55" s="4">
        <v>26</v>
      </c>
      <c r="G55" s="7">
        <v>752.55</v>
      </c>
    </row>
    <row r="56" spans="1:7" ht="12.75">
      <c r="A56" s="4">
        <v>25</v>
      </c>
      <c r="B56" s="6" t="s">
        <v>71</v>
      </c>
      <c r="C56" s="5">
        <v>41544</v>
      </c>
      <c r="D56" s="4" t="s">
        <v>72</v>
      </c>
      <c r="E56" s="4">
        <v>2</v>
      </c>
      <c r="F56" s="4">
        <v>50.6</v>
      </c>
      <c r="G56" s="7">
        <v>752.55</v>
      </c>
    </row>
    <row r="57" spans="1:7" ht="12.75">
      <c r="A57" s="4">
        <v>26</v>
      </c>
      <c r="B57" s="6" t="s">
        <v>73</v>
      </c>
      <c r="C57" s="5">
        <v>42153</v>
      </c>
      <c r="D57" s="4" t="s">
        <v>54</v>
      </c>
      <c r="E57" s="4">
        <v>5</v>
      </c>
      <c r="F57" s="4">
        <v>45.9</v>
      </c>
      <c r="G57" s="7">
        <v>778.36</v>
      </c>
    </row>
    <row r="58" spans="1:7" ht="12.75">
      <c r="A58" s="4">
        <v>27</v>
      </c>
      <c r="B58" s="6" t="s">
        <v>74</v>
      </c>
      <c r="C58" s="5">
        <v>42153</v>
      </c>
      <c r="D58" s="4" t="s">
        <v>54</v>
      </c>
      <c r="E58" s="4">
        <v>2</v>
      </c>
      <c r="F58" s="4">
        <v>48</v>
      </c>
      <c r="G58" s="7">
        <v>778.36</v>
      </c>
    </row>
    <row r="59" spans="1:7" ht="12.75">
      <c r="A59" s="4">
        <v>28</v>
      </c>
      <c r="B59" s="6" t="s">
        <v>75</v>
      </c>
      <c r="C59" s="5">
        <v>42445</v>
      </c>
      <c r="D59" s="4" t="s">
        <v>76</v>
      </c>
      <c r="E59" s="4">
        <v>1</v>
      </c>
      <c r="F59" s="4">
        <v>55.74</v>
      </c>
      <c r="G59" s="7">
        <v>859.96</v>
      </c>
    </row>
    <row r="60" spans="1:7" ht="12.75">
      <c r="A60" s="4">
        <v>29</v>
      </c>
      <c r="B60" s="6" t="s">
        <v>77</v>
      </c>
      <c r="C60" s="5">
        <v>42445</v>
      </c>
      <c r="D60" s="4" t="s">
        <v>76</v>
      </c>
      <c r="E60" s="4">
        <v>5</v>
      </c>
      <c r="F60" s="4">
        <v>52.7</v>
      </c>
      <c r="G60" s="7">
        <v>817.06</v>
      </c>
    </row>
    <row r="61" spans="1:7" ht="12.75">
      <c r="A61" s="4">
        <v>30</v>
      </c>
      <c r="B61" s="6" t="s">
        <v>78</v>
      </c>
      <c r="C61" s="5">
        <v>42416</v>
      </c>
      <c r="D61" s="4" t="s">
        <v>79</v>
      </c>
      <c r="E61" s="4">
        <v>6</v>
      </c>
      <c r="F61" s="4">
        <v>45.8</v>
      </c>
      <c r="G61" s="7">
        <v>778.36</v>
      </c>
    </row>
    <row r="62" spans="1:7" ht="12.75">
      <c r="A62" s="4">
        <v>31</v>
      </c>
      <c r="B62" s="6" t="s">
        <v>80</v>
      </c>
      <c r="C62" s="5">
        <v>41872</v>
      </c>
      <c r="D62" s="4" t="s">
        <v>81</v>
      </c>
      <c r="E62" s="4">
        <v>0</v>
      </c>
      <c r="F62" s="4">
        <v>42.6</v>
      </c>
      <c r="G62" s="7">
        <v>778.36</v>
      </c>
    </row>
    <row r="63" spans="1:7" ht="12.75">
      <c r="A63" s="4">
        <v>32</v>
      </c>
      <c r="B63" s="6" t="s">
        <v>82</v>
      </c>
      <c r="C63" s="5">
        <v>41872</v>
      </c>
      <c r="D63" s="4" t="s">
        <v>81</v>
      </c>
      <c r="E63" s="4">
        <v>1</v>
      </c>
      <c r="F63" s="4">
        <v>68.4</v>
      </c>
      <c r="G63" s="7">
        <v>817.06</v>
      </c>
    </row>
    <row r="64" spans="1:7" ht="12.75">
      <c r="A64" s="4">
        <v>33</v>
      </c>
      <c r="B64" s="6" t="s">
        <v>83</v>
      </c>
      <c r="C64" s="5">
        <v>42689</v>
      </c>
      <c r="D64" s="4" t="s">
        <v>84</v>
      </c>
      <c r="E64" s="4">
        <v>5</v>
      </c>
      <c r="F64" s="4">
        <v>54.1</v>
      </c>
      <c r="G64" s="7">
        <v>806.31</v>
      </c>
    </row>
    <row r="65" spans="1:7" ht="12.75">
      <c r="A65" s="4">
        <v>34</v>
      </c>
      <c r="B65" s="6" t="s">
        <v>85</v>
      </c>
      <c r="C65" s="5">
        <v>42304</v>
      </c>
      <c r="D65" s="4" t="s">
        <v>48</v>
      </c>
      <c r="E65" s="4">
        <v>0</v>
      </c>
      <c r="F65" s="4">
        <v>16.5</v>
      </c>
      <c r="G65" s="7">
        <v>778.36</v>
      </c>
    </row>
    <row r="66" spans="1:7" ht="12.75">
      <c r="A66" s="4">
        <v>35</v>
      </c>
      <c r="B66" s="6" t="s">
        <v>147</v>
      </c>
      <c r="C66" s="5">
        <v>41996</v>
      </c>
      <c r="D66" s="4" t="s">
        <v>44</v>
      </c>
      <c r="E66" s="4">
        <v>3</v>
      </c>
      <c r="F66" s="4">
        <v>36.5</v>
      </c>
      <c r="G66" s="7">
        <v>2750</v>
      </c>
    </row>
    <row r="67" spans="1:7" ht="12.75">
      <c r="A67" s="4">
        <v>36</v>
      </c>
      <c r="B67" s="6" t="s">
        <v>148</v>
      </c>
      <c r="C67" s="49">
        <v>41943</v>
      </c>
      <c r="D67" s="50" t="s">
        <v>149</v>
      </c>
      <c r="E67" s="4">
        <v>4</v>
      </c>
      <c r="F67" s="4">
        <v>62.7</v>
      </c>
      <c r="G67" s="7">
        <v>2866.67</v>
      </c>
    </row>
    <row r="68" spans="1:7" ht="12.75">
      <c r="A68" s="4">
        <v>37</v>
      </c>
      <c r="B68" s="6" t="s">
        <v>150</v>
      </c>
      <c r="C68" s="49">
        <v>41501</v>
      </c>
      <c r="D68" s="50" t="s">
        <v>151</v>
      </c>
      <c r="E68" s="4">
        <v>5</v>
      </c>
      <c r="F68" s="4">
        <v>62.4</v>
      </c>
      <c r="G68" s="7">
        <v>2866.67</v>
      </c>
    </row>
    <row r="69" spans="1:7" ht="12.75">
      <c r="A69" s="4">
        <v>38</v>
      </c>
      <c r="B69" s="6" t="s">
        <v>152</v>
      </c>
      <c r="C69" s="5">
        <v>42416</v>
      </c>
      <c r="D69" s="4" t="s">
        <v>79</v>
      </c>
      <c r="E69" s="4">
        <v>0</v>
      </c>
      <c r="F69" s="4">
        <v>30.2</v>
      </c>
      <c r="G69" s="7">
        <v>2750</v>
      </c>
    </row>
    <row r="70" spans="1:7" ht="12.75">
      <c r="A70" s="4">
        <v>39</v>
      </c>
      <c r="B70" s="6" t="s">
        <v>153</v>
      </c>
      <c r="C70" s="51">
        <v>41544</v>
      </c>
      <c r="D70" s="52" t="s">
        <v>154</v>
      </c>
      <c r="E70" s="4">
        <v>1</v>
      </c>
      <c r="F70" s="4">
        <v>41.1</v>
      </c>
      <c r="G70" s="7">
        <v>2833.33</v>
      </c>
    </row>
    <row r="71" spans="1:7" ht="12.75">
      <c r="A71" s="4">
        <v>40</v>
      </c>
      <c r="B71" s="6" t="s">
        <v>194</v>
      </c>
      <c r="C71" s="51">
        <v>41544</v>
      </c>
      <c r="D71" s="52" t="s">
        <v>154</v>
      </c>
      <c r="E71" s="4">
        <v>6</v>
      </c>
      <c r="F71" s="4">
        <v>39.9</v>
      </c>
      <c r="G71" s="7">
        <v>2750</v>
      </c>
    </row>
    <row r="72" spans="1:7" ht="12.75">
      <c r="A72" s="4">
        <v>41</v>
      </c>
      <c r="B72" s="6" t="s">
        <v>195</v>
      </c>
      <c r="C72" s="49">
        <v>41445</v>
      </c>
      <c r="D72" s="53" t="s">
        <v>155</v>
      </c>
      <c r="E72" s="4">
        <v>5</v>
      </c>
      <c r="F72" s="4">
        <v>37.3</v>
      </c>
      <c r="G72" s="7">
        <v>2750</v>
      </c>
    </row>
    <row r="73" spans="1:7" ht="12.75">
      <c r="A73" s="4">
        <v>42</v>
      </c>
      <c r="B73" s="6" t="s">
        <v>156</v>
      </c>
      <c r="C73" s="5">
        <v>42187</v>
      </c>
      <c r="D73" s="4" t="s">
        <v>46</v>
      </c>
      <c r="E73" s="4">
        <v>2</v>
      </c>
      <c r="F73" s="4">
        <v>82.3</v>
      </c>
      <c r="G73" s="7">
        <v>2933.33</v>
      </c>
    </row>
    <row r="74" spans="1:7" ht="12.75">
      <c r="A74" s="4">
        <v>43</v>
      </c>
      <c r="B74" s="6" t="s">
        <v>157</v>
      </c>
      <c r="C74" s="16">
        <v>41872</v>
      </c>
      <c r="D74" s="54" t="s">
        <v>81</v>
      </c>
      <c r="E74" s="4">
        <v>3</v>
      </c>
      <c r="F74" s="4">
        <v>48.2</v>
      </c>
      <c r="G74" s="7">
        <v>2833.33</v>
      </c>
    </row>
    <row r="75" spans="1:7" ht="12.75">
      <c r="A75" s="4">
        <v>44</v>
      </c>
      <c r="B75" s="6" t="s">
        <v>158</v>
      </c>
      <c r="C75" s="49">
        <v>41544</v>
      </c>
      <c r="D75" s="50" t="s">
        <v>165</v>
      </c>
      <c r="E75" s="4">
        <v>5</v>
      </c>
      <c r="F75" s="4">
        <v>37.2</v>
      </c>
      <c r="G75" s="7">
        <v>2750</v>
      </c>
    </row>
    <row r="76" spans="1:7" ht="12.75">
      <c r="A76" s="4">
        <v>45</v>
      </c>
      <c r="B76" s="6" t="s">
        <v>159</v>
      </c>
      <c r="C76" s="49">
        <v>42657</v>
      </c>
      <c r="D76" s="50" t="s">
        <v>166</v>
      </c>
      <c r="E76" s="4">
        <v>1</v>
      </c>
      <c r="F76" s="4">
        <v>48.6</v>
      </c>
      <c r="G76" s="7">
        <v>2833.33</v>
      </c>
    </row>
    <row r="77" spans="1:7" ht="12.75">
      <c r="A77" s="4">
        <v>46</v>
      </c>
      <c r="B77" s="6" t="s">
        <v>160</v>
      </c>
      <c r="C77" s="49">
        <v>42291</v>
      </c>
      <c r="D77" s="50" t="s">
        <v>167</v>
      </c>
      <c r="E77" s="4">
        <v>2</v>
      </c>
      <c r="F77" s="4">
        <v>37.2</v>
      </c>
      <c r="G77" s="7">
        <v>2250</v>
      </c>
    </row>
    <row r="78" spans="1:7" ht="12.75">
      <c r="A78" s="4">
        <v>47</v>
      </c>
      <c r="B78" s="6" t="s">
        <v>161</v>
      </c>
      <c r="C78" s="16">
        <v>42935</v>
      </c>
      <c r="D78" s="12" t="s">
        <v>168</v>
      </c>
      <c r="E78" s="4">
        <v>1</v>
      </c>
      <c r="F78" s="4">
        <v>54.4</v>
      </c>
      <c r="G78" s="7">
        <v>2250</v>
      </c>
    </row>
    <row r="79" spans="1:7" ht="12.75">
      <c r="A79" s="4">
        <v>48</v>
      </c>
      <c r="B79" s="6" t="s">
        <v>162</v>
      </c>
      <c r="C79" s="16">
        <v>42935</v>
      </c>
      <c r="D79" s="12" t="s">
        <v>168</v>
      </c>
      <c r="E79" s="4">
        <v>1</v>
      </c>
      <c r="F79" s="4">
        <v>34.2</v>
      </c>
      <c r="G79" s="7">
        <v>2250</v>
      </c>
    </row>
    <row r="80" spans="1:7" ht="12.75">
      <c r="A80" s="4">
        <v>49</v>
      </c>
      <c r="B80" s="6" t="s">
        <v>163</v>
      </c>
      <c r="C80" s="16">
        <v>42935</v>
      </c>
      <c r="D80" s="12" t="s">
        <v>168</v>
      </c>
      <c r="E80" s="4">
        <v>1</v>
      </c>
      <c r="F80" s="4">
        <v>22</v>
      </c>
      <c r="G80" s="7">
        <v>2250</v>
      </c>
    </row>
    <row r="81" spans="1:7" ht="13.5" customHeight="1">
      <c r="A81" s="4">
        <v>50</v>
      </c>
      <c r="B81" s="6" t="s">
        <v>164</v>
      </c>
      <c r="C81" s="5">
        <v>42304</v>
      </c>
      <c r="D81" s="4" t="s">
        <v>48</v>
      </c>
      <c r="E81" s="4">
        <v>5</v>
      </c>
      <c r="F81" s="4">
        <v>34.6</v>
      </c>
      <c r="G81" s="7">
        <v>2250</v>
      </c>
    </row>
    <row r="82" spans="1:7" ht="13.5" customHeight="1">
      <c r="A82" s="4">
        <v>51</v>
      </c>
      <c r="B82" s="6" t="s">
        <v>169</v>
      </c>
      <c r="C82" s="16">
        <v>42535</v>
      </c>
      <c r="D82" s="54" t="s">
        <v>170</v>
      </c>
      <c r="E82" s="4">
        <v>4</v>
      </c>
      <c r="F82" s="4">
        <v>16.5</v>
      </c>
      <c r="G82" s="7">
        <v>2250</v>
      </c>
    </row>
    <row r="83" spans="1:7" ht="13.5" customHeight="1">
      <c r="A83" s="4">
        <v>52</v>
      </c>
      <c r="B83" s="6" t="s">
        <v>171</v>
      </c>
      <c r="C83" s="16">
        <v>42535</v>
      </c>
      <c r="D83" s="54" t="s">
        <v>170</v>
      </c>
      <c r="E83" s="4">
        <v>8</v>
      </c>
      <c r="F83" s="4">
        <v>43.1</v>
      </c>
      <c r="G83" s="7">
        <v>2250</v>
      </c>
    </row>
    <row r="84" spans="1:7" ht="13.5" customHeight="1">
      <c r="A84" s="4">
        <v>53</v>
      </c>
      <c r="B84" s="6" t="s">
        <v>172</v>
      </c>
      <c r="C84" s="49">
        <v>41229</v>
      </c>
      <c r="D84" s="50" t="s">
        <v>173</v>
      </c>
      <c r="E84" s="4">
        <v>0</v>
      </c>
      <c r="F84" s="4">
        <v>28.8</v>
      </c>
      <c r="G84" s="7">
        <v>2250</v>
      </c>
    </row>
    <row r="85" spans="1:7" ht="13.5" customHeight="1">
      <c r="A85" s="4">
        <v>54</v>
      </c>
      <c r="B85" s="6" t="s">
        <v>174</v>
      </c>
      <c r="C85" s="49">
        <v>42416</v>
      </c>
      <c r="D85" s="50" t="s">
        <v>175</v>
      </c>
      <c r="E85" s="4">
        <v>4</v>
      </c>
      <c r="F85" s="4">
        <v>41.8</v>
      </c>
      <c r="G85" s="7">
        <v>2250</v>
      </c>
    </row>
    <row r="86" spans="1:7" ht="13.5" customHeight="1">
      <c r="A86" s="4">
        <v>55</v>
      </c>
      <c r="B86" s="6" t="s">
        <v>198</v>
      </c>
      <c r="C86" s="49">
        <v>42657</v>
      </c>
      <c r="D86" s="50" t="s">
        <v>199</v>
      </c>
      <c r="E86" s="4">
        <v>3</v>
      </c>
      <c r="F86" s="4">
        <v>38.1</v>
      </c>
      <c r="G86" s="7">
        <v>3750</v>
      </c>
    </row>
    <row r="87" spans="1:7" ht="13.5" customHeight="1">
      <c r="A87" s="4">
        <v>56</v>
      </c>
      <c r="B87" s="6" t="s">
        <v>200</v>
      </c>
      <c r="C87" s="49">
        <v>42689</v>
      </c>
      <c r="D87" s="50" t="s">
        <v>84</v>
      </c>
      <c r="E87" s="4">
        <v>2</v>
      </c>
      <c r="F87" s="4">
        <v>51.8</v>
      </c>
      <c r="G87" s="7">
        <v>3866.67</v>
      </c>
    </row>
    <row r="88" spans="1:7" ht="13.5" customHeight="1">
      <c r="A88" s="4">
        <v>57</v>
      </c>
      <c r="B88" s="6" t="s">
        <v>201</v>
      </c>
      <c r="C88" s="49">
        <v>41824</v>
      </c>
      <c r="D88" s="50" t="s">
        <v>202</v>
      </c>
      <c r="E88" s="4">
        <v>2</v>
      </c>
      <c r="F88" s="4">
        <v>25.3</v>
      </c>
      <c r="G88" s="7">
        <v>3666.67</v>
      </c>
    </row>
    <row r="89" spans="1:7" ht="13.5" customHeight="1">
      <c r="A89" s="4">
        <v>58</v>
      </c>
      <c r="B89" s="6" t="s">
        <v>203</v>
      </c>
      <c r="C89" s="64">
        <v>42387</v>
      </c>
      <c r="D89" s="54" t="s">
        <v>204</v>
      </c>
      <c r="E89" s="4">
        <v>3</v>
      </c>
      <c r="F89" s="4">
        <v>26.1</v>
      </c>
      <c r="G89" s="7">
        <v>3666.67</v>
      </c>
    </row>
    <row r="90" spans="1:7" ht="13.5" customHeight="1">
      <c r="A90" s="4">
        <v>59</v>
      </c>
      <c r="B90" s="6" t="s">
        <v>205</v>
      </c>
      <c r="C90" s="64">
        <v>41922</v>
      </c>
      <c r="D90" s="54" t="s">
        <v>206</v>
      </c>
      <c r="E90" s="4">
        <v>5</v>
      </c>
      <c r="F90" s="4">
        <v>35.2</v>
      </c>
      <c r="G90" s="7">
        <v>3750</v>
      </c>
    </row>
    <row r="91" spans="1:7" ht="13.5" customHeight="1">
      <c r="A91" s="4">
        <v>60</v>
      </c>
      <c r="B91" s="6" t="s">
        <v>207</v>
      </c>
      <c r="C91" s="49">
        <v>42657</v>
      </c>
      <c r="D91" s="50" t="s">
        <v>166</v>
      </c>
      <c r="E91" s="4">
        <v>5</v>
      </c>
      <c r="F91" s="4">
        <v>47.1</v>
      </c>
      <c r="G91" s="7">
        <v>3833.33</v>
      </c>
    </row>
    <row r="92" spans="1:7" ht="13.5" customHeight="1">
      <c r="A92" s="4">
        <v>61</v>
      </c>
      <c r="B92" s="6" t="s">
        <v>208</v>
      </c>
      <c r="C92" s="64">
        <v>42387</v>
      </c>
      <c r="D92" s="54" t="s">
        <v>204</v>
      </c>
      <c r="E92" s="4">
        <v>1</v>
      </c>
      <c r="F92" s="4">
        <v>26.9</v>
      </c>
      <c r="G92" s="7">
        <v>3666.67</v>
      </c>
    </row>
    <row r="93" spans="1:7" ht="13.5" customHeight="1">
      <c r="A93" s="4">
        <v>62</v>
      </c>
      <c r="B93" s="6" t="s">
        <v>209</v>
      </c>
      <c r="C93" s="49">
        <v>42871</v>
      </c>
      <c r="D93" s="53" t="s">
        <v>210</v>
      </c>
      <c r="E93" s="4">
        <v>3</v>
      </c>
      <c r="F93" s="4">
        <v>14.9</v>
      </c>
      <c r="G93" s="7">
        <v>2416.67</v>
      </c>
    </row>
    <row r="94" spans="1:7" ht="13.5" customHeight="1">
      <c r="A94" s="4">
        <v>63</v>
      </c>
      <c r="B94" s="6" t="s">
        <v>211</v>
      </c>
      <c r="C94" s="49">
        <v>42871</v>
      </c>
      <c r="D94" s="53" t="s">
        <v>210</v>
      </c>
      <c r="E94" s="4">
        <v>2</v>
      </c>
      <c r="F94" s="4">
        <v>28.3</v>
      </c>
      <c r="G94" s="7">
        <v>2416.67</v>
      </c>
    </row>
    <row r="95" spans="1:7" ht="13.5" customHeight="1">
      <c r="A95" s="4">
        <v>64</v>
      </c>
      <c r="B95" s="6" t="s">
        <v>212</v>
      </c>
      <c r="C95" s="49">
        <v>42871</v>
      </c>
      <c r="D95" s="53" t="s">
        <v>210</v>
      </c>
      <c r="E95" s="4">
        <v>5</v>
      </c>
      <c r="F95" s="4">
        <v>29.4</v>
      </c>
      <c r="G95" s="7">
        <v>2416.67</v>
      </c>
    </row>
    <row r="96" spans="1:7" ht="13.5" customHeight="1">
      <c r="A96" s="4">
        <v>65</v>
      </c>
      <c r="B96" s="6" t="s">
        <v>213</v>
      </c>
      <c r="C96" s="49">
        <v>42871</v>
      </c>
      <c r="D96" s="53" t="s">
        <v>210</v>
      </c>
      <c r="E96" s="4">
        <v>1</v>
      </c>
      <c r="F96" s="4">
        <v>29.4</v>
      </c>
      <c r="G96" s="7">
        <v>2416.67</v>
      </c>
    </row>
    <row r="97" spans="1:7" ht="13.5" customHeight="1">
      <c r="A97" s="4">
        <v>66</v>
      </c>
      <c r="B97" s="6" t="s">
        <v>214</v>
      </c>
      <c r="C97" s="16">
        <v>42535</v>
      </c>
      <c r="D97" s="54" t="s">
        <v>170</v>
      </c>
      <c r="E97" s="4">
        <v>1</v>
      </c>
      <c r="F97" s="4">
        <v>15</v>
      </c>
      <c r="G97" s="7">
        <v>2416.67</v>
      </c>
    </row>
    <row r="98" spans="1:7" ht="13.5" customHeight="1">
      <c r="A98" s="4">
        <v>67</v>
      </c>
      <c r="B98" s="6" t="s">
        <v>215</v>
      </c>
      <c r="C98" s="49">
        <v>41418</v>
      </c>
      <c r="D98" s="50" t="s">
        <v>216</v>
      </c>
      <c r="E98" s="4">
        <v>2</v>
      </c>
      <c r="F98" s="4">
        <v>24.7</v>
      </c>
      <c r="G98" s="7">
        <v>2416.67</v>
      </c>
    </row>
    <row r="99" spans="1:14" ht="12.75">
      <c r="A99" s="4"/>
      <c r="B99" s="6" t="s">
        <v>89</v>
      </c>
      <c r="C99" s="5"/>
      <c r="D99" s="4"/>
      <c r="E99" s="65">
        <f>SUM(E32:E98)</f>
        <v>204</v>
      </c>
      <c r="F99" s="7">
        <f>SUM(F32:F98)</f>
        <v>2691.1800000000003</v>
      </c>
      <c r="G99" s="7">
        <f>SUM(G32:G98)</f>
        <v>118356.46999999999</v>
      </c>
      <c r="J99" s="76"/>
      <c r="K99" s="76"/>
      <c r="L99" s="76"/>
      <c r="M99" s="76"/>
      <c r="N99" s="76"/>
    </row>
    <row r="100" spans="1:14" ht="25.5">
      <c r="A100" s="4">
        <v>68</v>
      </c>
      <c r="B100" s="6" t="s">
        <v>86</v>
      </c>
      <c r="C100" s="5">
        <v>42153</v>
      </c>
      <c r="D100" s="4" t="s">
        <v>54</v>
      </c>
      <c r="E100" s="86" t="s">
        <v>87</v>
      </c>
      <c r="F100" s="4">
        <v>1190</v>
      </c>
      <c r="G100" s="7">
        <v>1505.11</v>
      </c>
      <c r="J100" s="76"/>
      <c r="K100" s="76"/>
      <c r="L100" s="76"/>
      <c r="M100" s="76"/>
      <c r="N100" s="76"/>
    </row>
    <row r="101" spans="1:14" ht="25.5">
      <c r="A101" s="4">
        <v>69</v>
      </c>
      <c r="B101" s="6" t="s">
        <v>88</v>
      </c>
      <c r="C101" s="5">
        <v>43283</v>
      </c>
      <c r="D101" s="4" t="s">
        <v>56</v>
      </c>
      <c r="E101" s="86" t="s">
        <v>87</v>
      </c>
      <c r="F101" s="4">
        <v>1175</v>
      </c>
      <c r="G101" s="7">
        <v>1505.11</v>
      </c>
      <c r="H101" s="76"/>
      <c r="I101" s="76"/>
      <c r="J101" s="76"/>
      <c r="K101" s="38"/>
      <c r="L101" s="39"/>
      <c r="M101" s="76"/>
      <c r="N101" s="76"/>
    </row>
    <row r="102" spans="1:14" ht="25.5">
      <c r="A102" s="4">
        <v>70</v>
      </c>
      <c r="B102" s="6" t="s">
        <v>176</v>
      </c>
      <c r="C102" s="16">
        <v>42291</v>
      </c>
      <c r="D102" s="54" t="s">
        <v>167</v>
      </c>
      <c r="E102" s="86" t="s">
        <v>87</v>
      </c>
      <c r="F102" s="4">
        <v>767</v>
      </c>
      <c r="G102" s="7">
        <v>3666.67</v>
      </c>
      <c r="H102" s="76"/>
      <c r="I102" s="76"/>
      <c r="J102" s="76"/>
      <c r="K102" s="38"/>
      <c r="L102" s="39"/>
      <c r="M102" s="76"/>
      <c r="N102" s="76"/>
    </row>
    <row r="103" spans="1:14" ht="25.5">
      <c r="A103" s="4">
        <v>71</v>
      </c>
      <c r="B103" s="6" t="s">
        <v>177</v>
      </c>
      <c r="C103" s="16">
        <v>42935</v>
      </c>
      <c r="D103" s="12" t="s">
        <v>168</v>
      </c>
      <c r="E103" s="86" t="s">
        <v>87</v>
      </c>
      <c r="F103" s="4">
        <v>811</v>
      </c>
      <c r="G103" s="7">
        <v>3666.67</v>
      </c>
      <c r="H103" s="76"/>
      <c r="I103" s="76"/>
      <c r="J103" s="76"/>
      <c r="K103" s="38"/>
      <c r="L103" s="39"/>
      <c r="M103" s="76"/>
      <c r="N103" s="76"/>
    </row>
    <row r="104" spans="1:14" ht="25.5">
      <c r="A104" s="4">
        <v>72</v>
      </c>
      <c r="B104" s="6" t="s">
        <v>217</v>
      </c>
      <c r="C104" s="16">
        <v>42871</v>
      </c>
      <c r="D104" s="12" t="s">
        <v>210</v>
      </c>
      <c r="E104" s="86" t="s">
        <v>87</v>
      </c>
      <c r="F104" s="4">
        <v>972</v>
      </c>
      <c r="G104" s="7">
        <v>3166.67</v>
      </c>
      <c r="H104" s="76"/>
      <c r="I104" s="76"/>
      <c r="J104" s="76"/>
      <c r="K104" s="38"/>
      <c r="L104" s="39"/>
      <c r="M104" s="76"/>
      <c r="N104" s="76"/>
    </row>
    <row r="105" spans="1:14" ht="12.75">
      <c r="A105" s="2"/>
      <c r="B105" s="11" t="s">
        <v>33</v>
      </c>
      <c r="C105" s="93"/>
      <c r="D105" s="93"/>
      <c r="E105" s="11">
        <f>E99</f>
        <v>204</v>
      </c>
      <c r="F105" s="11">
        <f>F99</f>
        <v>2691.1800000000003</v>
      </c>
      <c r="G105" s="66">
        <f>G99+G100+G101+G102+G103+G104</f>
        <v>131866.69999999998</v>
      </c>
      <c r="H105" s="76"/>
      <c r="I105" s="76"/>
      <c r="J105" s="76"/>
      <c r="K105" s="76"/>
      <c r="L105" s="76"/>
      <c r="M105" s="76"/>
      <c r="N105" s="76"/>
    </row>
    <row r="106" spans="1:14" ht="12.75" customHeight="1">
      <c r="A106" s="103" t="s">
        <v>90</v>
      </c>
      <c r="B106" s="104"/>
      <c r="C106" s="104"/>
      <c r="D106" s="104"/>
      <c r="E106" s="104"/>
      <c r="F106" s="104"/>
      <c r="G106" s="104"/>
      <c r="H106" s="76"/>
      <c r="I106" s="77"/>
      <c r="J106" s="76"/>
      <c r="K106" s="76"/>
      <c r="L106" s="76"/>
      <c r="M106" s="76"/>
      <c r="N106" s="76"/>
    </row>
    <row r="107" spans="1:14" ht="12" customHeight="1">
      <c r="A107" s="4">
        <v>1</v>
      </c>
      <c r="B107" s="34" t="s">
        <v>145</v>
      </c>
      <c r="C107" s="9">
        <v>41919</v>
      </c>
      <c r="D107" s="10" t="s">
        <v>146</v>
      </c>
      <c r="E107" s="10">
        <v>6</v>
      </c>
      <c r="F107" s="10">
        <v>39.7</v>
      </c>
      <c r="G107" s="15">
        <v>2333.33</v>
      </c>
      <c r="H107" s="35"/>
      <c r="I107" s="36"/>
      <c r="J107" s="37"/>
      <c r="K107" s="70"/>
      <c r="L107" s="29"/>
      <c r="M107" s="76"/>
      <c r="N107" s="76"/>
    </row>
    <row r="108" spans="1:13" ht="12.75">
      <c r="A108" s="4">
        <v>2</v>
      </c>
      <c r="B108" s="17" t="s">
        <v>94</v>
      </c>
      <c r="C108" s="16">
        <v>41162</v>
      </c>
      <c r="D108" s="12" t="s">
        <v>91</v>
      </c>
      <c r="E108" s="14">
        <v>0</v>
      </c>
      <c r="F108" s="12">
        <v>36.9</v>
      </c>
      <c r="G108" s="15">
        <v>2333.33</v>
      </c>
      <c r="H108" s="76"/>
      <c r="I108" s="76"/>
      <c r="J108" s="76"/>
      <c r="K108" s="76"/>
      <c r="L108" s="76"/>
      <c r="M108" s="76"/>
    </row>
    <row r="109" spans="1:13" ht="12.75">
      <c r="A109" s="4">
        <v>3</v>
      </c>
      <c r="B109" s="17" t="s">
        <v>95</v>
      </c>
      <c r="C109" s="16">
        <v>41162</v>
      </c>
      <c r="D109" s="12" t="s">
        <v>91</v>
      </c>
      <c r="E109" s="14">
        <v>0</v>
      </c>
      <c r="F109" s="12">
        <v>31.6</v>
      </c>
      <c r="G109" s="15">
        <v>2333.33</v>
      </c>
      <c r="H109" s="76"/>
      <c r="I109" s="76"/>
      <c r="J109" s="76"/>
      <c r="K109" s="76"/>
      <c r="L109" s="76"/>
      <c r="M109" s="76"/>
    </row>
    <row r="110" spans="1:13" ht="12.75">
      <c r="A110" s="4">
        <v>4</v>
      </c>
      <c r="B110" s="17" t="s">
        <v>96</v>
      </c>
      <c r="C110" s="16">
        <v>41268</v>
      </c>
      <c r="D110" s="12" t="s">
        <v>92</v>
      </c>
      <c r="E110" s="13">
        <v>2</v>
      </c>
      <c r="F110" s="13">
        <v>42.3</v>
      </c>
      <c r="G110" s="15">
        <v>2333.33</v>
      </c>
      <c r="H110" s="76"/>
      <c r="I110" s="76"/>
      <c r="J110" s="76"/>
      <c r="K110" s="76"/>
      <c r="L110" s="76"/>
      <c r="M110" s="76"/>
    </row>
    <row r="111" spans="1:13" ht="12.75">
      <c r="A111" s="4">
        <v>5</v>
      </c>
      <c r="B111" s="17" t="s">
        <v>97</v>
      </c>
      <c r="C111" s="16">
        <v>41236</v>
      </c>
      <c r="D111" s="12" t="s">
        <v>93</v>
      </c>
      <c r="E111" s="14">
        <v>8</v>
      </c>
      <c r="F111" s="13">
        <v>43.2</v>
      </c>
      <c r="G111" s="15">
        <v>2333.33</v>
      </c>
      <c r="H111" s="111"/>
      <c r="I111" s="76"/>
      <c r="J111" s="76"/>
      <c r="K111" s="76"/>
      <c r="L111" s="76"/>
      <c r="M111" s="76"/>
    </row>
    <row r="112" spans="1:13" ht="12.75">
      <c r="A112" s="55">
        <v>6</v>
      </c>
      <c r="B112" s="56" t="s">
        <v>178</v>
      </c>
      <c r="C112" s="57">
        <v>41996</v>
      </c>
      <c r="D112" s="58" t="s">
        <v>179</v>
      </c>
      <c r="E112" s="14">
        <v>0</v>
      </c>
      <c r="F112" s="14">
        <v>21.1</v>
      </c>
      <c r="G112" s="30">
        <v>3333.33</v>
      </c>
      <c r="H112" s="111"/>
      <c r="I112" s="76"/>
      <c r="J112" s="76"/>
      <c r="K112" s="76"/>
      <c r="L112" s="76"/>
      <c r="M112" s="76"/>
    </row>
    <row r="113" spans="1:13" ht="12.75">
      <c r="A113" s="55">
        <v>7</v>
      </c>
      <c r="B113" s="56" t="s">
        <v>192</v>
      </c>
      <c r="C113" s="57">
        <v>41996</v>
      </c>
      <c r="D113" s="58" t="s">
        <v>179</v>
      </c>
      <c r="E113" s="14">
        <v>3</v>
      </c>
      <c r="F113" s="14">
        <v>29.7</v>
      </c>
      <c r="G113" s="30">
        <v>3333.33</v>
      </c>
      <c r="H113" s="111"/>
      <c r="I113" s="76"/>
      <c r="J113" s="76"/>
      <c r="K113" s="76"/>
      <c r="L113" s="76"/>
      <c r="M113" s="76"/>
    </row>
    <row r="114" spans="1:13" ht="12.75">
      <c r="A114" s="55">
        <v>8</v>
      </c>
      <c r="B114" s="59" t="s">
        <v>193</v>
      </c>
      <c r="C114" s="57">
        <v>41759</v>
      </c>
      <c r="D114" s="58" t="s">
        <v>183</v>
      </c>
      <c r="E114" s="14">
        <v>3</v>
      </c>
      <c r="F114" s="14">
        <v>55</v>
      </c>
      <c r="G114" s="30">
        <v>3333.33</v>
      </c>
      <c r="H114" s="111"/>
      <c r="I114" s="76"/>
      <c r="J114" s="76"/>
      <c r="K114" s="76"/>
      <c r="L114" s="76"/>
      <c r="M114" s="76"/>
    </row>
    <row r="115" spans="1:13" ht="12.75">
      <c r="A115" s="55">
        <v>9</v>
      </c>
      <c r="B115" s="56" t="s">
        <v>184</v>
      </c>
      <c r="C115" s="57">
        <v>41362</v>
      </c>
      <c r="D115" s="58" t="s">
        <v>180</v>
      </c>
      <c r="E115" s="14">
        <v>0</v>
      </c>
      <c r="F115" s="14">
        <v>35</v>
      </c>
      <c r="G115" s="30">
        <v>3333.33</v>
      </c>
      <c r="H115" s="41"/>
      <c r="I115" s="76"/>
      <c r="J115" s="76"/>
      <c r="K115" s="76"/>
      <c r="L115" s="76"/>
      <c r="M115" s="76"/>
    </row>
    <row r="116" spans="1:13" ht="12.75">
      <c r="A116" s="55">
        <v>10</v>
      </c>
      <c r="B116" s="59" t="s">
        <v>185</v>
      </c>
      <c r="C116" s="57">
        <v>40963</v>
      </c>
      <c r="D116" s="58" t="s">
        <v>181</v>
      </c>
      <c r="E116" s="14">
        <v>0</v>
      </c>
      <c r="F116" s="14">
        <v>67.2</v>
      </c>
      <c r="G116" s="30">
        <v>3333.33</v>
      </c>
      <c r="H116" s="42"/>
      <c r="I116" s="76"/>
      <c r="J116" s="76"/>
      <c r="K116" s="76"/>
      <c r="L116" s="76"/>
      <c r="M116" s="76"/>
    </row>
    <row r="117" spans="1:13" ht="12.75">
      <c r="A117" s="55">
        <v>11</v>
      </c>
      <c r="B117" s="59" t="s">
        <v>186</v>
      </c>
      <c r="C117" s="57">
        <v>40963</v>
      </c>
      <c r="D117" s="58" t="s">
        <v>181</v>
      </c>
      <c r="E117" s="14">
        <v>2</v>
      </c>
      <c r="F117" s="14">
        <v>84</v>
      </c>
      <c r="G117" s="30">
        <v>3333.33</v>
      </c>
      <c r="H117" s="43"/>
      <c r="I117" s="76"/>
      <c r="J117" s="76"/>
      <c r="K117" s="76"/>
      <c r="L117" s="76"/>
      <c r="M117" s="76"/>
    </row>
    <row r="118" spans="1:13" ht="12.75">
      <c r="A118" s="55">
        <v>12</v>
      </c>
      <c r="B118" s="59" t="s">
        <v>187</v>
      </c>
      <c r="C118" s="57">
        <v>40963</v>
      </c>
      <c r="D118" s="58" t="s">
        <v>181</v>
      </c>
      <c r="E118" s="14">
        <v>2</v>
      </c>
      <c r="F118" s="14">
        <v>49.2</v>
      </c>
      <c r="G118" s="30">
        <v>3333.33</v>
      </c>
      <c r="H118" s="41"/>
      <c r="I118" s="76"/>
      <c r="J118" s="76"/>
      <c r="K118" s="76"/>
      <c r="L118" s="76"/>
      <c r="M118" s="76"/>
    </row>
    <row r="119" spans="1:13" ht="12.75">
      <c r="A119" s="55">
        <v>13</v>
      </c>
      <c r="B119" s="59" t="s">
        <v>188</v>
      </c>
      <c r="C119" s="57">
        <v>42753</v>
      </c>
      <c r="D119" s="58" t="s">
        <v>182</v>
      </c>
      <c r="E119" s="14">
        <v>2</v>
      </c>
      <c r="F119" s="14">
        <v>29.5</v>
      </c>
      <c r="G119" s="30">
        <v>3333.33</v>
      </c>
      <c r="H119" s="43"/>
      <c r="I119" s="76"/>
      <c r="J119" s="76"/>
      <c r="K119" s="76"/>
      <c r="L119" s="76"/>
      <c r="M119" s="76"/>
    </row>
    <row r="120" spans="1:13" ht="12.75">
      <c r="A120" s="55">
        <v>14</v>
      </c>
      <c r="B120" s="59" t="s">
        <v>189</v>
      </c>
      <c r="C120" s="57">
        <v>41759</v>
      </c>
      <c r="D120" s="58" t="s">
        <v>183</v>
      </c>
      <c r="E120" s="14">
        <v>1</v>
      </c>
      <c r="F120" s="14">
        <v>18.6</v>
      </c>
      <c r="G120" s="30">
        <v>3333.33</v>
      </c>
      <c r="H120" s="41"/>
      <c r="I120" s="76"/>
      <c r="J120" s="76"/>
      <c r="K120" s="76"/>
      <c r="L120" s="76"/>
      <c r="M120" s="76"/>
    </row>
    <row r="121" spans="1:12" ht="12.75">
      <c r="A121" s="44"/>
      <c r="B121" s="45" t="s">
        <v>33</v>
      </c>
      <c r="C121" s="87"/>
      <c r="D121" s="87"/>
      <c r="E121" s="60">
        <f>SUM(E107:E120)</f>
        <v>29</v>
      </c>
      <c r="F121" s="60">
        <f>SUM(F107:F120)</f>
        <v>583</v>
      </c>
      <c r="G121" s="61">
        <f>SUM(G107:G120)</f>
        <v>41666.62000000001</v>
      </c>
      <c r="H121" s="43"/>
      <c r="I121" s="76"/>
      <c r="J121" s="76"/>
      <c r="K121" s="76"/>
      <c r="L121" s="76"/>
    </row>
    <row r="122" spans="1:12" ht="12.75" customHeight="1">
      <c r="A122" s="105" t="s">
        <v>98</v>
      </c>
      <c r="B122" s="106"/>
      <c r="C122" s="106"/>
      <c r="D122" s="106"/>
      <c r="E122" s="106"/>
      <c r="F122" s="106"/>
      <c r="G122" s="106"/>
      <c r="H122" s="29"/>
      <c r="I122" s="76"/>
      <c r="J122" s="76"/>
      <c r="K122" s="76"/>
      <c r="L122" s="76"/>
    </row>
    <row r="123" spans="1:12" ht="12.75" customHeight="1">
      <c r="A123" s="4">
        <v>1</v>
      </c>
      <c r="B123" s="17" t="s">
        <v>101</v>
      </c>
      <c r="C123" s="9">
        <v>42229</v>
      </c>
      <c r="D123" s="4" t="s">
        <v>102</v>
      </c>
      <c r="E123" s="20">
        <v>1</v>
      </c>
      <c r="F123" s="13">
        <v>28.2</v>
      </c>
      <c r="G123" s="40">
        <v>1154.96</v>
      </c>
      <c r="H123" s="37"/>
      <c r="I123" s="76"/>
      <c r="J123" s="76"/>
      <c r="K123" s="76"/>
      <c r="L123" s="76"/>
    </row>
    <row r="124" spans="1:12" ht="12.75" customHeight="1">
      <c r="A124" s="4">
        <v>2</v>
      </c>
      <c r="B124" s="21" t="s">
        <v>103</v>
      </c>
      <c r="C124" s="9">
        <v>40963</v>
      </c>
      <c r="D124" s="4" t="s">
        <v>104</v>
      </c>
      <c r="E124" s="10">
        <v>4</v>
      </c>
      <c r="F124" s="13">
        <v>22</v>
      </c>
      <c r="G124" s="40">
        <v>1154.96</v>
      </c>
      <c r="H124" s="37"/>
      <c r="I124" s="76"/>
      <c r="J124" s="76"/>
      <c r="K124" s="76"/>
      <c r="L124" s="76"/>
    </row>
    <row r="125" spans="1:12" ht="12.75" customHeight="1">
      <c r="A125" s="4">
        <v>3</v>
      </c>
      <c r="B125" s="21" t="s">
        <v>105</v>
      </c>
      <c r="C125" s="9">
        <v>41872</v>
      </c>
      <c r="D125" s="4" t="s">
        <v>106</v>
      </c>
      <c r="E125" s="22" t="s">
        <v>138</v>
      </c>
      <c r="F125" s="13">
        <v>30.1</v>
      </c>
      <c r="G125" s="40">
        <v>1154.96</v>
      </c>
      <c r="H125" s="37"/>
      <c r="I125" s="76"/>
      <c r="J125" s="97"/>
      <c r="K125" s="76"/>
      <c r="L125" s="76"/>
    </row>
    <row r="126" spans="1:12" ht="12.75" customHeight="1">
      <c r="A126" s="4">
        <v>4</v>
      </c>
      <c r="B126" s="21" t="s">
        <v>107</v>
      </c>
      <c r="C126" s="23">
        <v>42153</v>
      </c>
      <c r="D126" s="4" t="s">
        <v>108</v>
      </c>
      <c r="E126" s="13">
        <v>1</v>
      </c>
      <c r="F126" s="13">
        <v>31.3</v>
      </c>
      <c r="G126" s="40">
        <v>1154.96</v>
      </c>
      <c r="H126" s="37"/>
      <c r="I126" s="76"/>
      <c r="J126" s="115"/>
      <c r="K126" s="76"/>
      <c r="L126" s="76"/>
    </row>
    <row r="127" spans="1:12" ht="12.75" customHeight="1">
      <c r="A127" s="4">
        <v>5</v>
      </c>
      <c r="B127" s="21" t="s">
        <v>109</v>
      </c>
      <c r="C127" s="23">
        <v>41544</v>
      </c>
      <c r="D127" s="4" t="s">
        <v>110</v>
      </c>
      <c r="E127" s="14">
        <v>2</v>
      </c>
      <c r="F127" s="13">
        <v>17.5</v>
      </c>
      <c r="G127" s="40">
        <v>1154.96</v>
      </c>
      <c r="H127" s="115"/>
      <c r="I127" s="76"/>
      <c r="J127" s="72"/>
      <c r="K127" s="76"/>
      <c r="L127" s="76"/>
    </row>
    <row r="128" spans="1:12" ht="12.75" customHeight="1">
      <c r="A128" s="4">
        <v>6</v>
      </c>
      <c r="B128" s="21" t="s">
        <v>111</v>
      </c>
      <c r="C128" s="23">
        <v>41544</v>
      </c>
      <c r="D128" s="4" t="s">
        <v>112</v>
      </c>
      <c r="E128" s="13">
        <v>3</v>
      </c>
      <c r="F128" s="13">
        <v>22.6</v>
      </c>
      <c r="G128" s="40">
        <v>1154.96</v>
      </c>
      <c r="H128" s="115"/>
      <c r="I128" s="76"/>
      <c r="J128" s="31"/>
      <c r="K128" s="76"/>
      <c r="L128" s="76"/>
    </row>
    <row r="129" spans="1:12" ht="12.75" customHeight="1">
      <c r="A129" s="4">
        <v>7</v>
      </c>
      <c r="B129" s="21" t="s">
        <v>113</v>
      </c>
      <c r="C129" s="23">
        <v>41544</v>
      </c>
      <c r="D129" s="4" t="s">
        <v>110</v>
      </c>
      <c r="E129" s="13">
        <v>3</v>
      </c>
      <c r="F129" s="13">
        <v>38</v>
      </c>
      <c r="G129" s="40">
        <v>1154.96</v>
      </c>
      <c r="H129" s="70"/>
      <c r="I129" s="76"/>
      <c r="J129" s="72"/>
      <c r="K129" s="76"/>
      <c r="L129" s="76"/>
    </row>
    <row r="130" spans="1:12" ht="12.75" customHeight="1">
      <c r="A130" s="4">
        <v>8</v>
      </c>
      <c r="B130" s="21" t="s">
        <v>114</v>
      </c>
      <c r="C130" s="23">
        <v>41544</v>
      </c>
      <c r="D130" s="4" t="s">
        <v>112</v>
      </c>
      <c r="E130" s="14">
        <v>3</v>
      </c>
      <c r="F130" s="13">
        <v>33.5</v>
      </c>
      <c r="G130" s="40">
        <v>1154.96</v>
      </c>
      <c r="H130" s="29"/>
      <c r="I130" s="76"/>
      <c r="J130" s="72"/>
      <c r="K130" s="76"/>
      <c r="L130" s="76"/>
    </row>
    <row r="131" spans="1:12" ht="12.75" customHeight="1">
      <c r="A131" s="4">
        <v>9</v>
      </c>
      <c r="B131" s="17" t="s">
        <v>115</v>
      </c>
      <c r="C131" s="9">
        <v>42229</v>
      </c>
      <c r="D131" s="4" t="s">
        <v>102</v>
      </c>
      <c r="E131" s="14">
        <v>2</v>
      </c>
      <c r="F131" s="13">
        <v>39.3</v>
      </c>
      <c r="G131" s="15">
        <v>1261.57</v>
      </c>
      <c r="H131" s="29"/>
      <c r="I131" s="76"/>
      <c r="J131" s="72"/>
      <c r="K131" s="76"/>
      <c r="L131" s="76"/>
    </row>
    <row r="132" spans="1:12" ht="12.75" customHeight="1">
      <c r="A132" s="4">
        <v>10</v>
      </c>
      <c r="B132" s="21" t="s">
        <v>117</v>
      </c>
      <c r="C132" s="9">
        <v>41872</v>
      </c>
      <c r="D132" s="4" t="s">
        <v>106</v>
      </c>
      <c r="E132" s="13">
        <v>3</v>
      </c>
      <c r="F132" s="13">
        <v>42.1</v>
      </c>
      <c r="G132" s="15">
        <v>1261.57</v>
      </c>
      <c r="H132" s="70"/>
      <c r="I132" s="76"/>
      <c r="J132" s="72"/>
      <c r="K132" s="76"/>
      <c r="L132" s="76"/>
    </row>
    <row r="133" spans="1:12" ht="12.75" customHeight="1">
      <c r="A133" s="4">
        <v>11</v>
      </c>
      <c r="B133" s="24" t="s">
        <v>118</v>
      </c>
      <c r="C133" s="9">
        <v>41872</v>
      </c>
      <c r="D133" s="4" t="s">
        <v>106</v>
      </c>
      <c r="E133" s="13">
        <v>1</v>
      </c>
      <c r="F133" s="13">
        <v>37.6</v>
      </c>
      <c r="G133" s="15">
        <v>1261.57</v>
      </c>
      <c r="H133" s="70"/>
      <c r="I133" s="76"/>
      <c r="J133" s="29"/>
      <c r="K133" s="76"/>
      <c r="L133" s="76"/>
    </row>
    <row r="134" spans="1:12" ht="12.75" customHeight="1">
      <c r="A134" s="4">
        <v>12</v>
      </c>
      <c r="B134" s="24" t="s">
        <v>119</v>
      </c>
      <c r="C134" s="23">
        <v>41041</v>
      </c>
      <c r="D134" s="4" t="s">
        <v>116</v>
      </c>
      <c r="E134" s="13">
        <v>0</v>
      </c>
      <c r="F134" s="13">
        <v>15.9</v>
      </c>
      <c r="G134" s="15">
        <v>1261.57</v>
      </c>
      <c r="H134" s="115"/>
      <c r="I134" s="76"/>
      <c r="J134" s="114"/>
      <c r="K134" s="76"/>
      <c r="L134" s="76"/>
    </row>
    <row r="135" spans="1:12" ht="12.75" customHeight="1">
      <c r="A135" s="4">
        <v>13</v>
      </c>
      <c r="B135" s="24" t="s">
        <v>120</v>
      </c>
      <c r="C135" s="23">
        <v>42473</v>
      </c>
      <c r="D135" s="4" t="s">
        <v>121</v>
      </c>
      <c r="E135" s="13">
        <v>1</v>
      </c>
      <c r="F135" s="13">
        <v>45.8</v>
      </c>
      <c r="G135" s="15">
        <v>1261.57</v>
      </c>
      <c r="H135" s="115"/>
      <c r="I135" s="76"/>
      <c r="J135" s="114"/>
      <c r="K135" s="76"/>
      <c r="L135" s="76"/>
    </row>
    <row r="136" spans="1:12" ht="12.75" customHeight="1">
      <c r="A136" s="4">
        <v>14</v>
      </c>
      <c r="B136" s="28" t="s">
        <v>123</v>
      </c>
      <c r="C136" s="23">
        <v>41162</v>
      </c>
      <c r="D136" s="4" t="s">
        <v>122</v>
      </c>
      <c r="E136" s="13">
        <v>1</v>
      </c>
      <c r="F136" s="13">
        <v>29.59</v>
      </c>
      <c r="G136" s="15">
        <v>1261.57</v>
      </c>
      <c r="H136" s="115"/>
      <c r="I136" s="76"/>
      <c r="J136" s="114"/>
      <c r="K136" s="76"/>
      <c r="L136" s="76"/>
    </row>
    <row r="137" spans="1:12" ht="12.75" customHeight="1">
      <c r="A137" s="4">
        <v>15</v>
      </c>
      <c r="B137" s="24" t="s">
        <v>124</v>
      </c>
      <c r="C137" s="9">
        <v>41872</v>
      </c>
      <c r="D137" s="4" t="s">
        <v>106</v>
      </c>
      <c r="E137" s="20">
        <v>3</v>
      </c>
      <c r="F137" s="13">
        <v>19.7</v>
      </c>
      <c r="G137" s="15">
        <v>1279.34</v>
      </c>
      <c r="H137" s="115"/>
      <c r="I137" s="76"/>
      <c r="J137" s="114"/>
      <c r="K137" s="76"/>
      <c r="L137" s="76"/>
    </row>
    <row r="138" spans="1:12" ht="12.75" customHeight="1">
      <c r="A138" s="4">
        <v>16</v>
      </c>
      <c r="B138" s="24" t="s">
        <v>137</v>
      </c>
      <c r="C138" s="27">
        <v>41418</v>
      </c>
      <c r="D138" s="4" t="s">
        <v>125</v>
      </c>
      <c r="E138" s="14">
        <v>4</v>
      </c>
      <c r="F138" s="13">
        <v>44.1</v>
      </c>
      <c r="G138" s="15">
        <v>1279.34</v>
      </c>
      <c r="H138" s="115"/>
      <c r="I138" s="76"/>
      <c r="J138" s="29"/>
      <c r="K138" s="76"/>
      <c r="L138" s="76"/>
    </row>
    <row r="139" spans="1:12" ht="12.75" customHeight="1">
      <c r="A139" s="4">
        <v>17</v>
      </c>
      <c r="B139" s="24" t="s">
        <v>126</v>
      </c>
      <c r="C139" s="27">
        <v>41418</v>
      </c>
      <c r="D139" s="4" t="s">
        <v>125</v>
      </c>
      <c r="E139" s="26">
        <v>2</v>
      </c>
      <c r="F139" s="13">
        <v>43.9</v>
      </c>
      <c r="G139" s="15">
        <v>1279.34</v>
      </c>
      <c r="H139" s="115"/>
      <c r="I139" s="76"/>
      <c r="J139" s="29"/>
      <c r="K139" s="76"/>
      <c r="L139" s="76"/>
    </row>
    <row r="140" spans="1:12" ht="12.75" customHeight="1">
      <c r="A140" s="4">
        <v>18</v>
      </c>
      <c r="B140" s="21" t="s">
        <v>130</v>
      </c>
      <c r="C140" s="27">
        <v>41236</v>
      </c>
      <c r="D140" s="4" t="s">
        <v>127</v>
      </c>
      <c r="E140" s="26">
        <v>1</v>
      </c>
      <c r="F140" s="13">
        <v>26.7</v>
      </c>
      <c r="G140" s="15">
        <v>1279.34</v>
      </c>
      <c r="H140" s="70"/>
      <c r="I140" s="76"/>
      <c r="J140" s="29"/>
      <c r="K140" s="76"/>
      <c r="L140" s="76"/>
    </row>
    <row r="141" spans="1:12" ht="12.75" customHeight="1">
      <c r="A141" s="4">
        <v>19</v>
      </c>
      <c r="B141" s="21" t="s">
        <v>131</v>
      </c>
      <c r="C141" s="27">
        <v>41747</v>
      </c>
      <c r="D141" s="4" t="s">
        <v>128</v>
      </c>
      <c r="E141" s="26">
        <v>3</v>
      </c>
      <c r="F141" s="13">
        <v>27.4</v>
      </c>
      <c r="G141" s="15">
        <v>1279.33</v>
      </c>
      <c r="H141" s="115"/>
      <c r="I141" s="76"/>
      <c r="J141" s="114"/>
      <c r="K141" s="76"/>
      <c r="L141" s="76"/>
    </row>
    <row r="142" spans="1:12" ht="12.75" customHeight="1">
      <c r="A142" s="4">
        <v>20</v>
      </c>
      <c r="B142" s="21" t="s">
        <v>132</v>
      </c>
      <c r="C142" s="9">
        <v>40963</v>
      </c>
      <c r="D142" s="4" t="s">
        <v>129</v>
      </c>
      <c r="E142" s="26">
        <v>2</v>
      </c>
      <c r="F142" s="13">
        <v>31.1</v>
      </c>
      <c r="G142" s="7">
        <v>1243.8</v>
      </c>
      <c r="H142" s="115"/>
      <c r="I142" s="76"/>
      <c r="J142" s="114"/>
      <c r="K142" s="76"/>
      <c r="L142" s="76"/>
    </row>
    <row r="143" spans="1:12" ht="12.75" customHeight="1">
      <c r="A143" s="4">
        <v>21</v>
      </c>
      <c r="B143" s="21" t="s">
        <v>133</v>
      </c>
      <c r="C143" s="9">
        <v>40963</v>
      </c>
      <c r="D143" s="4" t="s">
        <v>129</v>
      </c>
      <c r="E143" s="26">
        <v>5</v>
      </c>
      <c r="F143" s="13">
        <v>30.4</v>
      </c>
      <c r="G143" s="7">
        <v>1243.8</v>
      </c>
      <c r="H143" s="91"/>
      <c r="I143" s="76"/>
      <c r="J143" s="29"/>
      <c r="K143" s="76"/>
      <c r="L143" s="76"/>
    </row>
    <row r="144" spans="1:12" ht="12.75" customHeight="1">
      <c r="A144" s="4">
        <v>22</v>
      </c>
      <c r="B144" s="21" t="s">
        <v>134</v>
      </c>
      <c r="C144" s="9">
        <v>40963</v>
      </c>
      <c r="D144" s="4" t="s">
        <v>129</v>
      </c>
      <c r="E144" s="13">
        <v>2</v>
      </c>
      <c r="F144" s="13">
        <v>22</v>
      </c>
      <c r="G144" s="7">
        <v>1243.8</v>
      </c>
      <c r="H144" s="92"/>
      <c r="I144" s="76"/>
      <c r="J144" s="32"/>
      <c r="K144" s="76"/>
      <c r="L144" s="76"/>
    </row>
    <row r="145" spans="1:12" ht="12.75" customHeight="1">
      <c r="A145" s="4">
        <v>23</v>
      </c>
      <c r="B145" s="21" t="s">
        <v>135</v>
      </c>
      <c r="C145" s="9">
        <v>40963</v>
      </c>
      <c r="D145" s="4" t="s">
        <v>129</v>
      </c>
      <c r="E145" s="13">
        <v>4</v>
      </c>
      <c r="F145" s="13">
        <v>30.4</v>
      </c>
      <c r="G145" s="7">
        <v>1243.8</v>
      </c>
      <c r="H145" s="115"/>
      <c r="I145" s="76"/>
      <c r="J145" s="29"/>
      <c r="K145" s="76"/>
      <c r="L145" s="76"/>
    </row>
    <row r="146" spans="1:12" ht="12.75" customHeight="1">
      <c r="A146" s="4">
        <v>24</v>
      </c>
      <c r="B146" s="21" t="s">
        <v>136</v>
      </c>
      <c r="C146" s="9">
        <v>40963</v>
      </c>
      <c r="D146" s="4" t="s">
        <v>129</v>
      </c>
      <c r="E146" s="13">
        <v>1</v>
      </c>
      <c r="F146" s="13">
        <v>37</v>
      </c>
      <c r="G146" s="7">
        <v>1243.8</v>
      </c>
      <c r="H146" s="115"/>
      <c r="I146" s="76"/>
      <c r="J146" s="32"/>
      <c r="K146" s="76"/>
      <c r="L146" s="76"/>
    </row>
    <row r="147" spans="1:12" ht="12.75" customHeight="1">
      <c r="A147" s="55">
        <v>25</v>
      </c>
      <c r="B147" s="62" t="s">
        <v>190</v>
      </c>
      <c r="C147" s="57">
        <v>41586</v>
      </c>
      <c r="D147" s="55" t="s">
        <v>191</v>
      </c>
      <c r="E147" s="14">
        <v>1</v>
      </c>
      <c r="F147" s="14">
        <v>42.5</v>
      </c>
      <c r="G147" s="63">
        <v>2533.33</v>
      </c>
      <c r="H147" s="70"/>
      <c r="I147" s="76"/>
      <c r="J147" s="32"/>
      <c r="K147" s="76"/>
      <c r="L147" s="76"/>
    </row>
    <row r="148" spans="1:12" ht="12.75" customHeight="1">
      <c r="A148" s="55">
        <v>26</v>
      </c>
      <c r="B148" s="62" t="s">
        <v>197</v>
      </c>
      <c r="C148" s="27">
        <v>41418</v>
      </c>
      <c r="D148" s="4" t="s">
        <v>125</v>
      </c>
      <c r="E148" s="14">
        <v>5</v>
      </c>
      <c r="F148" s="14">
        <v>43.6</v>
      </c>
      <c r="G148" s="63">
        <v>2633.33</v>
      </c>
      <c r="H148" s="70"/>
      <c r="I148" s="76"/>
      <c r="J148" s="32"/>
      <c r="K148" s="76"/>
      <c r="L148" s="76"/>
    </row>
    <row r="149" spans="1:12" ht="12.75" customHeight="1">
      <c r="A149" s="46"/>
      <c r="B149" s="47" t="s">
        <v>89</v>
      </c>
      <c r="C149" s="48"/>
      <c r="D149" s="48"/>
      <c r="E149" s="67">
        <f>SUM(E123:E148)</f>
        <v>58</v>
      </c>
      <c r="F149" s="67">
        <f>SUM(F123:F148)</f>
        <v>832.2900000000001</v>
      </c>
      <c r="G149" s="68">
        <f>SUM(G123:G148)</f>
        <v>34591.45</v>
      </c>
      <c r="H149" s="115"/>
      <c r="I149" s="76"/>
      <c r="J149" s="114"/>
      <c r="K149" s="76"/>
      <c r="L149" s="76"/>
    </row>
    <row r="150" spans="1:12" ht="26.25" customHeight="1">
      <c r="A150" s="3">
        <v>27</v>
      </c>
      <c r="B150" s="17" t="s">
        <v>139</v>
      </c>
      <c r="C150" s="23">
        <v>42153</v>
      </c>
      <c r="D150" s="4" t="s">
        <v>108</v>
      </c>
      <c r="E150" s="1" t="s">
        <v>87</v>
      </c>
      <c r="F150" s="13">
        <v>426</v>
      </c>
      <c r="G150" s="30">
        <v>1154.96</v>
      </c>
      <c r="H150" s="115"/>
      <c r="I150" s="76"/>
      <c r="J150" s="114"/>
      <c r="K150" s="76"/>
      <c r="L150" s="76"/>
    </row>
    <row r="151" spans="1:12" ht="29.25" customHeight="1">
      <c r="A151" s="3">
        <v>28</v>
      </c>
      <c r="B151" s="28" t="s">
        <v>140</v>
      </c>
      <c r="C151" s="23">
        <v>41041</v>
      </c>
      <c r="D151" s="4" t="s">
        <v>116</v>
      </c>
      <c r="E151" s="1" t="s">
        <v>87</v>
      </c>
      <c r="F151" s="14">
        <v>391</v>
      </c>
      <c r="G151" s="15">
        <v>1261.57</v>
      </c>
      <c r="H151" s="115"/>
      <c r="I151" s="76"/>
      <c r="J151" s="114"/>
      <c r="K151" s="76"/>
      <c r="L151" s="76"/>
    </row>
    <row r="152" spans="1:12" ht="27.75" customHeight="1">
      <c r="A152" s="3">
        <v>29</v>
      </c>
      <c r="B152" s="17" t="s">
        <v>141</v>
      </c>
      <c r="C152" s="9">
        <v>41872</v>
      </c>
      <c r="D152" s="4" t="s">
        <v>106</v>
      </c>
      <c r="E152" s="1" t="s">
        <v>87</v>
      </c>
      <c r="F152" s="14">
        <v>1520</v>
      </c>
      <c r="G152" s="15">
        <v>1279.34</v>
      </c>
      <c r="H152" s="115"/>
      <c r="I152" s="76"/>
      <c r="J152" s="114"/>
      <c r="K152" s="76"/>
      <c r="L152" s="76"/>
    </row>
    <row r="153" spans="1:12" ht="30.75" customHeight="1">
      <c r="A153" s="3">
        <v>30</v>
      </c>
      <c r="B153" s="28" t="s">
        <v>142</v>
      </c>
      <c r="C153" s="27">
        <v>41418</v>
      </c>
      <c r="D153" s="4" t="s">
        <v>125</v>
      </c>
      <c r="E153" s="1" t="s">
        <v>87</v>
      </c>
      <c r="F153" s="14">
        <v>391</v>
      </c>
      <c r="G153" s="15">
        <v>1279.34</v>
      </c>
      <c r="H153" s="115"/>
      <c r="I153" s="76"/>
      <c r="J153" s="114"/>
      <c r="K153" s="76"/>
      <c r="L153" s="76"/>
    </row>
    <row r="154" spans="1:12" ht="12.75" customHeight="1">
      <c r="A154" s="48"/>
      <c r="B154" s="45" t="s">
        <v>33</v>
      </c>
      <c r="C154" s="44"/>
      <c r="D154" s="44"/>
      <c r="E154" s="88">
        <f>E149</f>
        <v>58</v>
      </c>
      <c r="F154" s="69">
        <f>F149</f>
        <v>832.2900000000001</v>
      </c>
      <c r="G154" s="89">
        <f>G149+G150+G151+G152+G153</f>
        <v>39566.65999999999</v>
      </c>
      <c r="H154" s="115"/>
      <c r="I154" s="76"/>
      <c r="J154" s="114"/>
      <c r="K154" s="76"/>
      <c r="L154" s="76"/>
    </row>
    <row r="155" spans="1:12" ht="12.75" customHeight="1">
      <c r="A155" s="1"/>
      <c r="B155" s="18" t="s">
        <v>143</v>
      </c>
      <c r="C155" s="18"/>
      <c r="D155" s="18"/>
      <c r="E155" s="90">
        <f>E30+E105+E121+E154</f>
        <v>331</v>
      </c>
      <c r="F155" s="90">
        <f>F30+F105+F121+F154</f>
        <v>4803.97</v>
      </c>
      <c r="G155" s="19">
        <f>G30+G105+G121+G154</f>
        <v>259483.30999999994</v>
      </c>
      <c r="H155" s="33"/>
      <c r="I155" s="29"/>
      <c r="J155" s="29"/>
      <c r="K155" s="76"/>
      <c r="L155" s="76"/>
    </row>
    <row r="156" spans="1:12" ht="12.75" customHeight="1">
      <c r="A156" s="117">
        <v>2019</v>
      </c>
      <c r="B156" s="118"/>
      <c r="C156" s="118"/>
      <c r="D156" s="118"/>
      <c r="E156" s="118"/>
      <c r="F156" s="118"/>
      <c r="G156" s="118"/>
      <c r="H156" s="33"/>
      <c r="I156" s="29"/>
      <c r="J156" s="29"/>
      <c r="K156" s="76"/>
      <c r="L156" s="76"/>
    </row>
    <row r="157" spans="1:12" ht="12.75" customHeight="1">
      <c r="A157" s="103" t="s">
        <v>34</v>
      </c>
      <c r="B157" s="119"/>
      <c r="C157" s="119"/>
      <c r="D157" s="119"/>
      <c r="E157" s="119"/>
      <c r="F157" s="119"/>
      <c r="G157" s="119"/>
      <c r="H157" s="33"/>
      <c r="I157" s="29"/>
      <c r="J157" s="29"/>
      <c r="K157" s="76"/>
      <c r="L157" s="76"/>
    </row>
    <row r="158" spans="1:12" ht="12.75" customHeight="1">
      <c r="A158" s="3">
        <v>1</v>
      </c>
      <c r="B158" s="56" t="s">
        <v>218</v>
      </c>
      <c r="C158" s="57">
        <v>41919</v>
      </c>
      <c r="D158" s="12" t="s">
        <v>237</v>
      </c>
      <c r="E158" s="58">
        <v>4</v>
      </c>
      <c r="F158" s="58">
        <v>40.5</v>
      </c>
      <c r="G158" s="79">
        <v>6033.33</v>
      </c>
      <c r="H158" s="33"/>
      <c r="I158" s="29"/>
      <c r="J158" s="29"/>
      <c r="K158" s="76"/>
      <c r="L158" s="76"/>
    </row>
    <row r="159" spans="1:12" ht="12.75" customHeight="1">
      <c r="A159" s="3">
        <v>2</v>
      </c>
      <c r="B159" s="56" t="s">
        <v>219</v>
      </c>
      <c r="C159" s="57">
        <v>43082</v>
      </c>
      <c r="D159" s="12" t="s">
        <v>238</v>
      </c>
      <c r="E159" s="58">
        <v>1</v>
      </c>
      <c r="F159" s="58">
        <v>46.4</v>
      </c>
      <c r="G159" s="79">
        <v>4366.67</v>
      </c>
      <c r="H159" s="33"/>
      <c r="I159" s="29"/>
      <c r="J159" s="29"/>
      <c r="K159" s="76"/>
      <c r="L159" s="76"/>
    </row>
    <row r="160" spans="1:12" ht="12.75" customHeight="1">
      <c r="A160" s="3">
        <v>3</v>
      </c>
      <c r="B160" s="56" t="s">
        <v>220</v>
      </c>
      <c r="C160" s="57">
        <v>43082</v>
      </c>
      <c r="D160" s="12" t="s">
        <v>239</v>
      </c>
      <c r="E160" s="58">
        <v>3</v>
      </c>
      <c r="F160" s="58">
        <v>46.7</v>
      </c>
      <c r="G160" s="79">
        <v>6033.33</v>
      </c>
      <c r="H160" s="33"/>
      <c r="I160" s="29"/>
      <c r="J160" s="29"/>
      <c r="K160" s="76"/>
      <c r="L160" s="76"/>
    </row>
    <row r="161" spans="1:12" ht="12.75" customHeight="1">
      <c r="A161" s="3">
        <v>4</v>
      </c>
      <c r="B161" s="62" t="s">
        <v>221</v>
      </c>
      <c r="C161" s="57">
        <v>42445</v>
      </c>
      <c r="D161" s="12" t="s">
        <v>240</v>
      </c>
      <c r="E161" s="58">
        <v>3</v>
      </c>
      <c r="F161" s="58">
        <v>48.6</v>
      </c>
      <c r="G161" s="79">
        <v>4366.67</v>
      </c>
      <c r="H161" s="33"/>
      <c r="I161" s="29"/>
      <c r="J161" s="29"/>
      <c r="K161" s="76"/>
      <c r="L161" s="76"/>
    </row>
    <row r="162" spans="1:12" ht="12.75" customHeight="1">
      <c r="A162" s="3">
        <v>5</v>
      </c>
      <c r="B162" s="62" t="s">
        <v>222</v>
      </c>
      <c r="C162" s="57">
        <v>42445</v>
      </c>
      <c r="D162" s="12" t="s">
        <v>241</v>
      </c>
      <c r="E162" s="58">
        <v>5</v>
      </c>
      <c r="F162" s="58">
        <v>63.5</v>
      </c>
      <c r="G162" s="79">
        <v>6500</v>
      </c>
      <c r="H162" s="33"/>
      <c r="I162" s="29"/>
      <c r="J162" s="29"/>
      <c r="K162" s="76"/>
      <c r="L162" s="76"/>
    </row>
    <row r="163" spans="1:12" ht="12.75" customHeight="1">
      <c r="A163" s="3">
        <v>6</v>
      </c>
      <c r="B163" s="62" t="s">
        <v>223</v>
      </c>
      <c r="C163" s="49">
        <v>42591</v>
      </c>
      <c r="D163" s="12" t="s">
        <v>242</v>
      </c>
      <c r="E163" s="58">
        <v>3</v>
      </c>
      <c r="F163" s="58">
        <v>45.1</v>
      </c>
      <c r="G163" s="79">
        <v>6033.33</v>
      </c>
      <c r="H163" s="33"/>
      <c r="I163" s="29"/>
      <c r="J163" s="29"/>
      <c r="K163" s="76"/>
      <c r="L163" s="76"/>
    </row>
    <row r="164" spans="1:12" ht="12.75" customHeight="1">
      <c r="A164" s="3">
        <v>7</v>
      </c>
      <c r="B164" s="62" t="s">
        <v>271</v>
      </c>
      <c r="C164" s="49">
        <v>42591</v>
      </c>
      <c r="D164" s="12" t="s">
        <v>242</v>
      </c>
      <c r="E164" s="58">
        <v>3</v>
      </c>
      <c r="F164" s="58">
        <v>48.5</v>
      </c>
      <c r="G164" s="79">
        <v>4366.67</v>
      </c>
      <c r="H164" s="33"/>
      <c r="I164" s="29"/>
      <c r="J164" s="29"/>
      <c r="K164" s="76"/>
      <c r="L164" s="76"/>
    </row>
    <row r="165" spans="1:12" ht="12.75" customHeight="1">
      <c r="A165" s="3">
        <v>8</v>
      </c>
      <c r="B165" s="62" t="s">
        <v>224</v>
      </c>
      <c r="C165" s="16">
        <v>42387</v>
      </c>
      <c r="D165" s="12" t="s">
        <v>243</v>
      </c>
      <c r="E165" s="58">
        <v>6</v>
      </c>
      <c r="F165" s="58">
        <v>36.6</v>
      </c>
      <c r="G165" s="79">
        <v>4250</v>
      </c>
      <c r="H165" s="33"/>
      <c r="I165" s="29"/>
      <c r="J165" s="29"/>
      <c r="K165" s="76"/>
      <c r="L165" s="76"/>
    </row>
    <row r="166" spans="1:12" ht="12.75" customHeight="1">
      <c r="A166" s="3">
        <v>9</v>
      </c>
      <c r="B166" s="56" t="s">
        <v>225</v>
      </c>
      <c r="C166" s="57">
        <v>41872</v>
      </c>
      <c r="D166" s="12" t="s">
        <v>81</v>
      </c>
      <c r="E166" s="78">
        <v>2</v>
      </c>
      <c r="F166" s="58">
        <v>69.7</v>
      </c>
      <c r="G166" s="79">
        <v>6500</v>
      </c>
      <c r="H166" s="33"/>
      <c r="I166" s="29"/>
      <c r="J166" s="29"/>
      <c r="K166" s="76"/>
      <c r="L166" s="76"/>
    </row>
    <row r="167" spans="1:12" ht="12.75" customHeight="1">
      <c r="A167" s="3">
        <v>10</v>
      </c>
      <c r="B167" s="56" t="s">
        <v>226</v>
      </c>
      <c r="C167" s="57">
        <v>42304</v>
      </c>
      <c r="D167" s="12" t="s">
        <v>244</v>
      </c>
      <c r="E167" s="78">
        <v>1</v>
      </c>
      <c r="F167" s="58">
        <v>27</v>
      </c>
      <c r="G167" s="79">
        <v>4250</v>
      </c>
      <c r="H167" s="33"/>
      <c r="I167" s="29"/>
      <c r="J167" s="29"/>
      <c r="K167" s="76"/>
      <c r="L167" s="76"/>
    </row>
    <row r="168" spans="1:12" ht="12.75" customHeight="1">
      <c r="A168" s="3">
        <v>11</v>
      </c>
      <c r="B168" s="56" t="s">
        <v>227</v>
      </c>
      <c r="C168" s="57">
        <v>41268</v>
      </c>
      <c r="D168" s="12" t="s">
        <v>42</v>
      </c>
      <c r="E168" s="78">
        <v>3</v>
      </c>
      <c r="F168" s="58">
        <v>23</v>
      </c>
      <c r="G168" s="79">
        <v>6033.33</v>
      </c>
      <c r="H168" s="33"/>
      <c r="I168" s="29"/>
      <c r="J168" s="29"/>
      <c r="K168" s="76"/>
      <c r="L168" s="76"/>
    </row>
    <row r="169" spans="1:12" ht="12.75" customHeight="1">
      <c r="A169" s="3">
        <v>12</v>
      </c>
      <c r="B169" s="56" t="s">
        <v>228</v>
      </c>
      <c r="C169" s="16">
        <v>41041</v>
      </c>
      <c r="D169" s="12" t="s">
        <v>245</v>
      </c>
      <c r="E169" s="58">
        <v>3</v>
      </c>
      <c r="F169" s="58">
        <v>51.7</v>
      </c>
      <c r="G169" s="79">
        <v>4500</v>
      </c>
      <c r="H169" s="33"/>
      <c r="I169" s="29"/>
      <c r="J169" s="29"/>
      <c r="K169" s="76"/>
      <c r="L169" s="76"/>
    </row>
    <row r="170" spans="1:12" ht="12.75" customHeight="1">
      <c r="A170" s="3">
        <v>13</v>
      </c>
      <c r="B170" s="56" t="s">
        <v>229</v>
      </c>
      <c r="C170" s="57">
        <v>42100</v>
      </c>
      <c r="D170" s="12" t="s">
        <v>246</v>
      </c>
      <c r="E170" s="58">
        <v>3</v>
      </c>
      <c r="F170" s="58">
        <v>31.9</v>
      </c>
      <c r="G170" s="79">
        <v>4250</v>
      </c>
      <c r="H170" s="33"/>
      <c r="I170" s="29"/>
      <c r="J170" s="29"/>
      <c r="K170" s="76"/>
      <c r="L170" s="76"/>
    </row>
    <row r="171" spans="1:12" ht="12.75" customHeight="1">
      <c r="A171" s="3">
        <v>14</v>
      </c>
      <c r="B171" s="56" t="s">
        <v>230</v>
      </c>
      <c r="C171" s="16">
        <v>42591</v>
      </c>
      <c r="D171" s="12" t="s">
        <v>247</v>
      </c>
      <c r="E171" s="58">
        <v>2</v>
      </c>
      <c r="F171" s="58">
        <v>44.2</v>
      </c>
      <c r="G171" s="79">
        <v>4666.67</v>
      </c>
      <c r="H171" s="33"/>
      <c r="I171" s="29"/>
      <c r="J171" s="29"/>
      <c r="K171" s="76"/>
      <c r="L171" s="76"/>
    </row>
    <row r="172" spans="1:12" ht="12.75" customHeight="1">
      <c r="A172" s="3">
        <v>15</v>
      </c>
      <c r="B172" s="56" t="s">
        <v>231</v>
      </c>
      <c r="C172" s="16">
        <v>42591</v>
      </c>
      <c r="D172" s="12" t="s">
        <v>248</v>
      </c>
      <c r="E172" s="58">
        <v>3</v>
      </c>
      <c r="F172" s="58">
        <v>56.7</v>
      </c>
      <c r="G172" s="79">
        <v>6500</v>
      </c>
      <c r="H172" s="33"/>
      <c r="I172" s="29"/>
      <c r="J172" s="29"/>
      <c r="K172" s="76"/>
      <c r="L172" s="76"/>
    </row>
    <row r="173" spans="1:12" ht="12.75" customHeight="1">
      <c r="A173" s="3">
        <v>16</v>
      </c>
      <c r="B173" s="56" t="s">
        <v>232</v>
      </c>
      <c r="C173" s="16">
        <v>42304</v>
      </c>
      <c r="D173" s="12" t="s">
        <v>249</v>
      </c>
      <c r="E173" s="58">
        <v>4</v>
      </c>
      <c r="F173" s="58">
        <v>35.3</v>
      </c>
      <c r="G173" s="79">
        <v>4666.67</v>
      </c>
      <c r="H173" s="33"/>
      <c r="I173" s="29"/>
      <c r="J173" s="29"/>
      <c r="K173" s="76"/>
      <c r="L173" s="76"/>
    </row>
    <row r="174" spans="1:12" ht="12.75" customHeight="1">
      <c r="A174" s="3">
        <v>17</v>
      </c>
      <c r="B174" s="56" t="s">
        <v>233</v>
      </c>
      <c r="C174" s="57">
        <v>42871</v>
      </c>
      <c r="D174" s="12" t="s">
        <v>210</v>
      </c>
      <c r="E174" s="58">
        <v>1</v>
      </c>
      <c r="F174" s="58">
        <v>29.3</v>
      </c>
      <c r="G174" s="79">
        <v>4666.67</v>
      </c>
      <c r="H174" s="33"/>
      <c r="I174" s="29"/>
      <c r="J174" s="29"/>
      <c r="K174" s="76"/>
      <c r="L174" s="76"/>
    </row>
    <row r="175" spans="1:12" ht="12.75" customHeight="1">
      <c r="A175" s="3">
        <v>18</v>
      </c>
      <c r="B175" s="56" t="s">
        <v>234</v>
      </c>
      <c r="C175" s="57">
        <v>41229</v>
      </c>
      <c r="D175" s="12" t="s">
        <v>250</v>
      </c>
      <c r="E175" s="58">
        <v>1</v>
      </c>
      <c r="F175" s="58">
        <v>28.4</v>
      </c>
      <c r="G175" s="79">
        <v>4666.67</v>
      </c>
      <c r="H175" s="33"/>
      <c r="I175" s="29"/>
      <c r="J175" s="29"/>
      <c r="K175" s="76"/>
      <c r="L175" s="76"/>
    </row>
    <row r="176" spans="1:12" ht="12.75" customHeight="1">
      <c r="A176" s="3">
        <v>19</v>
      </c>
      <c r="B176" s="56" t="s">
        <v>235</v>
      </c>
      <c r="C176" s="58" t="s">
        <v>236</v>
      </c>
      <c r="D176" s="12" t="s">
        <v>173</v>
      </c>
      <c r="E176" s="58">
        <v>2</v>
      </c>
      <c r="F176" s="58">
        <v>28.4</v>
      </c>
      <c r="G176" s="79">
        <v>4666.67</v>
      </c>
      <c r="H176" s="33"/>
      <c r="I176" s="29"/>
      <c r="J176" s="29"/>
      <c r="K176" s="76"/>
      <c r="L176" s="76"/>
    </row>
    <row r="177" spans="1:12" ht="12.75" customHeight="1">
      <c r="A177" s="3"/>
      <c r="B177" s="47" t="s">
        <v>89</v>
      </c>
      <c r="C177" s="58"/>
      <c r="D177" s="12"/>
      <c r="E177" s="60">
        <f>SUM(E158:E176)</f>
        <v>53</v>
      </c>
      <c r="F177" s="60">
        <f>SUM(F158:F176)</f>
        <v>801.5</v>
      </c>
      <c r="G177" s="84">
        <f>SUM(G158:G176)</f>
        <v>97316.68</v>
      </c>
      <c r="H177" s="33"/>
      <c r="I177" s="29"/>
      <c r="J177" s="29"/>
      <c r="K177" s="76"/>
      <c r="L177" s="76"/>
    </row>
    <row r="178" spans="1:12" ht="25.5">
      <c r="A178" s="3">
        <v>20</v>
      </c>
      <c r="B178" s="56" t="s">
        <v>251</v>
      </c>
      <c r="C178" s="16">
        <v>42535</v>
      </c>
      <c r="D178" s="12" t="s">
        <v>170</v>
      </c>
      <c r="E178" s="58" t="s">
        <v>87</v>
      </c>
      <c r="F178" s="58">
        <v>738</v>
      </c>
      <c r="G178" s="79">
        <v>3333.33</v>
      </c>
      <c r="H178" s="33"/>
      <c r="I178" s="29"/>
      <c r="J178" s="29"/>
      <c r="K178" s="76"/>
      <c r="L178" s="76"/>
    </row>
    <row r="179" spans="1:12" ht="25.5" customHeight="1">
      <c r="A179" s="3">
        <v>21</v>
      </c>
      <c r="B179" s="56" t="s">
        <v>252</v>
      </c>
      <c r="C179" s="49">
        <v>42416</v>
      </c>
      <c r="D179" s="53" t="s">
        <v>175</v>
      </c>
      <c r="E179" s="58" t="s">
        <v>87</v>
      </c>
      <c r="F179" s="58">
        <v>1912</v>
      </c>
      <c r="G179" s="79">
        <v>3333.33</v>
      </c>
      <c r="H179" s="33"/>
      <c r="I179" s="29"/>
      <c r="J179" s="29"/>
      <c r="K179" s="76"/>
      <c r="L179" s="76"/>
    </row>
    <row r="180" spans="1:12" ht="25.5">
      <c r="A180" s="3">
        <v>22</v>
      </c>
      <c r="B180" s="56" t="s">
        <v>253</v>
      </c>
      <c r="C180" s="57">
        <v>41229</v>
      </c>
      <c r="D180" s="12" t="s">
        <v>250</v>
      </c>
      <c r="E180" s="58" t="s">
        <v>87</v>
      </c>
      <c r="F180" s="58">
        <v>1447.3</v>
      </c>
      <c r="G180" s="79">
        <v>3333.33</v>
      </c>
      <c r="H180" s="33"/>
      <c r="I180" s="29"/>
      <c r="J180" s="29"/>
      <c r="K180" s="76"/>
      <c r="L180" s="76"/>
    </row>
    <row r="181" spans="1:12" ht="29.25" customHeight="1">
      <c r="A181" s="3">
        <v>23</v>
      </c>
      <c r="B181" s="56" t="s">
        <v>254</v>
      </c>
      <c r="C181" s="16">
        <v>42304</v>
      </c>
      <c r="D181" s="12" t="s">
        <v>249</v>
      </c>
      <c r="E181" s="58" t="s">
        <v>87</v>
      </c>
      <c r="F181" s="58">
        <v>1445</v>
      </c>
      <c r="G181" s="79">
        <v>3333.33</v>
      </c>
      <c r="H181" s="33"/>
      <c r="I181" s="29"/>
      <c r="J181" s="29"/>
      <c r="K181" s="76"/>
      <c r="L181" s="76"/>
    </row>
    <row r="182" spans="1:12" ht="12.75" customHeight="1">
      <c r="A182" s="1"/>
      <c r="B182" s="45" t="s">
        <v>33</v>
      </c>
      <c r="C182" s="12"/>
      <c r="D182" s="12"/>
      <c r="E182" s="80">
        <f>E177</f>
        <v>53</v>
      </c>
      <c r="F182" s="80">
        <f>F177</f>
        <v>801.5</v>
      </c>
      <c r="G182" s="81">
        <f>SUM(G177:G181)</f>
        <v>110650</v>
      </c>
      <c r="H182" s="33"/>
      <c r="I182" s="29"/>
      <c r="J182" s="29"/>
      <c r="K182" s="76"/>
      <c r="L182" s="76"/>
    </row>
    <row r="183" spans="1:12" ht="12.75" customHeight="1">
      <c r="A183" s="103" t="s">
        <v>90</v>
      </c>
      <c r="B183" s="119"/>
      <c r="C183" s="119"/>
      <c r="D183" s="119"/>
      <c r="E183" s="119"/>
      <c r="F183" s="119"/>
      <c r="G183" s="119"/>
      <c r="H183" s="33"/>
      <c r="I183" s="29"/>
      <c r="J183" s="29"/>
      <c r="K183" s="76"/>
      <c r="L183" s="76"/>
    </row>
    <row r="184" spans="1:12" ht="12.75" customHeight="1">
      <c r="A184" s="14">
        <v>1</v>
      </c>
      <c r="B184" s="56" t="s">
        <v>255</v>
      </c>
      <c r="C184" s="57">
        <v>41919</v>
      </c>
      <c r="D184" s="12" t="s">
        <v>146</v>
      </c>
      <c r="E184" s="14">
        <v>2</v>
      </c>
      <c r="F184" s="14">
        <v>43.4</v>
      </c>
      <c r="G184" s="30">
        <v>3616.67</v>
      </c>
      <c r="H184" s="33"/>
      <c r="I184" s="29"/>
      <c r="J184" s="29"/>
      <c r="K184" s="76"/>
      <c r="L184" s="76"/>
    </row>
    <row r="185" spans="1:12" ht="12.75" customHeight="1">
      <c r="A185" s="14">
        <v>2</v>
      </c>
      <c r="B185" s="56" t="s">
        <v>256</v>
      </c>
      <c r="C185" s="57">
        <v>42753</v>
      </c>
      <c r="D185" s="12" t="s">
        <v>263</v>
      </c>
      <c r="E185" s="14">
        <v>5</v>
      </c>
      <c r="F185" s="58">
        <v>51.2</v>
      </c>
      <c r="G185" s="30">
        <v>3616.67</v>
      </c>
      <c r="H185" s="33"/>
      <c r="I185" s="29"/>
      <c r="J185" s="29"/>
      <c r="K185" s="76"/>
      <c r="L185" s="76"/>
    </row>
    <row r="186" spans="1:12" ht="12.75" customHeight="1">
      <c r="A186" s="14">
        <v>3</v>
      </c>
      <c r="B186" s="56" t="s">
        <v>257</v>
      </c>
      <c r="C186" s="57">
        <v>42753</v>
      </c>
      <c r="D186" s="12" t="s">
        <v>263</v>
      </c>
      <c r="E186" s="14">
        <v>0</v>
      </c>
      <c r="F186" s="58">
        <v>16.2</v>
      </c>
      <c r="G186" s="30">
        <v>3500</v>
      </c>
      <c r="H186" s="33"/>
      <c r="I186" s="29"/>
      <c r="J186" s="29"/>
      <c r="K186" s="76"/>
      <c r="L186" s="76"/>
    </row>
    <row r="187" spans="1:12" ht="12.75" customHeight="1">
      <c r="A187" s="14">
        <v>4</v>
      </c>
      <c r="B187" s="56" t="s">
        <v>258</v>
      </c>
      <c r="C187" s="57">
        <v>42026</v>
      </c>
      <c r="D187" s="12" t="s">
        <v>264</v>
      </c>
      <c r="E187" s="14">
        <v>1</v>
      </c>
      <c r="F187" s="14">
        <v>37.8</v>
      </c>
      <c r="G187" s="30">
        <v>3616.67</v>
      </c>
      <c r="H187" s="33"/>
      <c r="I187" s="29"/>
      <c r="J187" s="29"/>
      <c r="K187" s="76"/>
      <c r="L187" s="76"/>
    </row>
    <row r="188" spans="1:12" ht="12.75" customHeight="1">
      <c r="A188" s="14">
        <v>5</v>
      </c>
      <c r="B188" s="56" t="s">
        <v>259</v>
      </c>
      <c r="C188" s="57">
        <v>42026</v>
      </c>
      <c r="D188" s="12" t="s">
        <v>264</v>
      </c>
      <c r="E188" s="14">
        <v>2</v>
      </c>
      <c r="F188" s="14">
        <v>37.6</v>
      </c>
      <c r="G188" s="30">
        <v>3500</v>
      </c>
      <c r="H188" s="33"/>
      <c r="I188" s="29"/>
      <c r="J188" s="29"/>
      <c r="K188" s="76"/>
      <c r="L188" s="76"/>
    </row>
    <row r="189" spans="1:12" ht="12.75" customHeight="1">
      <c r="A189" s="14">
        <v>6</v>
      </c>
      <c r="B189" s="56" t="s">
        <v>273</v>
      </c>
      <c r="C189" s="57">
        <v>41922</v>
      </c>
      <c r="D189" s="12" t="s">
        <v>265</v>
      </c>
      <c r="E189" s="14">
        <v>5</v>
      </c>
      <c r="F189" s="14">
        <v>19.2</v>
      </c>
      <c r="G189" s="30">
        <v>3616.67</v>
      </c>
      <c r="H189" s="33"/>
      <c r="I189" s="29"/>
      <c r="J189" s="29"/>
      <c r="K189" s="76"/>
      <c r="L189" s="76"/>
    </row>
    <row r="190" spans="1:12" ht="12.75" customHeight="1">
      <c r="A190" s="14">
        <v>7</v>
      </c>
      <c r="B190" s="56" t="s">
        <v>260</v>
      </c>
      <c r="C190" s="57">
        <v>43236</v>
      </c>
      <c r="D190" s="12" t="s">
        <v>266</v>
      </c>
      <c r="E190" s="14">
        <v>2</v>
      </c>
      <c r="F190" s="14">
        <v>41.5</v>
      </c>
      <c r="G190" s="30">
        <v>3616.67</v>
      </c>
      <c r="H190" s="33"/>
      <c r="I190" s="29"/>
      <c r="J190" s="29"/>
      <c r="K190" s="76"/>
      <c r="L190" s="76"/>
    </row>
    <row r="191" spans="1:12" ht="12.75" customHeight="1">
      <c r="A191" s="14">
        <v>8</v>
      </c>
      <c r="B191" s="56" t="s">
        <v>261</v>
      </c>
      <c r="C191" s="57">
        <v>43236</v>
      </c>
      <c r="D191" s="12" t="s">
        <v>266</v>
      </c>
      <c r="E191" s="14">
        <v>3</v>
      </c>
      <c r="F191" s="14">
        <v>39</v>
      </c>
      <c r="G191" s="30">
        <v>3500</v>
      </c>
      <c r="H191" s="33"/>
      <c r="I191" s="29"/>
      <c r="J191" s="29"/>
      <c r="K191" s="76"/>
      <c r="L191" s="76"/>
    </row>
    <row r="192" spans="1:12" ht="12.75" customHeight="1">
      <c r="A192" s="14">
        <v>9</v>
      </c>
      <c r="B192" s="56" t="s">
        <v>262</v>
      </c>
      <c r="C192" s="57">
        <v>43236</v>
      </c>
      <c r="D192" s="12" t="s">
        <v>266</v>
      </c>
      <c r="E192" s="14">
        <v>2</v>
      </c>
      <c r="F192" s="14">
        <v>28</v>
      </c>
      <c r="G192" s="30">
        <v>3500</v>
      </c>
      <c r="H192" s="33"/>
      <c r="I192" s="29"/>
      <c r="J192" s="29"/>
      <c r="K192" s="76"/>
      <c r="L192" s="76"/>
    </row>
    <row r="193" spans="1:12" ht="12.75" customHeight="1">
      <c r="A193" s="1"/>
      <c r="B193" s="82" t="s">
        <v>33</v>
      </c>
      <c r="C193" s="12"/>
      <c r="D193" s="12"/>
      <c r="E193" s="80">
        <f>SUM(E184:E192)</f>
        <v>22</v>
      </c>
      <c r="F193" s="80">
        <f>SUM(F184:F192)</f>
        <v>313.9</v>
      </c>
      <c r="G193" s="81">
        <f>SUM(G184:G192)</f>
        <v>32083.35</v>
      </c>
      <c r="H193" s="33"/>
      <c r="I193" s="29"/>
      <c r="J193" s="29"/>
      <c r="K193" s="76"/>
      <c r="L193" s="76"/>
    </row>
    <row r="194" spans="1:12" ht="12.75" customHeight="1">
      <c r="A194" s="103" t="s">
        <v>98</v>
      </c>
      <c r="B194" s="103"/>
      <c r="C194" s="103"/>
      <c r="D194" s="103"/>
      <c r="E194" s="103"/>
      <c r="F194" s="103"/>
      <c r="G194" s="103"/>
      <c r="H194" s="33"/>
      <c r="I194" s="29"/>
      <c r="J194" s="29"/>
      <c r="K194" s="76"/>
      <c r="L194" s="76"/>
    </row>
    <row r="195" spans="1:12" ht="12.75" customHeight="1">
      <c r="A195" s="3">
        <v>1</v>
      </c>
      <c r="B195" s="21" t="s">
        <v>267</v>
      </c>
      <c r="C195" s="16">
        <v>41320</v>
      </c>
      <c r="D195" s="12" t="s">
        <v>269</v>
      </c>
      <c r="E195" s="13">
        <v>1</v>
      </c>
      <c r="F195" s="13">
        <v>35.7</v>
      </c>
      <c r="G195" s="83">
        <v>1983.33</v>
      </c>
      <c r="H195" s="33"/>
      <c r="I195" s="29"/>
      <c r="J195" s="29"/>
      <c r="K195" s="76"/>
      <c r="L195" s="76"/>
    </row>
    <row r="196" spans="1:12" ht="12.75" customHeight="1">
      <c r="A196" s="3">
        <v>2</v>
      </c>
      <c r="B196" s="21" t="s">
        <v>268</v>
      </c>
      <c r="C196" s="16">
        <v>43698</v>
      </c>
      <c r="D196" s="12" t="s">
        <v>106</v>
      </c>
      <c r="E196" s="13">
        <v>4</v>
      </c>
      <c r="F196" s="13">
        <v>44.9</v>
      </c>
      <c r="G196" s="83">
        <v>1983.33</v>
      </c>
      <c r="H196" s="33"/>
      <c r="I196" s="29"/>
      <c r="J196" s="29"/>
      <c r="K196" s="76"/>
      <c r="L196" s="76"/>
    </row>
    <row r="197" spans="1:12" ht="12.75" customHeight="1">
      <c r="A197" s="3"/>
      <c r="B197" s="47" t="s">
        <v>89</v>
      </c>
      <c r="C197" s="12"/>
      <c r="D197" s="12"/>
      <c r="E197" s="12">
        <f>E195+E196</f>
        <v>5</v>
      </c>
      <c r="F197" s="12">
        <f>F196</f>
        <v>44.9</v>
      </c>
      <c r="G197" s="85">
        <f>G195+G196</f>
        <v>3966.66</v>
      </c>
      <c r="H197" s="33"/>
      <c r="I197" s="29"/>
      <c r="J197" s="29"/>
      <c r="K197" s="76"/>
      <c r="L197" s="76"/>
    </row>
    <row r="198" spans="1:12" ht="28.5" customHeight="1">
      <c r="A198" s="3">
        <v>3</v>
      </c>
      <c r="B198" s="17" t="s">
        <v>270</v>
      </c>
      <c r="C198" s="16">
        <v>41320</v>
      </c>
      <c r="D198" s="12" t="s">
        <v>269</v>
      </c>
      <c r="E198" s="13" t="s">
        <v>87</v>
      </c>
      <c r="F198" s="13">
        <v>1654</v>
      </c>
      <c r="G198" s="83">
        <v>1166.67</v>
      </c>
      <c r="H198" s="33"/>
      <c r="I198" s="29"/>
      <c r="J198" s="29"/>
      <c r="K198" s="76"/>
      <c r="L198" s="76"/>
    </row>
    <row r="199" spans="1:12" ht="12.75" customHeight="1">
      <c r="A199" s="1"/>
      <c r="B199" s="82" t="s">
        <v>33</v>
      </c>
      <c r="C199" s="12"/>
      <c r="D199" s="12"/>
      <c r="E199" s="80">
        <f>E197</f>
        <v>5</v>
      </c>
      <c r="F199" s="80">
        <f>F197</f>
        <v>44.9</v>
      </c>
      <c r="G199" s="81">
        <f>G197+G198</f>
        <v>5133.33</v>
      </c>
      <c r="H199" s="33"/>
      <c r="I199" s="29"/>
      <c r="J199" s="29"/>
      <c r="K199" s="76"/>
      <c r="L199" s="76"/>
    </row>
    <row r="200" spans="1:12" ht="12.75" customHeight="1">
      <c r="A200" s="1"/>
      <c r="B200" s="8" t="s">
        <v>143</v>
      </c>
      <c r="C200" s="12"/>
      <c r="D200" s="12"/>
      <c r="E200" s="80">
        <f>E182+E193+E199</f>
        <v>80</v>
      </c>
      <c r="F200" s="80">
        <f>F182+F193+F199</f>
        <v>1160.3000000000002</v>
      </c>
      <c r="G200" s="81">
        <f>G182+G193+G199</f>
        <v>147866.68</v>
      </c>
      <c r="H200" s="33"/>
      <c r="I200" s="29"/>
      <c r="J200" s="29"/>
      <c r="K200" s="76"/>
      <c r="L200" s="76"/>
    </row>
    <row r="201" spans="1:12" ht="42" customHeight="1">
      <c r="A201" s="126" t="s">
        <v>144</v>
      </c>
      <c r="B201" s="127"/>
      <c r="C201" s="127"/>
      <c r="D201" s="127"/>
      <c r="E201" s="127"/>
      <c r="F201" s="127"/>
      <c r="G201" s="127"/>
      <c r="H201" s="71"/>
      <c r="I201" s="29"/>
      <c r="J201" s="29"/>
      <c r="K201" s="76"/>
      <c r="L201" s="76"/>
    </row>
    <row r="202" spans="1:12" ht="41.25" customHeight="1">
      <c r="A202" s="116"/>
      <c r="B202" s="116"/>
      <c r="C202" s="116"/>
      <c r="D202" s="116"/>
      <c r="E202" s="116"/>
      <c r="F202" s="116"/>
      <c r="G202" s="116"/>
      <c r="H202" s="70"/>
      <c r="I202" s="76"/>
      <c r="J202" s="29"/>
      <c r="K202" s="76"/>
      <c r="L202" s="76"/>
    </row>
    <row r="203" spans="1:12" ht="52.5" customHeight="1">
      <c r="A203" s="116"/>
      <c r="B203" s="116"/>
      <c r="C203" s="116"/>
      <c r="D203" s="116"/>
      <c r="E203" s="116"/>
      <c r="F203" s="116"/>
      <c r="G203" s="116"/>
      <c r="H203" s="76"/>
      <c r="I203" s="76"/>
      <c r="J203" s="76"/>
      <c r="K203" s="76"/>
      <c r="L203" s="76"/>
    </row>
    <row r="204" spans="1:12" ht="30.75" customHeight="1">
      <c r="A204" s="116"/>
      <c r="B204" s="116"/>
      <c r="C204" s="116"/>
      <c r="D204" s="116"/>
      <c r="E204" s="116"/>
      <c r="F204" s="116"/>
      <c r="G204" s="116"/>
      <c r="H204" s="76"/>
      <c r="I204" s="76"/>
      <c r="J204" s="76"/>
      <c r="K204" s="76"/>
      <c r="L204" s="76"/>
    </row>
    <row r="205" spans="1:7" s="76" customFormat="1" ht="18" customHeight="1">
      <c r="A205" s="116"/>
      <c r="B205" s="116"/>
      <c r="C205" s="116"/>
      <c r="D205" s="116"/>
      <c r="E205" s="116"/>
      <c r="F205" s="116"/>
      <c r="G205" s="116"/>
    </row>
    <row r="206" s="76" customFormat="1" ht="12.75"/>
    <row r="207" s="76" customFormat="1" ht="12.75"/>
    <row r="208" s="76" customFormat="1" ht="12.75"/>
    <row r="209" s="76" customFormat="1" ht="12.75"/>
    <row r="210" s="76" customFormat="1" ht="12.75"/>
    <row r="211" s="76" customFormat="1" ht="12.75"/>
    <row r="212" s="76" customFormat="1" ht="12.75"/>
    <row r="213" s="76" customFormat="1" ht="12.75"/>
    <row r="214" s="76" customFormat="1" ht="12.75"/>
    <row r="215" s="76" customFormat="1" ht="12.75"/>
    <row r="216" s="76" customFormat="1" ht="12.75"/>
    <row r="217" s="76" customFormat="1" ht="12.75"/>
    <row r="218" s="76" customFormat="1" ht="12.75"/>
    <row r="219" s="76" customFormat="1" ht="12.75"/>
    <row r="220" s="76" customFormat="1" ht="12.75"/>
    <row r="221" s="76" customFormat="1" ht="12.75"/>
    <row r="222" s="76" customFormat="1" ht="12.75"/>
    <row r="223" s="76" customFormat="1" ht="12.75"/>
    <row r="224" s="76" customFormat="1" ht="12.75"/>
    <row r="225" s="76" customFormat="1" ht="12.75"/>
    <row r="226" s="76" customFormat="1" ht="12.75"/>
    <row r="227" s="76" customFormat="1" ht="12.75"/>
    <row r="228" s="76" customFormat="1" ht="12.75"/>
    <row r="229" s="76" customFormat="1" ht="12.75"/>
    <row r="230" s="76" customFormat="1" ht="12.75"/>
    <row r="231" s="76" customFormat="1" ht="12.75"/>
    <row r="232" s="76" customFormat="1" ht="12.75"/>
    <row r="233" s="76" customFormat="1" ht="12.75"/>
    <row r="234" s="76" customFormat="1" ht="12.75"/>
    <row r="235" s="76" customFormat="1" ht="12.75"/>
    <row r="236" s="76" customFormat="1" ht="12.75"/>
    <row r="237" s="76" customFormat="1" ht="12.75"/>
    <row r="238" s="76" customFormat="1" ht="12.75"/>
    <row r="239" s="76" customFormat="1" ht="12.75"/>
  </sheetData>
  <sheetProtection/>
  <mergeCells count="41">
    <mergeCell ref="J149:J154"/>
    <mergeCell ref="J125:J126"/>
    <mergeCell ref="J134:J135"/>
    <mergeCell ref="J136:J137"/>
    <mergeCell ref="H143:H144"/>
    <mergeCell ref="F6:F9"/>
    <mergeCell ref="H113:H114"/>
    <mergeCell ref="A201:G201"/>
    <mergeCell ref="C105:D105"/>
    <mergeCell ref="A11:G11"/>
    <mergeCell ref="H136:H137"/>
    <mergeCell ref="H145:H146"/>
    <mergeCell ref="H149:H154"/>
    <mergeCell ref="A156:G156"/>
    <mergeCell ref="A157:G157"/>
    <mergeCell ref="A183:G183"/>
    <mergeCell ref="A194:G194"/>
    <mergeCell ref="A205:G205"/>
    <mergeCell ref="A204:G204"/>
    <mergeCell ref="A203:G203"/>
    <mergeCell ref="A202:G202"/>
    <mergeCell ref="H111:H112"/>
    <mergeCell ref="A3:G3"/>
    <mergeCell ref="A4:G4"/>
    <mergeCell ref="J141:J142"/>
    <mergeCell ref="H141:H142"/>
    <mergeCell ref="H138:H139"/>
    <mergeCell ref="H127:H128"/>
    <mergeCell ref="H134:H135"/>
    <mergeCell ref="A5:G5"/>
    <mergeCell ref="A6:A9"/>
    <mergeCell ref="B1:G1"/>
    <mergeCell ref="A31:G31"/>
    <mergeCell ref="A106:G106"/>
    <mergeCell ref="A122:G122"/>
    <mergeCell ref="B6:B9"/>
    <mergeCell ref="C6:D9"/>
    <mergeCell ref="E6:E9"/>
    <mergeCell ref="A12:G12"/>
    <mergeCell ref="C2:G2"/>
    <mergeCell ref="G6:G9"/>
  </mergeCells>
  <printOptions/>
  <pageMargins left="1.1811023622047245" right="0.1968503937007874" top="0.5905511811023623" bottom="0.1968503937007874" header="0.11811023622047245" footer="0.11811023622047245"/>
  <pageSetup fitToHeight="1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2019-04-18T07:35:53Z</cp:lastPrinted>
  <dcterms:created xsi:type="dcterms:W3CDTF">1996-10-08T23:32:33Z</dcterms:created>
  <dcterms:modified xsi:type="dcterms:W3CDTF">2019-05-14T05:12:45Z</dcterms:modified>
  <cp:category/>
  <cp:version/>
  <cp:contentType/>
  <cp:contentStatus/>
</cp:coreProperties>
</file>