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зъятие 2018" sheetId="1" r:id="rId1"/>
  </sheets>
  <definedNames>
    <definedName name="_xlnm.Print_Area" localSheetId="0">'изъятие 2018'!$A$1:$H$111</definedName>
  </definedNames>
  <calcPr fullCalcOnLoad="1"/>
</workbook>
</file>

<file path=xl/sharedStrings.xml><?xml version="1.0" encoding="utf-8"?>
<sst xmlns="http://schemas.openxmlformats.org/spreadsheetml/2006/main" count="198" uniqueCount="161">
  <si>
    <t>ПЕРЕЧЕНЬ</t>
  </si>
  <si>
    <t>за счет средств бюджета муниципального образования "Город Томск"</t>
  </si>
  <si>
    <t>№ п/п</t>
  </si>
  <si>
    <t>Адрес многоквартирного дома, признанного аварийным и подлежащим сносу или реконструкции / жилого помещения, признанного непригодным для проживания</t>
  </si>
  <si>
    <t>Документ, подтверждающий признание многоквартирного дома аварийным, подлежащим сносу или реконструкции / жилого помещения непригодным для проживания (решение комиссии)</t>
  </si>
  <si>
    <t>Площадь занимаемых жилых помещений, кв.м.</t>
  </si>
  <si>
    <t>Число жителей, зарегистрированных в жилом помещении</t>
  </si>
  <si>
    <t>Итого по району:</t>
  </si>
  <si>
    <t>ЛЕНИНСКИЙ</t>
  </si>
  <si>
    <t>№ 943</t>
  </si>
  <si>
    <t xml:space="preserve">ОКТЯБРЬСКИЙ </t>
  </si>
  <si>
    <t>№ 1362</t>
  </si>
  <si>
    <t xml:space="preserve">СОВЕТСКИЙ </t>
  </si>
  <si>
    <t>№ 811</t>
  </si>
  <si>
    <t xml:space="preserve"> № 1188</t>
  </si>
  <si>
    <t xml:space="preserve"> № 1263</t>
  </si>
  <si>
    <t xml:space="preserve"> № 1309</t>
  </si>
  <si>
    <t xml:space="preserve"> № 1518</t>
  </si>
  <si>
    <t>№ 1854</t>
  </si>
  <si>
    <t xml:space="preserve"> № 1854</t>
  </si>
  <si>
    <t>№ 830</t>
  </si>
  <si>
    <t>Большая Подгорная ул., 120-11</t>
  </si>
  <si>
    <t>Бердская ул., 9-1</t>
  </si>
  <si>
    <t>Урожайный пер., 28-1</t>
  </si>
  <si>
    <t>Урожайный пер., 28-2</t>
  </si>
  <si>
    <t>Урожайный пер., 28-3</t>
  </si>
  <si>
    <t>Урожайный пер., 28-6</t>
  </si>
  <si>
    <t>Днепровский пер, 21-1</t>
  </si>
  <si>
    <t>Днепровский пер, 21-7</t>
  </si>
  <si>
    <t>Розы Люксембург ул., 49/2-15</t>
  </si>
  <si>
    <t>Дербышевский пер., 19-7</t>
  </si>
  <si>
    <t>Дербышевский пер., 19-8</t>
  </si>
  <si>
    <t>Обская ул., 50-6</t>
  </si>
  <si>
    <t>Белозерская ул., 10-4</t>
  </si>
  <si>
    <t>Белозерская ул., 10-4а</t>
  </si>
  <si>
    <t xml:space="preserve"> № 947</t>
  </si>
  <si>
    <t>№ 1940</t>
  </si>
  <si>
    <t xml:space="preserve"> № 992</t>
  </si>
  <si>
    <t>№ 1057</t>
  </si>
  <si>
    <t xml:space="preserve">Итого по городу: </t>
  </si>
  <si>
    <t>Сумма 
возмещения за изымаемые жилые помещения 
 тыс. рублей  *</t>
  </si>
  <si>
    <t>Количество собственников</t>
  </si>
  <si>
    <t>Льва Толстого ул., 46а-15</t>
  </si>
  <si>
    <t>Льва Толстого ул., 46а-19</t>
  </si>
  <si>
    <t>Татарская ул., 20-3</t>
  </si>
  <si>
    <t>Красноармейская ул., 37-3</t>
  </si>
  <si>
    <t>Красноармейская ул., 41-1</t>
  </si>
  <si>
    <t>Советская ул., 8в-5</t>
  </si>
  <si>
    <t>* - cумма возмещения за изымаемые жилые помещения указана на основании отчетов об оценке рыночной стоимости недвижимого имущества</t>
  </si>
  <si>
    <t>Татарская ул., 20-2</t>
  </si>
  <si>
    <t>Советская ул., 8в-6</t>
  </si>
  <si>
    <t>Советская ул., 8в-2</t>
  </si>
  <si>
    <t>Гагарина ул., 21-2</t>
  </si>
  <si>
    <t>№ 1213</t>
  </si>
  <si>
    <t>КИРОВСКИЙ</t>
  </si>
  <si>
    <t>Короленко ул., 20-1</t>
  </si>
  <si>
    <t>№ 1422</t>
  </si>
  <si>
    <t>Короленко ул., 20-2</t>
  </si>
  <si>
    <t>Кирова пр., 29/1-9</t>
  </si>
  <si>
    <t>№ 1967</t>
  </si>
  <si>
    <t>Студенческий городок, 7-1</t>
  </si>
  <si>
    <t xml:space="preserve"> № 714</t>
  </si>
  <si>
    <t>Дружбы ул., 56-2</t>
  </si>
  <si>
    <t>№ 1215</t>
  </si>
  <si>
    <t>Дружбы ул., 56-3</t>
  </si>
  <si>
    <t>Промышленный пер., 8-5</t>
  </si>
  <si>
    <t xml:space="preserve"> № 684</t>
  </si>
  <si>
    <t>Инструментальный пер., 36-8</t>
  </si>
  <si>
    <t xml:space="preserve"> № 883</t>
  </si>
  <si>
    <t>Максима Горького, 64-2</t>
  </si>
  <si>
    <t>№ 899</t>
  </si>
  <si>
    <t>Кузнецова ул., 33-2</t>
  </si>
  <si>
    <t>№ 777</t>
  </si>
  <si>
    <t>Московский тракт, 27/1-4</t>
  </si>
  <si>
    <t>№ 1266</t>
  </si>
  <si>
    <t>Бердская ул., 11-6</t>
  </si>
  <si>
    <t>№ 886</t>
  </si>
  <si>
    <t>Ванцетти пер., 18-6</t>
  </si>
  <si>
    <t>№ 1187</t>
  </si>
  <si>
    <t>Кедровая ул., 36-11</t>
  </si>
  <si>
    <t>№ 1733</t>
  </si>
  <si>
    <t>Войлочная заимка ул., 5-2</t>
  </si>
  <si>
    <t>Войлочная заимка ул., 5-1</t>
  </si>
  <si>
    <t>№ 810</t>
  </si>
  <si>
    <t>пер. Песочный,  41-4</t>
  </si>
  <si>
    <t>№ 1254</t>
  </si>
  <si>
    <t>Ново-Деповская 2-я ул., 25-5</t>
  </si>
  <si>
    <t>№ 841</t>
  </si>
  <si>
    <t>Советская ул.. 8в-3</t>
  </si>
  <si>
    <t xml:space="preserve">жилых помещений, расположенных в многоквартирных домах, признанных аварийными и подлежащими сносу (реконструкции), подлежащих изъятию для муниципальных нужд путем предоставления возмещения за изымаемые жилые помещения в случаях, предусмотренных в соглашениях с собственниками указанных жилых помещений, заключаемых в соответствии со статьей 32 Жилищного кодекса Российской </t>
  </si>
  <si>
    <t>Приложение 11 к подпрограмме "Расселение аварийного жилья" на  2017-2025 годы</t>
  </si>
  <si>
    <t xml:space="preserve"> № 1057</t>
  </si>
  <si>
    <t>Красноармейская ул., 41-2</t>
  </si>
  <si>
    <t>Гоголя ул., 39-9</t>
  </si>
  <si>
    <t>№ 1235</t>
  </si>
  <si>
    <t>Сибирская ул., 82-2</t>
  </si>
  <si>
    <t>№ 690</t>
  </si>
  <si>
    <t>Казахский пер., 9-2</t>
  </si>
  <si>
    <t>№ 1467</t>
  </si>
  <si>
    <t>Гоголя ул., 39-14</t>
  </si>
  <si>
    <t>№ 1236</t>
  </si>
  <si>
    <t>Кононова пер., 17-3</t>
  </si>
  <si>
    <t>№ 889</t>
  </si>
  <si>
    <t>Максима Горького, 2-2</t>
  </si>
  <si>
    <t>№ 1575</t>
  </si>
  <si>
    <t>Розы Люксембург, 48-3</t>
  </si>
  <si>
    <t>Кольцевой проезд, 19-13</t>
  </si>
  <si>
    <t>Большая Подгорная ул., 220-7</t>
  </si>
  <si>
    <t>Большая Подгорная ул., 220-5</t>
  </si>
  <si>
    <t>Большая Подгорная ул., 220-1</t>
  </si>
  <si>
    <t>Большая Подгорная ул., 220-4</t>
  </si>
  <si>
    <t>Большая Подгорная ул., 220-3</t>
  </si>
  <si>
    <t>Большая Подгорная ул., 220-8</t>
  </si>
  <si>
    <t>Большая Подгорная ул., 220-6</t>
  </si>
  <si>
    <t>Большая Подгорная ул., 207-6</t>
  </si>
  <si>
    <t>Большая Подгорная ул., 207-9</t>
  </si>
  <si>
    <t>Розы Люксембург ул., 97-7</t>
  </si>
  <si>
    <t>Розы Люксембург ул., 97-5</t>
  </si>
  <si>
    <t>Розы Люксембург ул., 48-6</t>
  </si>
  <si>
    <t>Розы Люксембург ул., 48-2</t>
  </si>
  <si>
    <t>Кедровая ул., 36-10</t>
  </si>
  <si>
    <t>Кедровая ул., 36-7</t>
  </si>
  <si>
    <t>Первомайская ул., 149-3</t>
  </si>
  <si>
    <t>Урожайный пер., 28-8</t>
  </si>
  <si>
    <t>Урожайный пер., 28-4</t>
  </si>
  <si>
    <t>Большая Подгорная ул., 161-6</t>
  </si>
  <si>
    <t>Смирнова ул., 19-5</t>
  </si>
  <si>
    <t>Бердская ул., 9а-2</t>
  </si>
  <si>
    <t>Кольцевой проезд, 13-1</t>
  </si>
  <si>
    <t>№ 2012</t>
  </si>
  <si>
    <t>№ 1264</t>
  </si>
  <si>
    <t>№ 1515</t>
  </si>
  <si>
    <t xml:space="preserve"> № 1778</t>
  </si>
  <si>
    <t>№ 1778</t>
  </si>
  <si>
    <t>№ 1988</t>
  </si>
  <si>
    <t>№ 1229</t>
  </si>
  <si>
    <t>№ 1263</t>
  </si>
  <si>
    <t xml:space="preserve"> № 1093</t>
  </si>
  <si>
    <t>№ 944</t>
  </si>
  <si>
    <t xml:space="preserve"> № 1732</t>
  </si>
  <si>
    <t xml:space="preserve"> № 1367</t>
  </si>
  <si>
    <t>Соляной пер., 2-2</t>
  </si>
  <si>
    <t xml:space="preserve"> Соляной пер., 2-3</t>
  </si>
  <si>
    <t>Соляная пл., 9-1</t>
  </si>
  <si>
    <t>Загорная ул., 24/1-3</t>
  </si>
  <si>
    <t>Свердлова ул., 6/1-5</t>
  </si>
  <si>
    <t xml:space="preserve"> № 687</t>
  </si>
  <si>
    <t xml:space="preserve"> № 867</t>
  </si>
  <si>
    <t>№ 1949</t>
  </si>
  <si>
    <t>№ 1181</t>
  </si>
  <si>
    <t xml:space="preserve"> Льва Толстого ул., 46а-4</t>
  </si>
  <si>
    <t>Гагарина ул., 21-3</t>
  </si>
  <si>
    <t>№ 947</t>
  </si>
  <si>
    <t>55,74**</t>
  </si>
  <si>
    <t>52,7**</t>
  </si>
  <si>
    <t>32,8**</t>
  </si>
  <si>
    <t>21,8**</t>
  </si>
  <si>
    <t>35**</t>
  </si>
  <si>
    <t>31,9**</t>
  </si>
  <si>
    <t xml:space="preserve">** - изъятию для муниципальных нужд подлежит доля жилого помещения на праве собственности </t>
  </si>
  <si>
    <t>Приложение 5 к постановлению администрации Города Томска от 13.05.2019 № 355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</si>
</sst>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"/>
  </numFmts>
  <fonts count="34">
    <font>
      <sz val="10"/>
      <name val="Arial"/>
      <family val="0"/>
    </font>
    <font>
      <sz val="10"/>
      <name val="Helv"/>
      <family val="0"/>
    </font>
    <font>
      <sz val="10"/>
      <name val="Times New Roman"/>
      <family val="1"/>
    </font>
    <font>
      <sz val="10"/>
      <name val="Arial Cyr"/>
      <family val="0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9"/>
      <name val="Arial"/>
      <family val="2"/>
    </font>
    <font>
      <sz val="10"/>
      <color indexed="9"/>
      <name val="Times New Roman"/>
      <family val="1"/>
    </font>
    <font>
      <sz val="8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6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1" fillId="0" borderId="0">
      <alignment/>
      <protection/>
    </xf>
    <xf numFmtId="0" fontId="2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24" borderId="10" xfId="0" applyFont="1" applyFill="1" applyBorder="1" applyAlignment="1">
      <alignment horizontal="center" vertical="center"/>
    </xf>
    <xf numFmtId="1" fontId="2" fillId="24" borderId="10" xfId="0" applyNumberFormat="1" applyFont="1" applyFill="1" applyBorder="1" applyAlignment="1">
      <alignment horizontal="center" vertical="center" wrapText="1"/>
    </xf>
    <xf numFmtId="14" fontId="2" fillId="24" borderId="10" xfId="0" applyNumberFormat="1" applyFont="1" applyFill="1" applyBorder="1" applyAlignment="1">
      <alignment horizontal="center" vertical="center"/>
    </xf>
    <xf numFmtId="14" fontId="2" fillId="24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24" borderId="0" xfId="0" applyFill="1" applyBorder="1" applyAlignment="1">
      <alignment horizontal="center" vertical="center"/>
    </xf>
    <xf numFmtId="0" fontId="0" fillId="24" borderId="0" xfId="53" applyFont="1" applyFill="1" applyAlignment="1">
      <alignment vertical="center"/>
      <protection/>
    </xf>
    <xf numFmtId="0" fontId="1" fillId="24" borderId="0" xfId="61" applyFont="1" applyFill="1" applyAlignment="1">
      <alignment vertical="center"/>
      <protection/>
    </xf>
    <xf numFmtId="0" fontId="2" fillId="24" borderId="10" xfId="0" applyFont="1" applyFill="1" applyBorder="1" applyAlignment="1">
      <alignment horizontal="left" vertical="center" wrapText="1"/>
    </xf>
    <xf numFmtId="0" fontId="2" fillId="24" borderId="1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/>
    </xf>
    <xf numFmtId="0" fontId="2" fillId="24" borderId="0" xfId="0" applyFont="1" applyFill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 shrinkToFit="1"/>
    </xf>
    <xf numFmtId="0" fontId="2" fillId="25" borderId="0" xfId="0" applyFont="1" applyFill="1" applyBorder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25" borderId="0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center" vertical="center" wrapText="1"/>
    </xf>
    <xf numFmtId="0" fontId="4" fillId="24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31" fillId="0" borderId="0" xfId="0" applyFont="1" applyFill="1" applyBorder="1" applyAlignment="1">
      <alignment vertical="center"/>
    </xf>
    <xf numFmtId="0" fontId="32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/>
    </xf>
    <xf numFmtId="0" fontId="32" fillId="24" borderId="0" xfId="0" applyFont="1" applyFill="1" applyBorder="1" applyAlignment="1">
      <alignment horizontal="center" vertical="center"/>
    </xf>
    <xf numFmtId="4" fontId="32" fillId="0" borderId="0" xfId="0" applyNumberFormat="1" applyFont="1" applyBorder="1" applyAlignment="1">
      <alignment horizontal="center" vertical="center"/>
    </xf>
    <xf numFmtId="0" fontId="2" fillId="24" borderId="10" xfId="54" applyFont="1" applyFill="1" applyBorder="1" applyAlignment="1">
      <alignment horizontal="left" vertical="center" wrapText="1"/>
      <protection/>
    </xf>
    <xf numFmtId="14" fontId="2" fillId="24" borderId="10" xfId="54" applyNumberFormat="1" applyFont="1" applyFill="1" applyBorder="1" applyAlignment="1">
      <alignment horizontal="center" vertical="center" wrapText="1"/>
      <protection/>
    </xf>
    <xf numFmtId="4" fontId="2" fillId="24" borderId="10" xfId="54" applyNumberFormat="1" applyFont="1" applyFill="1" applyBorder="1" applyAlignment="1">
      <alignment horizontal="center" vertical="center" wrapText="1"/>
      <protection/>
    </xf>
    <xf numFmtId="43" fontId="2" fillId="24" borderId="10" xfId="0" applyNumberFormat="1" applyFont="1" applyFill="1" applyBorder="1" applyAlignment="1">
      <alignment vertical="center"/>
    </xf>
    <xf numFmtId="4" fontId="2" fillId="24" borderId="10" xfId="0" applyNumberFormat="1" applyFont="1" applyFill="1" applyBorder="1" applyAlignment="1">
      <alignment horizontal="center" vertical="center"/>
    </xf>
    <xf numFmtId="14" fontId="2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24" borderId="10" xfId="54" applyFont="1" applyFill="1" applyBorder="1" applyAlignment="1">
      <alignment horizontal="center" vertical="center" wrapText="1"/>
      <protection/>
    </xf>
    <xf numFmtId="0" fontId="0" fillId="24" borderId="0" xfId="0" applyFont="1" applyFill="1" applyAlignment="1">
      <alignment vertical="center"/>
    </xf>
    <xf numFmtId="0" fontId="2" fillId="24" borderId="10" xfId="61" applyFont="1" applyFill="1" applyBorder="1" applyAlignment="1">
      <alignment horizontal="center" vertical="center"/>
      <protection/>
    </xf>
    <xf numFmtId="0" fontId="4" fillId="24" borderId="10" xfId="54" applyFont="1" applyFill="1" applyBorder="1" applyAlignment="1">
      <alignment horizontal="center" vertical="center" wrapText="1"/>
      <protection/>
    </xf>
    <xf numFmtId="0" fontId="2" fillId="24" borderId="10" xfId="0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54" applyFont="1" applyFill="1" applyBorder="1" applyAlignment="1">
      <alignment horizontal="center" vertical="center" wrapText="1"/>
      <protection/>
    </xf>
    <xf numFmtId="0" fontId="2" fillId="0" borderId="10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54" applyFont="1" applyFill="1" applyBorder="1" applyAlignment="1">
      <alignment horizontal="left" vertical="center" wrapText="1"/>
      <protection/>
    </xf>
    <xf numFmtId="0" fontId="2" fillId="0" borderId="10" xfId="0" applyNumberFormat="1" applyFont="1" applyBorder="1" applyAlignment="1">
      <alignment horizontal="left" vertical="center"/>
    </xf>
    <xf numFmtId="0" fontId="9" fillId="24" borderId="10" xfId="54" applyNumberFormat="1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2" fillId="24" borderId="10" xfId="54" applyFont="1" applyFill="1" applyBorder="1" applyAlignment="1">
      <alignment horizontal="center" vertical="center" wrapText="1"/>
      <protection/>
    </xf>
    <xf numFmtId="0" fontId="0" fillId="24" borderId="10" xfId="0" applyFont="1" applyFill="1" applyBorder="1" applyAlignment="1">
      <alignment horizontal="center" vertical="center" wrapText="1"/>
    </xf>
    <xf numFmtId="1" fontId="2" fillId="24" borderId="0" xfId="0" applyNumberFormat="1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0" fontId="2" fillId="24" borderId="11" xfId="54" applyFont="1" applyFill="1" applyBorder="1" applyAlignment="1">
      <alignment horizontal="center" vertical="center" wrapText="1"/>
      <protection/>
    </xf>
    <xf numFmtId="0" fontId="2" fillId="24" borderId="12" xfId="0" applyFont="1" applyFill="1" applyBorder="1" applyAlignment="1">
      <alignment horizontal="center" vertical="center" wrapText="1"/>
    </xf>
    <xf numFmtId="188" fontId="2" fillId="0" borderId="10" xfId="0" applyNumberFormat="1" applyFont="1" applyBorder="1" applyAlignment="1">
      <alignment horizontal="center" vertical="center" wrapText="1"/>
    </xf>
    <xf numFmtId="0" fontId="2" fillId="24" borderId="10" xfId="54" applyNumberFormat="1" applyFont="1" applyFill="1" applyBorder="1" applyAlignment="1">
      <alignment horizontal="center" vertical="center" wrapText="1"/>
      <protection/>
    </xf>
    <xf numFmtId="4" fontId="2" fillId="0" borderId="10" xfId="0" applyNumberFormat="1" applyFont="1" applyBorder="1" applyAlignment="1">
      <alignment horizontal="center" vertical="center" wrapText="1"/>
    </xf>
    <xf numFmtId="4" fontId="2" fillId="24" borderId="10" xfId="0" applyNumberFormat="1" applyFont="1" applyFill="1" applyBorder="1" applyAlignment="1">
      <alignment horizontal="center" vertical="center" wrapText="1"/>
    </xf>
    <xf numFmtId="0" fontId="11" fillId="24" borderId="10" xfId="54" applyFont="1" applyFill="1" applyBorder="1" applyAlignment="1">
      <alignment horizontal="center" vertical="center" wrapText="1"/>
      <protection/>
    </xf>
    <xf numFmtId="0" fontId="30" fillId="24" borderId="10" xfId="0" applyFont="1" applyFill="1" applyBorder="1" applyAlignment="1">
      <alignment horizontal="center" vertical="center"/>
    </xf>
    <xf numFmtId="4" fontId="11" fillId="24" borderId="10" xfId="54" applyNumberFormat="1" applyFont="1" applyFill="1" applyBorder="1" applyAlignment="1">
      <alignment horizontal="center" vertical="center" wrapText="1"/>
      <protection/>
    </xf>
    <xf numFmtId="0" fontId="2" fillId="24" borderId="10" xfId="0" applyNumberFormat="1" applyFont="1" applyFill="1" applyBorder="1" applyAlignment="1">
      <alignment horizontal="center" vertical="center" wrapText="1"/>
    </xf>
    <xf numFmtId="193" fontId="11" fillId="24" borderId="10" xfId="54" applyNumberFormat="1" applyFont="1" applyFill="1" applyBorder="1" applyAlignment="1">
      <alignment horizontal="center" vertical="center" wrapText="1"/>
      <protection/>
    </xf>
    <xf numFmtId="0" fontId="12" fillId="24" borderId="10" xfId="54" applyFont="1" applyFill="1" applyBorder="1" applyAlignment="1">
      <alignment horizontal="center" vertical="center" wrapText="1"/>
      <protection/>
    </xf>
    <xf numFmtId="0" fontId="7" fillId="0" borderId="10" xfId="0" applyNumberFormat="1" applyFont="1" applyBorder="1" applyAlignment="1">
      <alignment horizontal="center" vertical="center" wrapText="1"/>
    </xf>
    <xf numFmtId="193" fontId="2" fillId="24" borderId="10" xfId="0" applyNumberFormat="1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  <xf numFmtId="43" fontId="2" fillId="24" borderId="14" xfId="61" applyNumberFormat="1" applyFont="1" applyFill="1" applyBorder="1" applyAlignment="1">
      <alignment vertical="center"/>
      <protection/>
    </xf>
    <xf numFmtId="0" fontId="2" fillId="24" borderId="15" xfId="0" applyFont="1" applyFill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24" borderId="10" xfId="54" applyFont="1" applyFill="1" applyBorder="1" applyAlignment="1">
      <alignment horizontal="center" vertical="center" textRotation="90" wrapText="1"/>
      <protection/>
    </xf>
    <xf numFmtId="187" fontId="4" fillId="24" borderId="10" xfId="65" applyFont="1" applyFill="1" applyBorder="1" applyAlignment="1">
      <alignment horizontal="center" vertical="center" textRotation="90" wrapText="1"/>
    </xf>
    <xf numFmtId="0" fontId="4" fillId="24" borderId="10" xfId="53" applyFont="1" applyFill="1" applyBorder="1" applyAlignment="1">
      <alignment horizontal="center" vertical="center" textRotation="90" wrapText="1"/>
      <protection/>
    </xf>
    <xf numFmtId="0" fontId="4" fillId="24" borderId="16" xfId="61" applyNumberFormat="1" applyFont="1" applyFill="1" applyBorder="1" applyAlignment="1">
      <alignment horizontal="left" vertical="center" wrapText="1"/>
      <protection/>
    </xf>
    <xf numFmtId="0" fontId="0" fillId="24" borderId="16" xfId="0" applyFont="1" applyFill="1" applyBorder="1" applyAlignment="1">
      <alignment horizontal="left" vertical="center"/>
    </xf>
    <xf numFmtId="0" fontId="2" fillId="24" borderId="10" xfId="61" applyFont="1" applyFill="1" applyBorder="1" applyAlignment="1">
      <alignment horizontal="center" vertical="center"/>
      <protection/>
    </xf>
    <xf numFmtId="0" fontId="2" fillId="0" borderId="0" xfId="0" applyFont="1" applyBorder="1" applyAlignment="1">
      <alignment horizontal="center" vertical="center"/>
    </xf>
    <xf numFmtId="4" fontId="2" fillId="24" borderId="15" xfId="0" applyNumberFormat="1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4" fillId="24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 shrinkToFit="1"/>
    </xf>
    <xf numFmtId="4" fontId="7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24" borderId="0" xfId="0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 textRotation="90" wrapText="1"/>
    </xf>
    <xf numFmtId="4" fontId="4" fillId="24" borderId="10" xfId="54" applyNumberFormat="1" applyFont="1" applyFill="1" applyBorder="1" applyAlignment="1">
      <alignment horizontal="center" vertical="center" textRotation="90" wrapText="1"/>
      <protection/>
    </xf>
    <xf numFmtId="0" fontId="2" fillId="24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 shrinkToFit="1"/>
    </xf>
    <xf numFmtId="0" fontId="2" fillId="24" borderId="0" xfId="53" applyFont="1" applyFill="1" applyAlignment="1">
      <alignment horizontal="left" vertical="center" wrapText="1"/>
      <protection/>
    </xf>
    <xf numFmtId="0" fontId="0" fillId="24" borderId="0" xfId="0" applyFont="1" applyFill="1" applyAlignment="1">
      <alignment vertical="center"/>
    </xf>
    <xf numFmtId="0" fontId="2" fillId="24" borderId="0" xfId="0" applyFont="1" applyFill="1" applyBorder="1" applyAlignment="1">
      <alignment horizontal="center" vertical="center"/>
    </xf>
    <xf numFmtId="4" fontId="2" fillId="24" borderId="14" xfId="54" applyNumberFormat="1" applyFont="1" applyFill="1" applyBorder="1" applyAlignment="1">
      <alignment horizontal="center" vertical="center" wrapText="1"/>
      <protection/>
    </xf>
    <xf numFmtId="0" fontId="2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24" borderId="0" xfId="53" applyFont="1" applyFill="1" applyAlignment="1">
      <alignment horizontal="right" vertical="center" wrapText="1"/>
      <protection/>
    </xf>
    <xf numFmtId="0" fontId="0" fillId="24" borderId="0" xfId="0" applyFont="1" applyFill="1" applyAlignment="1">
      <alignment horizontal="right" vertical="center"/>
    </xf>
    <xf numFmtId="0" fontId="2" fillId="24" borderId="0" xfId="54" applyFont="1" applyFill="1" applyAlignment="1">
      <alignment horizontal="center" vertical="center" wrapText="1"/>
      <protection/>
    </xf>
    <xf numFmtId="0" fontId="0" fillId="24" borderId="0" xfId="53" applyFont="1" applyFill="1" applyAlignment="1">
      <alignment vertical="center" wrapText="1"/>
      <protection/>
    </xf>
    <xf numFmtId="0" fontId="8" fillId="24" borderId="0" xfId="54" applyFont="1" applyFill="1" applyBorder="1" applyAlignment="1">
      <alignment horizontal="center" vertical="center" wrapText="1"/>
      <protection/>
    </xf>
    <xf numFmtId="0" fontId="2" fillId="24" borderId="0" xfId="53" applyFont="1" applyFill="1" applyBorder="1" applyAlignment="1">
      <alignment vertical="center" wrapText="1"/>
      <protection/>
    </xf>
    <xf numFmtId="4" fontId="0" fillId="0" borderId="15" xfId="0" applyNumberFormat="1" applyFont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0" fontId="2" fillId="0" borderId="0" xfId="61" applyFont="1" applyFill="1" applyAlignment="1">
      <alignment horizontal="left" vertical="center" wrapText="1"/>
      <protection/>
    </xf>
    <xf numFmtId="0" fontId="9" fillId="24" borderId="11" xfId="54" applyNumberFormat="1" applyFont="1" applyFill="1" applyBorder="1" applyAlignment="1">
      <alignment horizontal="center" vertical="center" wrapText="1"/>
      <protection/>
    </xf>
    <xf numFmtId="0" fontId="10" fillId="0" borderId="12" xfId="0" applyNumberFormat="1" applyFont="1" applyBorder="1" applyAlignment="1">
      <alignment horizontal="center" vertical="center" wrapText="1"/>
    </xf>
    <xf numFmtId="0" fontId="10" fillId="0" borderId="17" xfId="0" applyNumberFormat="1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 wrapText="1"/>
    </xf>
    <xf numFmtId="4" fontId="2" fillId="24" borderId="14" xfId="0" applyNumberFormat="1" applyFont="1" applyFill="1" applyBorder="1" applyAlignment="1">
      <alignment horizontal="center" vertical="center" wrapText="1"/>
    </xf>
    <xf numFmtId="4" fontId="0" fillId="0" borderId="15" xfId="0" applyNumberFormat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" fillId="0" borderId="0" xfId="61" applyFont="1" applyFill="1" applyAlignment="1">
      <alignment horizontal="left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первые дома Шатурному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Финансовый_Лист1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6"/>
  <sheetViews>
    <sheetView tabSelected="1" view="pageBreakPreview" zoomScaleSheetLayoutView="100" zoomScalePageLayoutView="0" workbookViewId="0" topLeftCell="A1">
      <selection activeCell="B1" sqref="B1:H1"/>
    </sheetView>
  </sheetViews>
  <sheetFormatPr defaultColWidth="8.8515625" defaultRowHeight="12.75"/>
  <cols>
    <col min="1" max="1" width="4.57421875" style="1" customWidth="1"/>
    <col min="2" max="2" width="27.7109375" style="1" customWidth="1"/>
    <col min="3" max="3" width="11.57421875" style="1" customWidth="1"/>
    <col min="4" max="4" width="8.28125" style="1" customWidth="1"/>
    <col min="5" max="5" width="6.28125" style="1" customWidth="1"/>
    <col min="6" max="6" width="7.140625" style="3" customWidth="1"/>
    <col min="7" max="7" width="8.28125" style="1" customWidth="1"/>
    <col min="8" max="8" width="11.8515625" style="1" customWidth="1"/>
    <col min="9" max="12" width="8.8515625" style="1" customWidth="1"/>
    <col min="13" max="13" width="31.28125" style="1" customWidth="1"/>
    <col min="14" max="17" width="8.8515625" style="1" customWidth="1"/>
    <col min="18" max="18" width="14.28125" style="1" customWidth="1"/>
    <col min="19" max="16384" width="8.8515625" style="1" customWidth="1"/>
  </cols>
  <sheetData>
    <row r="1" spans="1:8" ht="21.75" customHeight="1">
      <c r="A1" s="41"/>
      <c r="B1" s="118" t="s">
        <v>160</v>
      </c>
      <c r="C1" s="119"/>
      <c r="D1" s="119"/>
      <c r="E1" s="119"/>
      <c r="F1" s="119"/>
      <c r="G1" s="119"/>
      <c r="H1" s="119"/>
    </row>
    <row r="2" spans="1:8" ht="30" customHeight="1">
      <c r="A2" s="13"/>
      <c r="B2" s="14"/>
      <c r="C2" s="111" t="s">
        <v>90</v>
      </c>
      <c r="D2" s="112"/>
      <c r="E2" s="112"/>
      <c r="F2" s="112"/>
      <c r="G2" s="112"/>
      <c r="H2" s="112"/>
    </row>
    <row r="3" spans="1:8" ht="12.75">
      <c r="A3" s="120" t="s">
        <v>0</v>
      </c>
      <c r="B3" s="120"/>
      <c r="C3" s="120"/>
      <c r="D3" s="120"/>
      <c r="E3" s="120"/>
      <c r="F3" s="120"/>
      <c r="G3" s="120"/>
      <c r="H3" s="121"/>
    </row>
    <row r="4" spans="1:8" ht="66.75" customHeight="1">
      <c r="A4" s="120" t="s">
        <v>89</v>
      </c>
      <c r="B4" s="120"/>
      <c r="C4" s="120"/>
      <c r="D4" s="120"/>
      <c r="E4" s="120"/>
      <c r="F4" s="120"/>
      <c r="G4" s="120"/>
      <c r="H4" s="120"/>
    </row>
    <row r="5" spans="1:8" ht="12.75">
      <c r="A5" s="122" t="s">
        <v>1</v>
      </c>
      <c r="B5" s="122"/>
      <c r="C5" s="122"/>
      <c r="D5" s="122"/>
      <c r="E5" s="122"/>
      <c r="F5" s="122"/>
      <c r="G5" s="122"/>
      <c r="H5" s="123"/>
    </row>
    <row r="6" spans="1:8" ht="21" customHeight="1">
      <c r="A6" s="81" t="s">
        <v>2</v>
      </c>
      <c r="B6" s="81" t="s">
        <v>3</v>
      </c>
      <c r="C6" s="81" t="s">
        <v>4</v>
      </c>
      <c r="D6" s="81"/>
      <c r="E6" s="81" t="s">
        <v>41</v>
      </c>
      <c r="F6" s="82" t="s">
        <v>6</v>
      </c>
      <c r="G6" s="107" t="s">
        <v>5</v>
      </c>
      <c r="H6" s="83" t="s">
        <v>40</v>
      </c>
    </row>
    <row r="7" spans="1:8" ht="12.75">
      <c r="A7" s="81"/>
      <c r="B7" s="81"/>
      <c r="C7" s="81"/>
      <c r="D7" s="81"/>
      <c r="E7" s="106"/>
      <c r="F7" s="82"/>
      <c r="G7" s="106"/>
      <c r="H7" s="83"/>
    </row>
    <row r="8" spans="1:8" ht="23.25" customHeight="1">
      <c r="A8" s="81"/>
      <c r="B8" s="81"/>
      <c r="C8" s="81"/>
      <c r="D8" s="81"/>
      <c r="E8" s="106"/>
      <c r="F8" s="82"/>
      <c r="G8" s="106"/>
      <c r="H8" s="83"/>
    </row>
    <row r="9" spans="1:11" ht="58.5" customHeight="1">
      <c r="A9" s="81"/>
      <c r="B9" s="81"/>
      <c r="C9" s="81"/>
      <c r="D9" s="81"/>
      <c r="E9" s="106"/>
      <c r="F9" s="82"/>
      <c r="G9" s="106"/>
      <c r="H9" s="83"/>
      <c r="J9" s="2"/>
      <c r="K9" s="2"/>
    </row>
    <row r="10" spans="1:11" ht="12.75">
      <c r="A10" s="43">
        <v>1</v>
      </c>
      <c r="B10" s="43">
        <v>2</v>
      </c>
      <c r="C10" s="43">
        <v>3</v>
      </c>
      <c r="D10" s="43">
        <v>4</v>
      </c>
      <c r="E10" s="43"/>
      <c r="F10" s="43">
        <v>5</v>
      </c>
      <c r="G10" s="43">
        <v>6</v>
      </c>
      <c r="H10" s="43">
        <v>8</v>
      </c>
      <c r="J10" s="2"/>
      <c r="K10" s="2"/>
    </row>
    <row r="11" spans="1:11" ht="15.75">
      <c r="A11" s="127">
        <v>2018</v>
      </c>
      <c r="B11" s="128"/>
      <c r="C11" s="128"/>
      <c r="D11" s="128"/>
      <c r="E11" s="128"/>
      <c r="F11" s="128"/>
      <c r="G11" s="128"/>
      <c r="H11" s="129"/>
      <c r="J11" s="2"/>
      <c r="K11" s="2"/>
    </row>
    <row r="12" spans="1:17" ht="12.75">
      <c r="A12" s="58" t="s">
        <v>54</v>
      </c>
      <c r="B12" s="59"/>
      <c r="C12" s="59"/>
      <c r="D12" s="59"/>
      <c r="E12" s="59"/>
      <c r="F12" s="59"/>
      <c r="G12" s="59"/>
      <c r="H12" s="59"/>
      <c r="J12" s="2"/>
      <c r="K12" s="2"/>
      <c r="L12" s="2"/>
      <c r="M12" s="2"/>
      <c r="N12" s="2"/>
      <c r="O12" s="2"/>
      <c r="P12" s="2"/>
      <c r="Q12" s="2"/>
    </row>
    <row r="13" spans="1:17" ht="12.75">
      <c r="A13" s="40">
        <v>1</v>
      </c>
      <c r="B13" s="33" t="s">
        <v>55</v>
      </c>
      <c r="C13" s="34">
        <v>42100</v>
      </c>
      <c r="D13" s="40" t="s">
        <v>56</v>
      </c>
      <c r="E13" s="40">
        <v>1</v>
      </c>
      <c r="F13" s="40">
        <v>3</v>
      </c>
      <c r="G13" s="40">
        <v>39.7</v>
      </c>
      <c r="H13" s="114">
        <v>22554.8</v>
      </c>
      <c r="J13" s="2"/>
      <c r="K13" s="2"/>
      <c r="L13" s="2"/>
      <c r="M13" s="2"/>
      <c r="N13" s="2"/>
      <c r="O13" s="2"/>
      <c r="P13" s="2"/>
      <c r="Q13" s="2"/>
    </row>
    <row r="14" spans="1:17" ht="12.75">
      <c r="A14" s="40">
        <v>2</v>
      </c>
      <c r="B14" s="33" t="s">
        <v>57</v>
      </c>
      <c r="C14" s="34">
        <v>42100</v>
      </c>
      <c r="D14" s="40" t="s">
        <v>56</v>
      </c>
      <c r="E14" s="40">
        <v>1</v>
      </c>
      <c r="F14" s="40">
        <v>1</v>
      </c>
      <c r="G14" s="40">
        <v>41.5</v>
      </c>
      <c r="H14" s="124"/>
      <c r="J14" s="2"/>
      <c r="K14" s="2"/>
      <c r="L14" s="2"/>
      <c r="M14" s="2"/>
      <c r="N14" s="2"/>
      <c r="O14" s="2"/>
      <c r="P14" s="2"/>
      <c r="Q14" s="2"/>
    </row>
    <row r="15" spans="1:17" ht="12" customHeight="1">
      <c r="A15" s="40">
        <v>3</v>
      </c>
      <c r="B15" s="33" t="s">
        <v>58</v>
      </c>
      <c r="C15" s="34">
        <v>42355</v>
      </c>
      <c r="D15" s="40" t="s">
        <v>59</v>
      </c>
      <c r="E15" s="40">
        <v>2</v>
      </c>
      <c r="F15" s="40">
        <v>2</v>
      </c>
      <c r="G15" s="40">
        <v>53.5</v>
      </c>
      <c r="H15" s="124"/>
      <c r="J15" s="2"/>
      <c r="K15" s="9"/>
      <c r="L15" s="11"/>
      <c r="M15" s="18"/>
      <c r="N15" s="19"/>
      <c r="O15" s="10"/>
      <c r="P15" s="2"/>
      <c r="Q15" s="2"/>
    </row>
    <row r="16" spans="1:17" ht="12.75" customHeight="1">
      <c r="A16" s="40">
        <v>4</v>
      </c>
      <c r="B16" s="33" t="s">
        <v>60</v>
      </c>
      <c r="C16" s="34">
        <v>41005</v>
      </c>
      <c r="D16" s="40" t="s">
        <v>61</v>
      </c>
      <c r="E16" s="40">
        <v>1</v>
      </c>
      <c r="F16" s="40">
        <v>3</v>
      </c>
      <c r="G16" s="40">
        <v>27.5</v>
      </c>
      <c r="H16" s="124"/>
      <c r="J16" s="2"/>
      <c r="K16" s="9"/>
      <c r="L16" s="11"/>
      <c r="M16" s="18"/>
      <c r="N16" s="19"/>
      <c r="O16" s="10"/>
      <c r="P16" s="2"/>
      <c r="Q16" s="2"/>
    </row>
    <row r="17" spans="1:17" ht="12.75">
      <c r="A17" s="40">
        <v>5</v>
      </c>
      <c r="B17" s="33" t="s">
        <v>62</v>
      </c>
      <c r="C17" s="34">
        <v>41838</v>
      </c>
      <c r="D17" s="40" t="s">
        <v>63</v>
      </c>
      <c r="E17" s="40">
        <v>1</v>
      </c>
      <c r="F17" s="40">
        <v>3</v>
      </c>
      <c r="G17" s="40">
        <v>39.1</v>
      </c>
      <c r="H17" s="124"/>
      <c r="J17" s="2"/>
      <c r="K17" s="104"/>
      <c r="L17" s="11"/>
      <c r="M17" s="102"/>
      <c r="N17" s="91"/>
      <c r="O17" s="91"/>
      <c r="P17" s="2"/>
      <c r="Q17" s="2"/>
    </row>
    <row r="18" spans="1:17" ht="12.75">
      <c r="A18" s="40">
        <v>6</v>
      </c>
      <c r="B18" s="33" t="s">
        <v>64</v>
      </c>
      <c r="C18" s="34">
        <v>41838</v>
      </c>
      <c r="D18" s="40" t="s">
        <v>63</v>
      </c>
      <c r="E18" s="40">
        <v>1</v>
      </c>
      <c r="F18" s="40">
        <v>1</v>
      </c>
      <c r="G18" s="40">
        <v>48.9</v>
      </c>
      <c r="H18" s="124"/>
      <c r="J18" s="2"/>
      <c r="K18" s="104"/>
      <c r="L18" s="21"/>
      <c r="M18" s="102"/>
      <c r="N18" s="91"/>
      <c r="O18" s="91"/>
      <c r="P18" s="2"/>
      <c r="Q18" s="2"/>
    </row>
    <row r="19" spans="1:17" ht="15.75">
      <c r="A19" s="40">
        <v>7</v>
      </c>
      <c r="B19" s="33" t="s">
        <v>65</v>
      </c>
      <c r="C19" s="34">
        <v>40963</v>
      </c>
      <c r="D19" s="40" t="s">
        <v>66</v>
      </c>
      <c r="E19" s="40">
        <v>3</v>
      </c>
      <c r="F19" s="40">
        <v>3</v>
      </c>
      <c r="G19" s="40">
        <v>54</v>
      </c>
      <c r="H19" s="124"/>
      <c r="J19" s="2"/>
      <c r="K19" s="9"/>
      <c r="L19" s="10"/>
      <c r="M19" s="20"/>
      <c r="N19" s="19"/>
      <c r="O19" s="10"/>
      <c r="P19" s="2"/>
      <c r="Q19" s="2"/>
    </row>
    <row r="20" spans="1:17" ht="12.75">
      <c r="A20" s="40">
        <v>8</v>
      </c>
      <c r="B20" s="33" t="s">
        <v>67</v>
      </c>
      <c r="C20" s="34">
        <v>41418</v>
      </c>
      <c r="D20" s="40" t="s">
        <v>68</v>
      </c>
      <c r="E20" s="40">
        <v>2</v>
      </c>
      <c r="F20" s="40">
        <v>4</v>
      </c>
      <c r="G20" s="40">
        <v>47.3</v>
      </c>
      <c r="H20" s="124"/>
      <c r="J20" s="2"/>
      <c r="K20" s="110"/>
      <c r="L20" s="11"/>
      <c r="M20" s="102"/>
      <c r="N20" s="91"/>
      <c r="O20" s="91"/>
      <c r="P20" s="2"/>
      <c r="Q20" s="2"/>
    </row>
    <row r="21" spans="1:17" ht="12.75">
      <c r="A21" s="40">
        <v>9</v>
      </c>
      <c r="B21" s="33" t="s">
        <v>69</v>
      </c>
      <c r="C21" s="34">
        <v>41445</v>
      </c>
      <c r="D21" s="40" t="s">
        <v>70</v>
      </c>
      <c r="E21" s="40">
        <v>2</v>
      </c>
      <c r="F21" s="40">
        <v>0</v>
      </c>
      <c r="G21" s="40">
        <v>32.4</v>
      </c>
      <c r="H21" s="124"/>
      <c r="J21" s="2"/>
      <c r="K21" s="110"/>
      <c r="L21" s="21"/>
      <c r="M21" s="102"/>
      <c r="N21" s="91"/>
      <c r="O21" s="91"/>
      <c r="P21" s="2"/>
      <c r="Q21" s="2"/>
    </row>
    <row r="22" spans="1:17" ht="12.75">
      <c r="A22" s="40">
        <v>10</v>
      </c>
      <c r="B22" s="33" t="s">
        <v>71</v>
      </c>
      <c r="C22" s="34">
        <v>41096</v>
      </c>
      <c r="D22" s="40" t="s">
        <v>72</v>
      </c>
      <c r="E22" s="40">
        <v>4</v>
      </c>
      <c r="F22" s="40">
        <v>4</v>
      </c>
      <c r="G22" s="40">
        <v>75</v>
      </c>
      <c r="H22" s="124"/>
      <c r="J22" s="2"/>
      <c r="K22" s="110"/>
      <c r="L22" s="11"/>
      <c r="M22" s="102"/>
      <c r="N22" s="91"/>
      <c r="O22" s="91"/>
      <c r="P22" s="2"/>
      <c r="Q22" s="2"/>
    </row>
    <row r="23" spans="1:17" ht="12.75">
      <c r="A23" s="40">
        <v>11</v>
      </c>
      <c r="B23" s="33" t="s">
        <v>73</v>
      </c>
      <c r="C23" s="34">
        <v>41922</v>
      </c>
      <c r="D23" s="40" t="s">
        <v>74</v>
      </c>
      <c r="E23" s="40">
        <v>1</v>
      </c>
      <c r="F23" s="40">
        <v>0</v>
      </c>
      <c r="G23" s="40">
        <v>10.6</v>
      </c>
      <c r="H23" s="125"/>
      <c r="J23" s="2"/>
      <c r="K23" s="110"/>
      <c r="L23" s="21"/>
      <c r="M23" s="102"/>
      <c r="N23" s="91"/>
      <c r="O23" s="91"/>
      <c r="P23" s="2"/>
      <c r="Q23" s="2"/>
    </row>
    <row r="24" spans="1:17" ht="15.75">
      <c r="A24" s="40"/>
      <c r="B24" s="42" t="s">
        <v>7</v>
      </c>
      <c r="C24" s="40"/>
      <c r="D24" s="40"/>
      <c r="E24" s="40">
        <f>SUM(E13:E23)</f>
        <v>19</v>
      </c>
      <c r="F24" s="40">
        <f>SUM(F13:F23)</f>
        <v>24</v>
      </c>
      <c r="G24" s="40">
        <f>SUM(G13:G23)</f>
        <v>469.5</v>
      </c>
      <c r="H24" s="35">
        <f>H13</f>
        <v>22554.8</v>
      </c>
      <c r="J24" s="2"/>
      <c r="K24" s="9"/>
      <c r="L24" s="11"/>
      <c r="M24" s="22"/>
      <c r="N24" s="11"/>
      <c r="O24" s="11"/>
      <c r="P24" s="2"/>
      <c r="Q24" s="2"/>
    </row>
    <row r="25" spans="1:17" ht="12.75">
      <c r="A25" s="58" t="s">
        <v>8</v>
      </c>
      <c r="B25" s="59"/>
      <c r="C25" s="59"/>
      <c r="D25" s="59"/>
      <c r="E25" s="59"/>
      <c r="F25" s="59"/>
      <c r="G25" s="59"/>
      <c r="H25" s="59"/>
      <c r="J25" s="2"/>
      <c r="K25" s="109"/>
      <c r="L25" s="23"/>
      <c r="M25" s="103"/>
      <c r="N25" s="104"/>
      <c r="O25" s="90"/>
      <c r="P25" s="2"/>
      <c r="Q25" s="2"/>
    </row>
    <row r="26" spans="1:17" ht="12.75">
      <c r="A26" s="40">
        <v>1</v>
      </c>
      <c r="B26" s="15" t="s">
        <v>21</v>
      </c>
      <c r="C26" s="8">
        <v>41501</v>
      </c>
      <c r="D26" s="40" t="s">
        <v>9</v>
      </c>
      <c r="E26" s="40">
        <v>4</v>
      </c>
      <c r="F26" s="5">
        <v>4</v>
      </c>
      <c r="G26" s="5">
        <v>49.5</v>
      </c>
      <c r="H26" s="77">
        <f>18864+4804</f>
        <v>23668</v>
      </c>
      <c r="J26" s="2"/>
      <c r="K26" s="109"/>
      <c r="L26" s="24"/>
      <c r="M26" s="103"/>
      <c r="N26" s="104"/>
      <c r="O26" s="90"/>
      <c r="P26" s="2"/>
      <c r="Q26" s="2"/>
    </row>
    <row r="27" spans="1:20" ht="15.75">
      <c r="A27" s="40">
        <v>2</v>
      </c>
      <c r="B27" s="15" t="s">
        <v>22</v>
      </c>
      <c r="C27" s="8">
        <v>41824</v>
      </c>
      <c r="D27" s="40" t="s">
        <v>14</v>
      </c>
      <c r="E27" s="40">
        <v>1</v>
      </c>
      <c r="F27" s="5">
        <v>4</v>
      </c>
      <c r="G27" s="5">
        <v>52</v>
      </c>
      <c r="H27" s="78"/>
      <c r="J27" s="9"/>
      <c r="K27" s="104"/>
      <c r="L27" s="87"/>
      <c r="M27" s="20"/>
      <c r="N27" s="91"/>
      <c r="O27" s="91"/>
      <c r="P27" s="2"/>
      <c r="Q27" s="2"/>
      <c r="R27" s="2"/>
      <c r="S27" s="2"/>
      <c r="T27" s="2"/>
    </row>
    <row r="28" spans="1:20" ht="15.75">
      <c r="A28" s="40">
        <v>3</v>
      </c>
      <c r="B28" s="15" t="s">
        <v>23</v>
      </c>
      <c r="C28" s="8">
        <v>41922</v>
      </c>
      <c r="D28" s="5" t="s">
        <v>15</v>
      </c>
      <c r="E28" s="5">
        <v>1</v>
      </c>
      <c r="F28" s="5">
        <v>2</v>
      </c>
      <c r="G28" s="5">
        <v>26.2</v>
      </c>
      <c r="H28" s="78"/>
      <c r="J28" s="10"/>
      <c r="K28" s="104"/>
      <c r="L28" s="92"/>
      <c r="M28" s="20"/>
      <c r="N28" s="91"/>
      <c r="O28" s="91"/>
      <c r="P28" s="2"/>
      <c r="Q28" s="2"/>
      <c r="R28" s="2"/>
      <c r="S28" s="2"/>
      <c r="T28" s="2"/>
    </row>
    <row r="29" spans="1:20" ht="15.75">
      <c r="A29" s="40">
        <v>4</v>
      </c>
      <c r="B29" s="15" t="s">
        <v>24</v>
      </c>
      <c r="C29" s="8">
        <v>41922</v>
      </c>
      <c r="D29" s="5" t="s">
        <v>15</v>
      </c>
      <c r="E29" s="5">
        <v>1</v>
      </c>
      <c r="F29" s="5">
        <v>3</v>
      </c>
      <c r="G29" s="5">
        <v>34.8</v>
      </c>
      <c r="H29" s="78"/>
      <c r="J29" s="10"/>
      <c r="K29" s="100"/>
      <c r="L29" s="113"/>
      <c r="M29" s="18"/>
      <c r="N29" s="92"/>
      <c r="O29" s="92"/>
      <c r="P29" s="2"/>
      <c r="Q29" s="2"/>
      <c r="R29" s="2"/>
      <c r="S29" s="2"/>
      <c r="T29" s="2"/>
    </row>
    <row r="30" spans="1:20" ht="15.75">
      <c r="A30" s="40">
        <v>5</v>
      </c>
      <c r="B30" s="15" t="s">
        <v>25</v>
      </c>
      <c r="C30" s="8">
        <v>41922</v>
      </c>
      <c r="D30" s="5" t="s">
        <v>15</v>
      </c>
      <c r="E30" s="5">
        <v>1</v>
      </c>
      <c r="F30" s="5">
        <v>7</v>
      </c>
      <c r="G30" s="5">
        <v>27.4</v>
      </c>
      <c r="H30" s="78"/>
      <c r="J30" s="10"/>
      <c r="K30" s="100"/>
      <c r="L30" s="92"/>
      <c r="M30" s="20"/>
      <c r="N30" s="92"/>
      <c r="O30" s="92"/>
      <c r="P30" s="2"/>
      <c r="Q30" s="2"/>
      <c r="R30" s="2"/>
      <c r="S30" s="2"/>
      <c r="T30" s="2"/>
    </row>
    <row r="31" spans="1:20" ht="12.75">
      <c r="A31" s="40">
        <v>6</v>
      </c>
      <c r="B31" s="15" t="s">
        <v>26</v>
      </c>
      <c r="C31" s="8">
        <v>41922</v>
      </c>
      <c r="D31" s="5" t="s">
        <v>15</v>
      </c>
      <c r="E31" s="5">
        <v>1</v>
      </c>
      <c r="F31" s="5">
        <v>0</v>
      </c>
      <c r="G31" s="5">
        <v>34.9</v>
      </c>
      <c r="H31" s="78"/>
      <c r="J31" s="10"/>
      <c r="K31" s="104"/>
      <c r="L31" s="10"/>
      <c r="M31" s="102"/>
      <c r="N31" s="91"/>
      <c r="O31" s="91"/>
      <c r="P31" s="2"/>
      <c r="Q31" s="2"/>
      <c r="R31" s="2"/>
      <c r="S31" s="2"/>
      <c r="T31" s="2"/>
    </row>
    <row r="32" spans="1:20" ht="12.75">
      <c r="A32" s="40">
        <v>7</v>
      </c>
      <c r="B32" s="15" t="s">
        <v>27</v>
      </c>
      <c r="C32" s="8">
        <v>41943</v>
      </c>
      <c r="D32" s="40" t="s">
        <v>16</v>
      </c>
      <c r="E32" s="40">
        <v>1</v>
      </c>
      <c r="F32" s="5">
        <v>0</v>
      </c>
      <c r="G32" s="5">
        <v>47.1</v>
      </c>
      <c r="H32" s="78"/>
      <c r="J32" s="10"/>
      <c r="K32" s="104"/>
      <c r="L32" s="21"/>
      <c r="M32" s="102"/>
      <c r="N32" s="91"/>
      <c r="O32" s="91"/>
      <c r="P32" s="2"/>
      <c r="Q32" s="2"/>
      <c r="R32" s="2"/>
      <c r="S32" s="2"/>
      <c r="T32" s="2"/>
    </row>
    <row r="33" spans="1:20" ht="12.75">
      <c r="A33" s="40">
        <v>8</v>
      </c>
      <c r="B33" s="15" t="s">
        <v>28</v>
      </c>
      <c r="C33" s="8">
        <v>41943</v>
      </c>
      <c r="D33" s="40" t="s">
        <v>16</v>
      </c>
      <c r="E33" s="40">
        <v>1</v>
      </c>
      <c r="F33" s="5">
        <v>5</v>
      </c>
      <c r="G33" s="5">
        <v>48.6</v>
      </c>
      <c r="H33" s="78"/>
      <c r="J33" s="10"/>
      <c r="K33" s="2"/>
      <c r="L33" s="2"/>
      <c r="M33" s="87"/>
      <c r="N33" s="9"/>
      <c r="O33" s="9"/>
      <c r="P33" s="93"/>
      <c r="Q33" s="17"/>
      <c r="R33" s="97"/>
      <c r="S33" s="2"/>
      <c r="T33" s="2"/>
    </row>
    <row r="34" spans="1:20" ht="12.75">
      <c r="A34" s="40">
        <v>9</v>
      </c>
      <c r="B34" s="15" t="s">
        <v>29</v>
      </c>
      <c r="C34" s="8">
        <v>42187</v>
      </c>
      <c r="D34" s="40" t="s">
        <v>17</v>
      </c>
      <c r="E34" s="40">
        <v>4</v>
      </c>
      <c r="F34" s="5">
        <v>9</v>
      </c>
      <c r="G34" s="5">
        <v>35</v>
      </c>
      <c r="H34" s="78"/>
      <c r="J34" s="10"/>
      <c r="K34" s="2"/>
      <c r="L34" s="2"/>
      <c r="M34" s="92"/>
      <c r="N34" s="9"/>
      <c r="O34" s="9"/>
      <c r="P34" s="94"/>
      <c r="Q34" s="17"/>
      <c r="R34" s="98"/>
      <c r="S34" s="2"/>
      <c r="T34" s="2"/>
    </row>
    <row r="35" spans="1:20" ht="12.75">
      <c r="A35" s="40">
        <v>10</v>
      </c>
      <c r="B35" s="15" t="s">
        <v>30</v>
      </c>
      <c r="C35" s="8">
        <v>42535</v>
      </c>
      <c r="D35" s="40" t="s">
        <v>18</v>
      </c>
      <c r="E35" s="40">
        <v>1</v>
      </c>
      <c r="F35" s="5">
        <v>1</v>
      </c>
      <c r="G35" s="5">
        <v>31.3</v>
      </c>
      <c r="H35" s="78"/>
      <c r="J35" s="10"/>
      <c r="K35" s="2"/>
      <c r="L35" s="2"/>
      <c r="M35" s="11"/>
      <c r="N35" s="9"/>
      <c r="O35" s="25"/>
      <c r="P35" s="25"/>
      <c r="Q35" s="26"/>
      <c r="R35" s="27"/>
      <c r="S35" s="2"/>
      <c r="T35" s="2"/>
    </row>
    <row r="36" spans="1:20" ht="12.75">
      <c r="A36" s="40">
        <v>11</v>
      </c>
      <c r="B36" s="15" t="s">
        <v>31</v>
      </c>
      <c r="C36" s="8">
        <v>42535</v>
      </c>
      <c r="D36" s="40" t="s">
        <v>19</v>
      </c>
      <c r="E36" s="40">
        <v>1</v>
      </c>
      <c r="F36" s="5">
        <v>1</v>
      </c>
      <c r="G36" s="5">
        <v>29.1</v>
      </c>
      <c r="H36" s="78"/>
      <c r="J36" s="10"/>
      <c r="K36" s="2"/>
      <c r="M36" s="87"/>
      <c r="N36" s="9"/>
      <c r="O36" s="25"/>
      <c r="P36" s="95"/>
      <c r="Q36" s="99"/>
      <c r="R36" s="101"/>
      <c r="S36" s="2"/>
      <c r="T36" s="2"/>
    </row>
    <row r="37" spans="1:20" ht="12.75">
      <c r="A37" s="40">
        <v>12</v>
      </c>
      <c r="B37" s="15" t="s">
        <v>32</v>
      </c>
      <c r="C37" s="8">
        <v>41236</v>
      </c>
      <c r="D37" s="40" t="s">
        <v>20</v>
      </c>
      <c r="E37" s="40">
        <v>1</v>
      </c>
      <c r="F37" s="5">
        <v>0</v>
      </c>
      <c r="G37" s="5">
        <v>39.1</v>
      </c>
      <c r="H37" s="78"/>
      <c r="J37" s="11"/>
      <c r="K37" s="2"/>
      <c r="M37" s="92"/>
      <c r="N37" s="9"/>
      <c r="O37" s="25"/>
      <c r="P37" s="96"/>
      <c r="Q37" s="100"/>
      <c r="R37" s="92"/>
      <c r="S37" s="2"/>
      <c r="T37" s="2"/>
    </row>
    <row r="38" spans="1:20" ht="12.75">
      <c r="A38" s="40">
        <v>13</v>
      </c>
      <c r="B38" s="15" t="s">
        <v>75</v>
      </c>
      <c r="C38" s="8">
        <v>41418</v>
      </c>
      <c r="D38" s="40" t="s">
        <v>76</v>
      </c>
      <c r="E38" s="40">
        <v>2</v>
      </c>
      <c r="F38" s="5">
        <v>4</v>
      </c>
      <c r="G38" s="5">
        <v>24.7</v>
      </c>
      <c r="H38" s="79"/>
      <c r="J38" s="11"/>
      <c r="K38" s="2"/>
      <c r="M38" s="2"/>
      <c r="N38" s="2"/>
      <c r="O38" s="2"/>
      <c r="P38" s="2"/>
      <c r="Q38" s="2"/>
      <c r="R38" s="2"/>
      <c r="S38" s="2"/>
      <c r="T38" s="2"/>
    </row>
    <row r="39" spans="1:20" ht="12.75">
      <c r="A39" s="40">
        <v>14</v>
      </c>
      <c r="B39" s="15" t="s">
        <v>77</v>
      </c>
      <c r="C39" s="8">
        <v>41824</v>
      </c>
      <c r="D39" s="40" t="s">
        <v>78</v>
      </c>
      <c r="E39" s="40">
        <v>2</v>
      </c>
      <c r="F39" s="5">
        <v>2</v>
      </c>
      <c r="G39" s="5">
        <v>25.5</v>
      </c>
      <c r="H39" s="79"/>
      <c r="J39" s="11"/>
      <c r="K39" s="2"/>
      <c r="M39" s="2"/>
      <c r="N39" s="2"/>
      <c r="O39" s="2"/>
      <c r="P39" s="2"/>
      <c r="Q39" s="2"/>
      <c r="R39" s="2"/>
      <c r="S39" s="2"/>
      <c r="T39" s="2"/>
    </row>
    <row r="40" spans="1:20" ht="12.75">
      <c r="A40" s="40">
        <v>15</v>
      </c>
      <c r="B40" s="15" t="s">
        <v>79</v>
      </c>
      <c r="C40" s="8">
        <v>42416</v>
      </c>
      <c r="D40" s="40" t="s">
        <v>80</v>
      </c>
      <c r="E40" s="40">
        <v>1</v>
      </c>
      <c r="F40" s="5">
        <v>0</v>
      </c>
      <c r="G40" s="5">
        <v>41.6</v>
      </c>
      <c r="H40" s="80"/>
      <c r="J40" s="11"/>
      <c r="K40" s="2"/>
      <c r="M40" s="2"/>
      <c r="N40" s="2"/>
      <c r="O40" s="2"/>
      <c r="P40" s="2"/>
      <c r="Q40" s="2"/>
      <c r="R40" s="2"/>
      <c r="S40" s="2"/>
      <c r="T40" s="2"/>
    </row>
    <row r="41" spans="1:20" ht="12.75">
      <c r="A41" s="42"/>
      <c r="B41" s="42" t="s">
        <v>7</v>
      </c>
      <c r="C41" s="86"/>
      <c r="D41" s="86"/>
      <c r="E41" s="42">
        <f>SUM(E26:E40)</f>
        <v>23</v>
      </c>
      <c r="F41" s="42">
        <f>SUM(F26:F40)</f>
        <v>42</v>
      </c>
      <c r="G41" s="42">
        <f>SUM(G26:G40)</f>
        <v>546.8000000000001</v>
      </c>
      <c r="H41" s="36">
        <f>H26</f>
        <v>23668</v>
      </c>
      <c r="J41" s="11"/>
      <c r="K41" s="2"/>
      <c r="M41" s="2"/>
      <c r="N41" s="2"/>
      <c r="O41" s="2"/>
      <c r="P41" s="2"/>
      <c r="Q41" s="2"/>
      <c r="R41" s="2"/>
      <c r="S41" s="2"/>
      <c r="T41" s="2"/>
    </row>
    <row r="42" spans="1:20" ht="12.75">
      <c r="A42" s="58" t="s">
        <v>10</v>
      </c>
      <c r="B42" s="108"/>
      <c r="C42" s="108"/>
      <c r="D42" s="108"/>
      <c r="E42" s="108"/>
      <c r="F42" s="108"/>
      <c r="G42" s="108"/>
      <c r="H42" s="108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0" ht="12.75">
      <c r="A43" s="40">
        <v>1</v>
      </c>
      <c r="B43" s="15" t="s">
        <v>33</v>
      </c>
      <c r="C43" s="7">
        <v>42026</v>
      </c>
      <c r="D43" s="44" t="s">
        <v>11</v>
      </c>
      <c r="E43" s="44">
        <v>1</v>
      </c>
      <c r="F43" s="5">
        <v>1</v>
      </c>
      <c r="G43" s="5">
        <v>18.6</v>
      </c>
      <c r="H43" s="131">
        <f>2322.00187+9787.1</f>
        <v>12109.10187</v>
      </c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12" ht="12.75">
      <c r="A44" s="40">
        <v>2</v>
      </c>
      <c r="B44" s="15" t="s">
        <v>34</v>
      </c>
      <c r="C44" s="7">
        <v>42026</v>
      </c>
      <c r="D44" s="44" t="s">
        <v>11</v>
      </c>
      <c r="E44" s="44">
        <v>1</v>
      </c>
      <c r="F44" s="5">
        <v>0</v>
      </c>
      <c r="G44" s="5">
        <v>20</v>
      </c>
      <c r="H44" s="134"/>
      <c r="K44" s="2"/>
      <c r="L44" s="2"/>
    </row>
    <row r="45" spans="1:20" ht="12.75">
      <c r="A45" s="40">
        <v>3</v>
      </c>
      <c r="B45" s="15" t="s">
        <v>82</v>
      </c>
      <c r="C45" s="7">
        <v>41162</v>
      </c>
      <c r="D45" s="44" t="s">
        <v>83</v>
      </c>
      <c r="E45" s="44">
        <v>1</v>
      </c>
      <c r="F45" s="5">
        <v>0</v>
      </c>
      <c r="G45" s="5">
        <v>36.9</v>
      </c>
      <c r="H45" s="135"/>
      <c r="K45" s="2"/>
      <c r="L45" s="2"/>
      <c r="M45" s="28"/>
      <c r="N45" s="28"/>
      <c r="O45" s="28"/>
      <c r="P45" s="28"/>
      <c r="Q45" s="28"/>
      <c r="R45" s="28"/>
      <c r="S45" s="28"/>
      <c r="T45" s="28"/>
    </row>
    <row r="46" spans="1:20" ht="12.75">
      <c r="A46" s="40">
        <v>4</v>
      </c>
      <c r="B46" s="15" t="s">
        <v>81</v>
      </c>
      <c r="C46" s="7">
        <v>41162</v>
      </c>
      <c r="D46" s="44" t="s">
        <v>83</v>
      </c>
      <c r="E46" s="44">
        <v>1</v>
      </c>
      <c r="F46" s="5">
        <v>0</v>
      </c>
      <c r="G46" s="5">
        <v>31.6</v>
      </c>
      <c r="H46" s="135"/>
      <c r="K46" s="2"/>
      <c r="L46" s="2"/>
      <c r="M46" s="28"/>
      <c r="N46" s="28"/>
      <c r="O46" s="28"/>
      <c r="P46" s="28"/>
      <c r="Q46" s="28"/>
      <c r="R46" s="28"/>
      <c r="S46" s="28"/>
      <c r="T46" s="28"/>
    </row>
    <row r="47" spans="1:20" ht="12.75">
      <c r="A47" s="40">
        <v>5</v>
      </c>
      <c r="B47" s="15" t="s">
        <v>84</v>
      </c>
      <c r="C47" s="7">
        <v>41919</v>
      </c>
      <c r="D47" s="44" t="s">
        <v>85</v>
      </c>
      <c r="E47" s="44">
        <v>1</v>
      </c>
      <c r="F47" s="5">
        <v>6</v>
      </c>
      <c r="G47" s="5">
        <v>39.7</v>
      </c>
      <c r="H47" s="135"/>
      <c r="K47" s="2"/>
      <c r="L47" s="2"/>
      <c r="M47" s="29"/>
      <c r="N47" s="30"/>
      <c r="O47" s="29"/>
      <c r="P47" s="31"/>
      <c r="Q47" s="31"/>
      <c r="R47" s="32"/>
      <c r="S47" s="29"/>
      <c r="T47" s="28"/>
    </row>
    <row r="48" spans="1:20" ht="12.75">
      <c r="A48" s="40">
        <v>6</v>
      </c>
      <c r="B48" s="15" t="s">
        <v>86</v>
      </c>
      <c r="C48" s="7">
        <v>41268</v>
      </c>
      <c r="D48" s="44" t="s">
        <v>87</v>
      </c>
      <c r="E48" s="44">
        <v>1</v>
      </c>
      <c r="F48" s="5">
        <v>2</v>
      </c>
      <c r="G48" s="5">
        <v>42.3</v>
      </c>
      <c r="H48" s="136"/>
      <c r="K48" s="2"/>
      <c r="L48" s="2"/>
      <c r="M48" s="29"/>
      <c r="N48" s="30"/>
      <c r="O48" s="29"/>
      <c r="P48" s="31"/>
      <c r="Q48" s="31"/>
      <c r="R48" s="32"/>
      <c r="S48" s="29"/>
      <c r="T48" s="28"/>
    </row>
    <row r="49" spans="1:20" ht="12.75">
      <c r="A49" s="40"/>
      <c r="B49" s="42" t="s">
        <v>7</v>
      </c>
      <c r="C49" s="44"/>
      <c r="D49" s="44"/>
      <c r="E49" s="44">
        <f>SUM(E43:E48)</f>
        <v>6</v>
      </c>
      <c r="F49" s="44">
        <f>SUM(F43:F48)</f>
        <v>9</v>
      </c>
      <c r="G49" s="44">
        <f>SUM(G43:G48)</f>
        <v>189.10000000000002</v>
      </c>
      <c r="H49" s="37">
        <f>H43</f>
        <v>12109.10187</v>
      </c>
      <c r="K49" s="2"/>
      <c r="L49" s="2"/>
      <c r="M49" s="29"/>
      <c r="N49" s="30"/>
      <c r="O49" s="29"/>
      <c r="P49" s="31"/>
      <c r="Q49" s="31"/>
      <c r="R49" s="32"/>
      <c r="S49" s="29"/>
      <c r="T49" s="28"/>
    </row>
    <row r="50" spans="1:20" ht="12.75" customHeight="1">
      <c r="A50" s="58" t="s">
        <v>12</v>
      </c>
      <c r="B50" s="58"/>
      <c r="C50" s="58"/>
      <c r="D50" s="58"/>
      <c r="E50" s="58"/>
      <c r="F50" s="58"/>
      <c r="G50" s="58"/>
      <c r="H50" s="58"/>
      <c r="K50" s="2"/>
      <c r="L50" s="2"/>
      <c r="M50" s="29"/>
      <c r="N50" s="30"/>
      <c r="O50" s="30"/>
      <c r="P50" s="31"/>
      <c r="Q50" s="30"/>
      <c r="R50" s="32"/>
      <c r="S50" s="29"/>
      <c r="T50" s="28"/>
    </row>
    <row r="51" spans="1:20" ht="12.75" customHeight="1">
      <c r="A51" s="40">
        <v>1</v>
      </c>
      <c r="B51" s="15" t="s">
        <v>42</v>
      </c>
      <c r="C51" s="8">
        <v>41501</v>
      </c>
      <c r="D51" s="40" t="s">
        <v>35</v>
      </c>
      <c r="E51" s="40">
        <v>3</v>
      </c>
      <c r="F51" s="44">
        <v>4</v>
      </c>
      <c r="G51" s="5">
        <v>19.4</v>
      </c>
      <c r="H51" s="88">
        <v>17203.8</v>
      </c>
      <c r="K51" s="97"/>
      <c r="L51" s="2"/>
      <c r="M51" s="28"/>
      <c r="N51" s="28"/>
      <c r="O51" s="28"/>
      <c r="P51" s="28"/>
      <c r="Q51" s="28"/>
      <c r="R51" s="28"/>
      <c r="S51" s="28"/>
      <c r="T51" s="28"/>
    </row>
    <row r="52" spans="1:20" ht="12.75" customHeight="1">
      <c r="A52" s="40">
        <v>2</v>
      </c>
      <c r="B52" s="15" t="s">
        <v>43</v>
      </c>
      <c r="C52" s="8">
        <v>41501</v>
      </c>
      <c r="D52" s="40" t="s">
        <v>35</v>
      </c>
      <c r="E52" s="40">
        <v>1</v>
      </c>
      <c r="F52" s="5">
        <v>1</v>
      </c>
      <c r="G52" s="5">
        <v>17.4</v>
      </c>
      <c r="H52" s="88"/>
      <c r="K52" s="100"/>
      <c r="L52" s="2"/>
      <c r="M52" s="28"/>
      <c r="N52" s="28"/>
      <c r="O52" s="28"/>
      <c r="P52" s="28"/>
      <c r="Q52" s="28"/>
      <c r="R52" s="28"/>
      <c r="S52" s="28"/>
      <c r="T52" s="28"/>
    </row>
    <row r="53" spans="1:12" ht="12.75" customHeight="1">
      <c r="A53" s="40">
        <v>3</v>
      </c>
      <c r="B53" s="16" t="s">
        <v>44</v>
      </c>
      <c r="C53" s="8">
        <v>42723</v>
      </c>
      <c r="D53" s="40" t="s">
        <v>36</v>
      </c>
      <c r="E53" s="40">
        <v>1</v>
      </c>
      <c r="F53" s="5">
        <v>3</v>
      </c>
      <c r="G53" s="5">
        <v>17.5</v>
      </c>
      <c r="H53" s="88"/>
      <c r="K53" s="97"/>
      <c r="L53" s="2"/>
    </row>
    <row r="54" spans="1:12" ht="12.75" customHeight="1">
      <c r="A54" s="40">
        <v>4</v>
      </c>
      <c r="B54" s="15" t="s">
        <v>45</v>
      </c>
      <c r="C54" s="8">
        <v>41544</v>
      </c>
      <c r="D54" s="40" t="s">
        <v>37</v>
      </c>
      <c r="E54" s="40">
        <v>3</v>
      </c>
      <c r="F54" s="5">
        <v>4</v>
      </c>
      <c r="G54" s="5">
        <v>12.6</v>
      </c>
      <c r="H54" s="88"/>
      <c r="K54" s="100"/>
      <c r="L54" s="2"/>
    </row>
    <row r="55" spans="1:12" ht="12.75" customHeight="1">
      <c r="A55" s="40">
        <v>5</v>
      </c>
      <c r="B55" s="15" t="s">
        <v>46</v>
      </c>
      <c r="C55" s="7">
        <v>41162</v>
      </c>
      <c r="D55" s="40" t="s">
        <v>13</v>
      </c>
      <c r="E55" s="40">
        <v>1</v>
      </c>
      <c r="F55" s="5">
        <v>3</v>
      </c>
      <c r="G55" s="5">
        <v>23.3</v>
      </c>
      <c r="H55" s="88"/>
      <c r="K55" s="11"/>
      <c r="L55" s="2"/>
    </row>
    <row r="56" spans="1:12" ht="12.75" customHeight="1">
      <c r="A56" s="40">
        <v>6</v>
      </c>
      <c r="B56" s="16" t="s">
        <v>47</v>
      </c>
      <c r="C56" s="8">
        <v>41586</v>
      </c>
      <c r="D56" s="40" t="s">
        <v>38</v>
      </c>
      <c r="E56" s="40">
        <v>1</v>
      </c>
      <c r="F56" s="6">
        <v>1</v>
      </c>
      <c r="G56" s="5">
        <v>41.1</v>
      </c>
      <c r="H56" s="88"/>
      <c r="K56" s="12"/>
      <c r="L56" s="2"/>
    </row>
    <row r="57" spans="1:12" ht="12.75" customHeight="1">
      <c r="A57" s="40">
        <v>7</v>
      </c>
      <c r="B57" s="16" t="s">
        <v>49</v>
      </c>
      <c r="C57" s="8">
        <v>42723</v>
      </c>
      <c r="D57" s="40" t="s">
        <v>36</v>
      </c>
      <c r="E57" s="40">
        <v>1</v>
      </c>
      <c r="F57" s="6">
        <v>1</v>
      </c>
      <c r="G57" s="5">
        <v>51.9</v>
      </c>
      <c r="H57" s="89"/>
      <c r="K57" s="12"/>
      <c r="L57" s="2"/>
    </row>
    <row r="58" spans="1:12" ht="12.75" customHeight="1">
      <c r="A58" s="40">
        <v>8</v>
      </c>
      <c r="B58" s="16" t="s">
        <v>50</v>
      </c>
      <c r="C58" s="8">
        <v>41586</v>
      </c>
      <c r="D58" s="40" t="s">
        <v>38</v>
      </c>
      <c r="E58" s="40">
        <v>1</v>
      </c>
      <c r="F58" s="6">
        <v>1</v>
      </c>
      <c r="G58" s="5">
        <v>42.6</v>
      </c>
      <c r="H58" s="89"/>
      <c r="K58" s="12"/>
      <c r="L58" s="2"/>
    </row>
    <row r="59" spans="1:12" ht="12.75" customHeight="1">
      <c r="A59" s="40">
        <v>9</v>
      </c>
      <c r="B59" s="16" t="s">
        <v>51</v>
      </c>
      <c r="C59" s="8">
        <v>41586</v>
      </c>
      <c r="D59" s="40" t="s">
        <v>38</v>
      </c>
      <c r="E59" s="40">
        <v>1</v>
      </c>
      <c r="F59" s="6">
        <v>1</v>
      </c>
      <c r="G59" s="5">
        <v>32.8</v>
      </c>
      <c r="H59" s="89"/>
      <c r="K59" s="12"/>
      <c r="L59" s="2"/>
    </row>
    <row r="60" spans="1:12" ht="12.75" customHeight="1">
      <c r="A60" s="40">
        <v>10</v>
      </c>
      <c r="B60" s="16" t="s">
        <v>52</v>
      </c>
      <c r="C60" s="8">
        <v>41747</v>
      </c>
      <c r="D60" s="40" t="s">
        <v>53</v>
      </c>
      <c r="E60" s="40">
        <v>2</v>
      </c>
      <c r="F60" s="6">
        <v>2</v>
      </c>
      <c r="G60" s="5">
        <v>23.6</v>
      </c>
      <c r="H60" s="76"/>
      <c r="K60" s="12"/>
      <c r="L60" s="2"/>
    </row>
    <row r="61" spans="1:12" ht="12.75" customHeight="1">
      <c r="A61" s="40"/>
      <c r="B61" s="42" t="s">
        <v>7</v>
      </c>
      <c r="C61" s="40"/>
      <c r="D61" s="40"/>
      <c r="E61" s="40">
        <f>SUM(E51:E60)</f>
        <v>15</v>
      </c>
      <c r="F61" s="40">
        <f>SUM(F51:F60)</f>
        <v>21</v>
      </c>
      <c r="G61" s="40">
        <f>SUM(G51:G60)</f>
        <v>282.2</v>
      </c>
      <c r="H61" s="35">
        <f>SUM(H51:H60)</f>
        <v>17203.8</v>
      </c>
      <c r="K61" s="11"/>
      <c r="L61" s="2"/>
    </row>
    <row r="62" spans="1:12" ht="12.75" customHeight="1">
      <c r="A62" s="73"/>
      <c r="B62" s="68" t="s">
        <v>39</v>
      </c>
      <c r="C62" s="68"/>
      <c r="D62" s="68"/>
      <c r="E62" s="68">
        <f>E24+E41+E49+E61</f>
        <v>63</v>
      </c>
      <c r="F62" s="68">
        <f>F24+F41+F49+F61</f>
        <v>96</v>
      </c>
      <c r="G62" s="68">
        <f>G24+G41+G49+G61</f>
        <v>1487.6000000000001</v>
      </c>
      <c r="H62" s="70">
        <f>H24+H41+H49+H61</f>
        <v>75535.70187</v>
      </c>
      <c r="K62" s="87"/>
      <c r="L62" s="2"/>
    </row>
    <row r="63" spans="1:12" ht="12.75" customHeight="1">
      <c r="A63" s="127">
        <v>2019</v>
      </c>
      <c r="B63" s="128"/>
      <c r="C63" s="128"/>
      <c r="D63" s="128"/>
      <c r="E63" s="128"/>
      <c r="F63" s="128"/>
      <c r="G63" s="128"/>
      <c r="H63" s="129"/>
      <c r="K63" s="87"/>
      <c r="L63" s="2"/>
    </row>
    <row r="64" spans="1:12" ht="12.75" customHeight="1">
      <c r="A64" s="58" t="s">
        <v>8</v>
      </c>
      <c r="B64" s="59"/>
      <c r="C64" s="59"/>
      <c r="D64" s="59"/>
      <c r="E64" s="59"/>
      <c r="F64" s="59"/>
      <c r="G64" s="59"/>
      <c r="H64" s="59"/>
      <c r="K64" s="87"/>
      <c r="L64" s="2"/>
    </row>
    <row r="65" spans="1:12" ht="12.75" customHeight="1">
      <c r="A65" s="65">
        <v>1</v>
      </c>
      <c r="B65" s="51" t="s">
        <v>105</v>
      </c>
      <c r="C65" s="50">
        <v>42935</v>
      </c>
      <c r="D65" s="49" t="s">
        <v>129</v>
      </c>
      <c r="E65" s="56">
        <v>1</v>
      </c>
      <c r="F65" s="57">
        <v>1</v>
      </c>
      <c r="G65" s="47">
        <v>54.4</v>
      </c>
      <c r="H65" s="130">
        <v>52027.3</v>
      </c>
      <c r="K65" s="87"/>
      <c r="L65" s="2"/>
    </row>
    <row r="66" spans="1:12" ht="12.75" customHeight="1">
      <c r="A66" s="65">
        <v>2</v>
      </c>
      <c r="B66" s="51" t="s">
        <v>106</v>
      </c>
      <c r="C66" s="50">
        <v>41922</v>
      </c>
      <c r="D66" s="49" t="s">
        <v>130</v>
      </c>
      <c r="E66" s="57">
        <v>3</v>
      </c>
      <c r="F66" s="57">
        <v>5</v>
      </c>
      <c r="G66" s="44">
        <v>35.2</v>
      </c>
      <c r="H66" s="124"/>
      <c r="K66" s="87"/>
      <c r="L66" s="2"/>
    </row>
    <row r="67" spans="1:12" ht="12.75" customHeight="1">
      <c r="A67" s="65">
        <v>3</v>
      </c>
      <c r="B67" s="52" t="s">
        <v>107</v>
      </c>
      <c r="C67" s="50">
        <v>43283</v>
      </c>
      <c r="D67" s="49" t="s">
        <v>131</v>
      </c>
      <c r="E67" s="56">
        <v>1</v>
      </c>
      <c r="F67" s="57">
        <v>3</v>
      </c>
      <c r="G67" s="47">
        <v>48.9</v>
      </c>
      <c r="H67" s="124"/>
      <c r="K67" s="87"/>
      <c r="L67" s="2"/>
    </row>
    <row r="68" spans="1:12" ht="12.75" customHeight="1">
      <c r="A68" s="65">
        <v>4</v>
      </c>
      <c r="B68" s="52" t="s">
        <v>108</v>
      </c>
      <c r="C68" s="50">
        <v>43283</v>
      </c>
      <c r="D68" s="49" t="s">
        <v>131</v>
      </c>
      <c r="E68" s="47">
        <v>3</v>
      </c>
      <c r="F68" s="44">
        <v>4</v>
      </c>
      <c r="G68" s="47">
        <v>48.2</v>
      </c>
      <c r="H68" s="124"/>
      <c r="K68" s="87"/>
      <c r="L68" s="2"/>
    </row>
    <row r="69" spans="1:12" ht="12.75" customHeight="1">
      <c r="A69" s="65">
        <v>5</v>
      </c>
      <c r="B69" s="52" t="s">
        <v>109</v>
      </c>
      <c r="C69" s="50">
        <v>43283</v>
      </c>
      <c r="D69" s="49" t="s">
        <v>131</v>
      </c>
      <c r="E69" s="47">
        <v>3</v>
      </c>
      <c r="F69" s="44">
        <v>3</v>
      </c>
      <c r="G69" s="47">
        <v>47.4</v>
      </c>
      <c r="H69" s="124"/>
      <c r="K69" s="87"/>
      <c r="L69" s="2"/>
    </row>
    <row r="70" spans="1:12" ht="12.75" customHeight="1">
      <c r="A70" s="65">
        <v>6</v>
      </c>
      <c r="B70" s="52" t="s">
        <v>110</v>
      </c>
      <c r="C70" s="50">
        <v>43283</v>
      </c>
      <c r="D70" s="49" t="s">
        <v>131</v>
      </c>
      <c r="E70" s="47">
        <v>1</v>
      </c>
      <c r="F70" s="44">
        <v>1</v>
      </c>
      <c r="G70" s="47">
        <v>47</v>
      </c>
      <c r="H70" s="124"/>
      <c r="K70" s="87"/>
      <c r="L70" s="2"/>
    </row>
    <row r="71" spans="1:12" ht="12.75" customHeight="1">
      <c r="A71" s="65">
        <v>7</v>
      </c>
      <c r="B71" s="52" t="s">
        <v>111</v>
      </c>
      <c r="C71" s="50">
        <v>43283</v>
      </c>
      <c r="D71" s="49" t="s">
        <v>131</v>
      </c>
      <c r="E71" s="47">
        <v>3</v>
      </c>
      <c r="F71" s="44">
        <v>2</v>
      </c>
      <c r="G71" s="47">
        <v>49.2</v>
      </c>
      <c r="H71" s="124"/>
      <c r="K71" s="87"/>
      <c r="L71" s="2"/>
    </row>
    <row r="72" spans="1:12" ht="12.75" customHeight="1">
      <c r="A72" s="65">
        <v>8</v>
      </c>
      <c r="B72" s="52" t="s">
        <v>112</v>
      </c>
      <c r="C72" s="50">
        <v>43283</v>
      </c>
      <c r="D72" s="49" t="s">
        <v>131</v>
      </c>
      <c r="E72" s="46">
        <v>1</v>
      </c>
      <c r="F72" s="44">
        <v>3</v>
      </c>
      <c r="G72" s="47">
        <v>48.14</v>
      </c>
      <c r="H72" s="124"/>
      <c r="K72" s="87"/>
      <c r="L72" s="2"/>
    </row>
    <row r="73" spans="1:12" ht="12.75" customHeight="1">
      <c r="A73" s="65">
        <v>9</v>
      </c>
      <c r="B73" s="52" t="s">
        <v>113</v>
      </c>
      <c r="C73" s="50">
        <v>43283</v>
      </c>
      <c r="D73" s="49" t="s">
        <v>131</v>
      </c>
      <c r="E73" s="46">
        <v>3</v>
      </c>
      <c r="F73" s="44">
        <v>3</v>
      </c>
      <c r="G73" s="44">
        <v>63.7</v>
      </c>
      <c r="H73" s="124"/>
      <c r="K73" s="87"/>
      <c r="L73" s="2"/>
    </row>
    <row r="74" spans="1:12" ht="12.75" customHeight="1">
      <c r="A74" s="65">
        <v>10</v>
      </c>
      <c r="B74" s="52" t="s">
        <v>114</v>
      </c>
      <c r="C74" s="50">
        <v>42445</v>
      </c>
      <c r="D74" s="49" t="s">
        <v>132</v>
      </c>
      <c r="E74" s="44">
        <v>1</v>
      </c>
      <c r="F74" s="44">
        <v>1</v>
      </c>
      <c r="G74" s="67" t="s">
        <v>153</v>
      </c>
      <c r="H74" s="124"/>
      <c r="K74" s="87"/>
      <c r="L74" s="2"/>
    </row>
    <row r="75" spans="1:12" ht="12.75" customHeight="1">
      <c r="A75" s="65">
        <v>11</v>
      </c>
      <c r="B75" s="52" t="s">
        <v>115</v>
      </c>
      <c r="C75" s="50">
        <v>42445</v>
      </c>
      <c r="D75" s="49" t="s">
        <v>133</v>
      </c>
      <c r="E75" s="44">
        <v>5</v>
      </c>
      <c r="F75" s="44">
        <v>5</v>
      </c>
      <c r="G75" s="44" t="s">
        <v>154</v>
      </c>
      <c r="H75" s="124"/>
      <c r="K75" s="87"/>
      <c r="L75" s="2"/>
    </row>
    <row r="76" spans="1:12" ht="12.75" customHeight="1">
      <c r="A76" s="65">
        <v>12</v>
      </c>
      <c r="B76" s="52" t="s">
        <v>116</v>
      </c>
      <c r="C76" s="50">
        <v>42871</v>
      </c>
      <c r="D76" s="49" t="s">
        <v>134</v>
      </c>
      <c r="E76" s="47">
        <v>1</v>
      </c>
      <c r="F76" s="44">
        <v>1</v>
      </c>
      <c r="G76" s="44">
        <v>29.4</v>
      </c>
      <c r="H76" s="124"/>
      <c r="K76" s="87"/>
      <c r="L76" s="2"/>
    </row>
    <row r="77" spans="1:12" ht="12.75" customHeight="1">
      <c r="A77" s="65">
        <v>13</v>
      </c>
      <c r="B77" s="52" t="s">
        <v>117</v>
      </c>
      <c r="C77" s="50">
        <v>42871</v>
      </c>
      <c r="D77" s="49" t="s">
        <v>134</v>
      </c>
      <c r="E77" s="47">
        <v>1</v>
      </c>
      <c r="F77" s="44">
        <v>1</v>
      </c>
      <c r="G77" s="44">
        <v>29.4</v>
      </c>
      <c r="H77" s="124"/>
      <c r="K77" s="87"/>
      <c r="L77" s="2"/>
    </row>
    <row r="78" spans="1:12" ht="12.75" customHeight="1">
      <c r="A78" s="65">
        <v>14</v>
      </c>
      <c r="B78" s="53" t="s">
        <v>118</v>
      </c>
      <c r="C78" s="50">
        <v>42935</v>
      </c>
      <c r="D78" s="49" t="s">
        <v>129</v>
      </c>
      <c r="E78" s="48">
        <v>1</v>
      </c>
      <c r="F78" s="44">
        <v>1</v>
      </c>
      <c r="G78" s="48">
        <v>22</v>
      </c>
      <c r="H78" s="124"/>
      <c r="K78" s="87"/>
      <c r="L78" s="2"/>
    </row>
    <row r="79" spans="1:12" ht="12.75" customHeight="1">
      <c r="A79" s="65">
        <v>15</v>
      </c>
      <c r="B79" s="53" t="s">
        <v>119</v>
      </c>
      <c r="C79" s="50">
        <v>42935</v>
      </c>
      <c r="D79" s="49" t="s">
        <v>129</v>
      </c>
      <c r="E79" s="48">
        <v>1</v>
      </c>
      <c r="F79" s="44">
        <v>2</v>
      </c>
      <c r="G79" s="48">
        <v>34.2</v>
      </c>
      <c r="H79" s="124"/>
      <c r="K79" s="87"/>
      <c r="L79" s="2"/>
    </row>
    <row r="80" spans="1:12" ht="12.75" customHeight="1">
      <c r="A80" s="65">
        <v>16</v>
      </c>
      <c r="B80" s="52" t="s">
        <v>120</v>
      </c>
      <c r="C80" s="50">
        <v>42416</v>
      </c>
      <c r="D80" s="49" t="s">
        <v>80</v>
      </c>
      <c r="E80" s="47">
        <v>1</v>
      </c>
      <c r="F80" s="44">
        <v>3</v>
      </c>
      <c r="G80" s="47">
        <v>28</v>
      </c>
      <c r="H80" s="124"/>
      <c r="K80" s="87"/>
      <c r="L80" s="2"/>
    </row>
    <row r="81" spans="1:12" ht="12.75" customHeight="1">
      <c r="A81" s="65">
        <v>17</v>
      </c>
      <c r="B81" s="52" t="s">
        <v>121</v>
      </c>
      <c r="C81" s="50">
        <v>42416</v>
      </c>
      <c r="D81" s="49" t="s">
        <v>80</v>
      </c>
      <c r="E81" s="47">
        <v>3</v>
      </c>
      <c r="F81" s="44">
        <v>3</v>
      </c>
      <c r="G81" s="47">
        <v>27.7</v>
      </c>
      <c r="H81" s="124"/>
      <c r="K81" s="87"/>
      <c r="L81" s="2"/>
    </row>
    <row r="82" spans="1:12" ht="12.75" customHeight="1">
      <c r="A82" s="65">
        <v>18</v>
      </c>
      <c r="B82" s="52" t="s">
        <v>122</v>
      </c>
      <c r="C82" s="50">
        <v>41872</v>
      </c>
      <c r="D82" s="49" t="s">
        <v>135</v>
      </c>
      <c r="E82" s="47">
        <v>1</v>
      </c>
      <c r="F82" s="44">
        <v>1</v>
      </c>
      <c r="G82" s="47">
        <v>68.4</v>
      </c>
      <c r="H82" s="124"/>
      <c r="K82" s="87"/>
      <c r="L82" s="2"/>
    </row>
    <row r="83" spans="1:12" ht="12.75" customHeight="1">
      <c r="A83" s="65">
        <v>19</v>
      </c>
      <c r="B83" s="52" t="s">
        <v>123</v>
      </c>
      <c r="C83" s="50">
        <v>41922</v>
      </c>
      <c r="D83" s="49" t="s">
        <v>15</v>
      </c>
      <c r="E83" s="47">
        <v>1</v>
      </c>
      <c r="F83" s="44">
        <v>3</v>
      </c>
      <c r="G83" s="47">
        <v>36.5</v>
      </c>
      <c r="H83" s="124"/>
      <c r="K83" s="87"/>
      <c r="L83" s="2"/>
    </row>
    <row r="84" spans="1:12" ht="12.75" customHeight="1">
      <c r="A84" s="65">
        <v>20</v>
      </c>
      <c r="B84" s="52" t="s">
        <v>124</v>
      </c>
      <c r="C84" s="50">
        <v>41922</v>
      </c>
      <c r="D84" s="49" t="s">
        <v>136</v>
      </c>
      <c r="E84" s="46">
        <v>3</v>
      </c>
      <c r="F84" s="44">
        <v>3</v>
      </c>
      <c r="G84" s="47">
        <v>36.4</v>
      </c>
      <c r="H84" s="124"/>
      <c r="K84" s="87"/>
      <c r="L84" s="2"/>
    </row>
    <row r="85" spans="1:12" ht="12.75" customHeight="1">
      <c r="A85" s="65">
        <v>21</v>
      </c>
      <c r="B85" s="52" t="s">
        <v>125</v>
      </c>
      <c r="C85" s="50">
        <v>41929</v>
      </c>
      <c r="D85" s="49" t="s">
        <v>137</v>
      </c>
      <c r="E85" s="46">
        <v>1</v>
      </c>
      <c r="F85" s="44">
        <v>1</v>
      </c>
      <c r="G85" s="47">
        <v>42.9</v>
      </c>
      <c r="H85" s="124"/>
      <c r="K85" s="87"/>
      <c r="L85" s="2"/>
    </row>
    <row r="86" spans="1:12" ht="12.75" customHeight="1">
      <c r="A86" s="65">
        <v>22</v>
      </c>
      <c r="B86" s="51" t="s">
        <v>126</v>
      </c>
      <c r="C86" s="50">
        <v>41501</v>
      </c>
      <c r="D86" s="49" t="s">
        <v>138</v>
      </c>
      <c r="E86" s="47">
        <v>1</v>
      </c>
      <c r="F86" s="5">
        <v>5</v>
      </c>
      <c r="G86" s="47">
        <v>62.4</v>
      </c>
      <c r="H86" s="124"/>
      <c r="K86" s="87"/>
      <c r="L86" s="2"/>
    </row>
    <row r="87" spans="1:12" ht="12.75" customHeight="1">
      <c r="A87" s="65">
        <v>23</v>
      </c>
      <c r="B87" s="54" t="s">
        <v>127</v>
      </c>
      <c r="C87" s="50">
        <v>42416</v>
      </c>
      <c r="D87" s="49" t="s">
        <v>139</v>
      </c>
      <c r="E87" s="49">
        <v>1</v>
      </c>
      <c r="F87" s="71">
        <v>1</v>
      </c>
      <c r="G87" s="47">
        <v>53</v>
      </c>
      <c r="H87" s="124"/>
      <c r="K87" s="87"/>
      <c r="L87" s="2"/>
    </row>
    <row r="88" spans="1:12" ht="12.75" customHeight="1">
      <c r="A88" s="65">
        <v>24</v>
      </c>
      <c r="B88" s="54" t="s">
        <v>128</v>
      </c>
      <c r="C88" s="50">
        <v>42026</v>
      </c>
      <c r="D88" s="49" t="s">
        <v>140</v>
      </c>
      <c r="E88" s="49">
        <v>3</v>
      </c>
      <c r="F88" s="71">
        <v>0</v>
      </c>
      <c r="G88" s="44">
        <v>35.4</v>
      </c>
      <c r="H88" s="125"/>
      <c r="K88" s="87"/>
      <c r="L88" s="2"/>
    </row>
    <row r="89" spans="1:12" ht="12.75" customHeight="1">
      <c r="A89" s="55"/>
      <c r="B89" s="42" t="s">
        <v>7</v>
      </c>
      <c r="C89" s="74"/>
      <c r="D89" s="74"/>
      <c r="E89" s="49">
        <f>SUM(E65:E88)</f>
        <v>44</v>
      </c>
      <c r="F89" s="49">
        <f>SUM(F65:F88)</f>
        <v>56</v>
      </c>
      <c r="G89" s="49">
        <v>1056.28</v>
      </c>
      <c r="H89" s="66">
        <f>H65</f>
        <v>52027.3</v>
      </c>
      <c r="K89" s="87"/>
      <c r="L89" s="2"/>
    </row>
    <row r="90" spans="1:12" ht="12.75" customHeight="1">
      <c r="A90" s="58" t="s">
        <v>10</v>
      </c>
      <c r="B90" s="108"/>
      <c r="C90" s="108"/>
      <c r="D90" s="108"/>
      <c r="E90" s="108"/>
      <c r="F90" s="108"/>
      <c r="G90" s="108"/>
      <c r="H90" s="108"/>
      <c r="K90" s="87"/>
      <c r="L90" s="2"/>
    </row>
    <row r="91" spans="1:12" ht="12.75" customHeight="1">
      <c r="A91" s="62">
        <v>1</v>
      </c>
      <c r="B91" s="52" t="s">
        <v>141</v>
      </c>
      <c r="C91" s="50">
        <v>40963</v>
      </c>
      <c r="D91" s="63" t="s">
        <v>146</v>
      </c>
      <c r="E91" s="47">
        <v>1</v>
      </c>
      <c r="F91" s="47">
        <v>2</v>
      </c>
      <c r="G91" s="66" t="s">
        <v>155</v>
      </c>
      <c r="H91" s="131">
        <v>7404.6</v>
      </c>
      <c r="K91" s="87"/>
      <c r="L91" s="2"/>
    </row>
    <row r="92" spans="1:12" ht="12.75" customHeight="1">
      <c r="A92" s="62">
        <v>2</v>
      </c>
      <c r="B92" s="52" t="s">
        <v>142</v>
      </c>
      <c r="C92" s="50">
        <v>40963</v>
      </c>
      <c r="D92" s="63" t="s">
        <v>146</v>
      </c>
      <c r="E92" s="47">
        <v>1</v>
      </c>
      <c r="F92" s="47">
        <v>1</v>
      </c>
      <c r="G92" s="47">
        <v>49.2</v>
      </c>
      <c r="H92" s="132"/>
      <c r="K92" s="87"/>
      <c r="L92" s="2"/>
    </row>
    <row r="93" spans="1:12" ht="12.75" customHeight="1">
      <c r="A93" s="62">
        <v>3</v>
      </c>
      <c r="B93" s="52" t="s">
        <v>143</v>
      </c>
      <c r="C93" s="50">
        <v>41362</v>
      </c>
      <c r="D93" s="63" t="s">
        <v>147</v>
      </c>
      <c r="E93" s="44">
        <v>1</v>
      </c>
      <c r="F93" s="44">
        <v>0</v>
      </c>
      <c r="G93" s="47" t="s">
        <v>156</v>
      </c>
      <c r="H93" s="132"/>
      <c r="K93" s="87"/>
      <c r="L93" s="2"/>
    </row>
    <row r="94" spans="1:12" ht="12.75" customHeight="1">
      <c r="A94" s="62">
        <v>4</v>
      </c>
      <c r="B94" s="52" t="s">
        <v>144</v>
      </c>
      <c r="C94" s="50">
        <v>42753</v>
      </c>
      <c r="D94" s="63" t="s">
        <v>148</v>
      </c>
      <c r="E94" s="44">
        <v>1</v>
      </c>
      <c r="F94" s="44">
        <v>2</v>
      </c>
      <c r="G94" s="47">
        <v>29.5</v>
      </c>
      <c r="H94" s="132"/>
      <c r="K94" s="87"/>
      <c r="L94" s="2"/>
    </row>
    <row r="95" spans="1:12" ht="12.75" customHeight="1">
      <c r="A95" s="62">
        <v>5</v>
      </c>
      <c r="B95" s="52" t="s">
        <v>145</v>
      </c>
      <c r="C95" s="50">
        <v>41759</v>
      </c>
      <c r="D95" s="63" t="s">
        <v>149</v>
      </c>
      <c r="E95" s="44">
        <v>1</v>
      </c>
      <c r="F95" s="44">
        <v>3</v>
      </c>
      <c r="G95" s="64" t="s">
        <v>157</v>
      </c>
      <c r="H95" s="133"/>
      <c r="K95" s="87"/>
      <c r="L95" s="2"/>
    </row>
    <row r="96" spans="1:12" ht="12.75" customHeight="1">
      <c r="A96" s="68"/>
      <c r="B96" s="42" t="s">
        <v>7</v>
      </c>
      <c r="C96" s="44"/>
      <c r="D96" s="44"/>
      <c r="E96" s="44">
        <f>SUM(E91:E95)</f>
        <v>5</v>
      </c>
      <c r="F96" s="44">
        <f>SUM(F91:F95)</f>
        <v>8</v>
      </c>
      <c r="G96" s="75">
        <v>168.31</v>
      </c>
      <c r="H96" s="67">
        <f>H91</f>
        <v>7404.6</v>
      </c>
      <c r="K96" s="87"/>
      <c r="L96" s="2"/>
    </row>
    <row r="97" spans="1:12" ht="12.75" customHeight="1">
      <c r="A97" s="58" t="s">
        <v>12</v>
      </c>
      <c r="B97" s="58"/>
      <c r="C97" s="58"/>
      <c r="D97" s="58"/>
      <c r="E97" s="58"/>
      <c r="F97" s="58"/>
      <c r="G97" s="58"/>
      <c r="H97" s="58"/>
      <c r="K97" s="87"/>
      <c r="L97" s="2"/>
    </row>
    <row r="98" spans="1:12" ht="12.75" customHeight="1">
      <c r="A98" s="43">
        <v>1</v>
      </c>
      <c r="B98" s="33" t="s">
        <v>88</v>
      </c>
      <c r="C98" s="34">
        <v>41586</v>
      </c>
      <c r="D98" s="40" t="s">
        <v>91</v>
      </c>
      <c r="E98" s="40">
        <v>1</v>
      </c>
      <c r="F98" s="39">
        <v>1</v>
      </c>
      <c r="G98" s="40">
        <v>42.5</v>
      </c>
      <c r="H98" s="114">
        <v>19159.7</v>
      </c>
      <c r="K98" s="87"/>
      <c r="L98" s="2"/>
    </row>
    <row r="99" spans="1:12" ht="12.75" customHeight="1">
      <c r="A99" s="43">
        <v>2</v>
      </c>
      <c r="B99" s="33" t="s">
        <v>92</v>
      </c>
      <c r="C99" s="34">
        <v>41162</v>
      </c>
      <c r="D99" s="40" t="s">
        <v>13</v>
      </c>
      <c r="E99" s="40">
        <v>1</v>
      </c>
      <c r="F99" s="39">
        <v>1</v>
      </c>
      <c r="G99" s="40">
        <v>29.59</v>
      </c>
      <c r="H99" s="115"/>
      <c r="K99" s="87"/>
      <c r="L99" s="2"/>
    </row>
    <row r="100" spans="1:12" ht="12.75" customHeight="1">
      <c r="A100" s="43">
        <v>3</v>
      </c>
      <c r="B100" s="33" t="s">
        <v>93</v>
      </c>
      <c r="C100" s="34">
        <v>41872</v>
      </c>
      <c r="D100" s="40" t="s">
        <v>94</v>
      </c>
      <c r="E100" s="40">
        <v>1</v>
      </c>
      <c r="F100" s="39">
        <v>1</v>
      </c>
      <c r="G100" s="40">
        <v>30.1</v>
      </c>
      <c r="H100" s="115"/>
      <c r="K100" s="87"/>
      <c r="L100" s="2"/>
    </row>
    <row r="101" spans="1:12" ht="12.75" customHeight="1">
      <c r="A101" s="43">
        <v>4</v>
      </c>
      <c r="B101" s="33" t="s">
        <v>95</v>
      </c>
      <c r="C101" s="38">
        <v>40963</v>
      </c>
      <c r="D101" s="40" t="s">
        <v>96</v>
      </c>
      <c r="E101" s="40">
        <v>1</v>
      </c>
      <c r="F101" s="39">
        <v>4</v>
      </c>
      <c r="G101" s="40">
        <v>22</v>
      </c>
      <c r="H101" s="115"/>
      <c r="K101" s="87"/>
      <c r="L101" s="2"/>
    </row>
    <row r="102" spans="1:12" ht="12.75" customHeight="1">
      <c r="A102" s="43">
        <v>5</v>
      </c>
      <c r="B102" s="33" t="s">
        <v>97</v>
      </c>
      <c r="C102" s="34">
        <v>42153</v>
      </c>
      <c r="D102" s="40" t="s">
        <v>98</v>
      </c>
      <c r="E102" s="40">
        <v>1</v>
      </c>
      <c r="F102" s="39">
        <v>1</v>
      </c>
      <c r="G102" s="40">
        <v>31.3</v>
      </c>
      <c r="H102" s="115"/>
      <c r="K102" s="87"/>
      <c r="L102" s="2"/>
    </row>
    <row r="103" spans="1:12" ht="12.75" customHeight="1">
      <c r="A103" s="43">
        <v>6</v>
      </c>
      <c r="B103" s="33" t="s">
        <v>99</v>
      </c>
      <c r="C103" s="34">
        <v>41872</v>
      </c>
      <c r="D103" s="40" t="s">
        <v>100</v>
      </c>
      <c r="E103" s="40">
        <v>1</v>
      </c>
      <c r="F103" s="39">
        <v>1</v>
      </c>
      <c r="G103" s="40">
        <v>37.6</v>
      </c>
      <c r="H103" s="115"/>
      <c r="K103" s="87"/>
      <c r="L103" s="2"/>
    </row>
    <row r="104" spans="1:12" ht="12.75" customHeight="1">
      <c r="A104" s="43">
        <v>7</v>
      </c>
      <c r="B104" s="33" t="s">
        <v>101</v>
      </c>
      <c r="C104" s="34">
        <v>41418</v>
      </c>
      <c r="D104" s="40" t="s">
        <v>102</v>
      </c>
      <c r="E104" s="40">
        <v>2</v>
      </c>
      <c r="F104" s="39">
        <v>3</v>
      </c>
      <c r="G104" s="40">
        <v>43.6</v>
      </c>
      <c r="H104" s="115"/>
      <c r="K104" s="87"/>
      <c r="L104" s="2"/>
    </row>
    <row r="105" spans="1:12" ht="12.75" customHeight="1">
      <c r="A105" s="43">
        <v>8</v>
      </c>
      <c r="B105" s="33" t="s">
        <v>103</v>
      </c>
      <c r="C105" s="34">
        <v>42229</v>
      </c>
      <c r="D105" s="40" t="s">
        <v>104</v>
      </c>
      <c r="E105" s="40">
        <v>2</v>
      </c>
      <c r="F105" s="45">
        <v>2</v>
      </c>
      <c r="G105" s="40">
        <v>39.3</v>
      </c>
      <c r="H105" s="115"/>
      <c r="K105" s="87"/>
      <c r="L105" s="2"/>
    </row>
    <row r="106" spans="1:12" ht="12.75" customHeight="1">
      <c r="A106" s="43">
        <v>9</v>
      </c>
      <c r="B106" s="52" t="s">
        <v>150</v>
      </c>
      <c r="C106" s="50">
        <v>41501</v>
      </c>
      <c r="D106" s="40" t="s">
        <v>152</v>
      </c>
      <c r="E106" s="61">
        <v>1</v>
      </c>
      <c r="F106" s="69">
        <v>0</v>
      </c>
      <c r="G106" s="61" t="s">
        <v>158</v>
      </c>
      <c r="H106" s="116"/>
      <c r="K106" s="87"/>
      <c r="L106" s="2"/>
    </row>
    <row r="107" spans="1:12" ht="12.75" customHeight="1">
      <c r="A107" s="43">
        <v>10</v>
      </c>
      <c r="B107" s="16" t="s">
        <v>151</v>
      </c>
      <c r="C107" s="8">
        <v>41838</v>
      </c>
      <c r="D107" s="40" t="s">
        <v>53</v>
      </c>
      <c r="E107" s="5">
        <v>2</v>
      </c>
      <c r="F107" s="5">
        <v>3</v>
      </c>
      <c r="G107" s="44">
        <v>27.4</v>
      </c>
      <c r="H107" s="117"/>
      <c r="K107" s="87"/>
      <c r="L107" s="2"/>
    </row>
    <row r="108" spans="1:12" ht="12.75" customHeight="1">
      <c r="A108" s="43"/>
      <c r="B108" s="42" t="s">
        <v>7</v>
      </c>
      <c r="C108" s="40"/>
      <c r="D108" s="40"/>
      <c r="E108" s="40">
        <f>SUM(E98:E107)</f>
        <v>13</v>
      </c>
      <c r="F108" s="40">
        <f>SUM(F98:F107)</f>
        <v>17</v>
      </c>
      <c r="G108" s="40">
        <v>335.29</v>
      </c>
      <c r="H108" s="35">
        <f>SUM(H98:H105)</f>
        <v>19159.7</v>
      </c>
      <c r="K108" s="87"/>
      <c r="L108" s="2"/>
    </row>
    <row r="109" spans="1:12" ht="12.75" customHeight="1">
      <c r="A109" s="43"/>
      <c r="B109" s="68" t="s">
        <v>39</v>
      </c>
      <c r="C109" s="40"/>
      <c r="D109" s="40"/>
      <c r="E109" s="40">
        <f>E89+E96+E108</f>
        <v>62</v>
      </c>
      <c r="F109" s="40">
        <f>F89+F96+F108</f>
        <v>81</v>
      </c>
      <c r="G109" s="72">
        <f>G89+G96+G108</f>
        <v>1559.8799999999999</v>
      </c>
      <c r="H109" s="70">
        <f>H89+H96+H108</f>
        <v>78591.6</v>
      </c>
      <c r="K109" s="87"/>
      <c r="L109" s="2"/>
    </row>
    <row r="110" spans="1:12" ht="24" customHeight="1">
      <c r="A110" s="84" t="s">
        <v>48</v>
      </c>
      <c r="B110" s="85"/>
      <c r="C110" s="85"/>
      <c r="D110" s="85"/>
      <c r="E110" s="85"/>
      <c r="F110" s="85"/>
      <c r="G110" s="85"/>
      <c r="H110" s="85"/>
      <c r="K110" s="92"/>
      <c r="L110" s="2"/>
    </row>
    <row r="111" spans="1:12" ht="14.25" customHeight="1">
      <c r="A111" s="137" t="s">
        <v>159</v>
      </c>
      <c r="B111" s="137"/>
      <c r="C111" s="137"/>
      <c r="D111" s="137"/>
      <c r="E111" s="137"/>
      <c r="F111" s="137"/>
      <c r="G111" s="137"/>
      <c r="H111" s="137"/>
      <c r="K111" s="10"/>
      <c r="L111" s="2"/>
    </row>
    <row r="112" spans="1:11" s="2" customFormat="1" ht="18" customHeight="1">
      <c r="A112" s="126"/>
      <c r="B112" s="126"/>
      <c r="C112" s="126"/>
      <c r="D112" s="126"/>
      <c r="E112" s="126"/>
      <c r="F112" s="126"/>
      <c r="G112" s="126"/>
      <c r="H112" s="126"/>
      <c r="K112" s="10"/>
    </row>
    <row r="113" spans="6:11" s="2" customFormat="1" ht="12.75">
      <c r="F113" s="4"/>
      <c r="K113" s="60"/>
    </row>
    <row r="114" spans="6:11" s="2" customFormat="1" ht="12.75">
      <c r="F114" s="4"/>
      <c r="K114" s="105"/>
    </row>
    <row r="115" s="2" customFormat="1" ht="12.75">
      <c r="F115" s="4"/>
    </row>
    <row r="116" s="2" customFormat="1" ht="12.75">
      <c r="F116" s="4"/>
    </row>
    <row r="117" s="2" customFormat="1" ht="12.75">
      <c r="F117" s="4"/>
    </row>
    <row r="118" s="2" customFormat="1" ht="12.75">
      <c r="F118" s="4"/>
    </row>
    <row r="119" s="2" customFormat="1" ht="12.75">
      <c r="F119" s="4"/>
    </row>
    <row r="120" s="2" customFormat="1" ht="12.75">
      <c r="F120" s="4"/>
    </row>
    <row r="121" s="2" customFormat="1" ht="12.75">
      <c r="F121" s="4"/>
    </row>
    <row r="122" s="2" customFormat="1" ht="12.75">
      <c r="F122" s="4"/>
    </row>
    <row r="123" s="2" customFormat="1" ht="12.75">
      <c r="F123" s="4"/>
    </row>
    <row r="124" s="2" customFormat="1" ht="12.75">
      <c r="F124" s="4"/>
    </row>
    <row r="125" s="2" customFormat="1" ht="12.75">
      <c r="F125" s="4"/>
    </row>
    <row r="126" s="2" customFormat="1" ht="12.75">
      <c r="F126" s="4"/>
    </row>
    <row r="127" s="2" customFormat="1" ht="12.75">
      <c r="F127" s="4"/>
    </row>
    <row r="128" s="2" customFormat="1" ht="12.75">
      <c r="F128" s="4"/>
    </row>
    <row r="129" s="2" customFormat="1" ht="12.75">
      <c r="F129" s="4"/>
    </row>
    <row r="130" s="2" customFormat="1" ht="12.75">
      <c r="F130" s="4"/>
    </row>
    <row r="131" s="2" customFormat="1" ht="12.75">
      <c r="F131" s="4"/>
    </row>
    <row r="132" s="2" customFormat="1" ht="12.75">
      <c r="F132" s="4"/>
    </row>
    <row r="133" s="2" customFormat="1" ht="12.75">
      <c r="F133" s="4"/>
    </row>
    <row r="134" s="2" customFormat="1" ht="12.75">
      <c r="F134" s="4"/>
    </row>
    <row r="135" s="2" customFormat="1" ht="12.75">
      <c r="F135" s="4"/>
    </row>
    <row r="136" s="2" customFormat="1" ht="12.75">
      <c r="F136" s="4"/>
    </row>
    <row r="137" s="2" customFormat="1" ht="12.75">
      <c r="F137" s="4"/>
    </row>
    <row r="138" s="2" customFormat="1" ht="12.75">
      <c r="F138" s="4"/>
    </row>
    <row r="139" s="2" customFormat="1" ht="12.75">
      <c r="F139" s="4"/>
    </row>
    <row r="140" s="2" customFormat="1" ht="12.75">
      <c r="F140" s="4"/>
    </row>
    <row r="141" s="2" customFormat="1" ht="12.75">
      <c r="F141" s="4"/>
    </row>
    <row r="142" s="2" customFormat="1" ht="12.75">
      <c r="F142" s="4"/>
    </row>
    <row r="143" s="2" customFormat="1" ht="12.75">
      <c r="F143" s="4"/>
    </row>
    <row r="144" s="2" customFormat="1" ht="12.75">
      <c r="F144" s="4"/>
    </row>
    <row r="145" s="2" customFormat="1" ht="12.75">
      <c r="F145" s="4"/>
    </row>
    <row r="146" s="2" customFormat="1" ht="12.75">
      <c r="F146" s="4"/>
    </row>
  </sheetData>
  <sheetProtection/>
  <mergeCells count="68">
    <mergeCell ref="A112:H112"/>
    <mergeCell ref="A97:H97"/>
    <mergeCell ref="A11:H11"/>
    <mergeCell ref="A63:H63"/>
    <mergeCell ref="A64:H64"/>
    <mergeCell ref="H65:H88"/>
    <mergeCell ref="A90:H90"/>
    <mergeCell ref="H91:H95"/>
    <mergeCell ref="H43:H48"/>
    <mergeCell ref="A111:H111"/>
    <mergeCell ref="B1:H1"/>
    <mergeCell ref="K62:K110"/>
    <mergeCell ref="A3:H3"/>
    <mergeCell ref="A4:H4"/>
    <mergeCell ref="A5:H5"/>
    <mergeCell ref="H13:H23"/>
    <mergeCell ref="A6:A9"/>
    <mergeCell ref="B6:B9"/>
    <mergeCell ref="K22:K23"/>
    <mergeCell ref="C2:H2"/>
    <mergeCell ref="L27:L28"/>
    <mergeCell ref="L29:L30"/>
    <mergeCell ref="K27:K30"/>
    <mergeCell ref="M17:M18"/>
    <mergeCell ref="M20:M21"/>
    <mergeCell ref="K113:K114"/>
    <mergeCell ref="A50:H50"/>
    <mergeCell ref="K51:K52"/>
    <mergeCell ref="K53:K54"/>
    <mergeCell ref="A25:H25"/>
    <mergeCell ref="A42:H42"/>
    <mergeCell ref="K25:K26"/>
    <mergeCell ref="K17:K18"/>
    <mergeCell ref="K31:K32"/>
    <mergeCell ref="H26:H40"/>
    <mergeCell ref="C6:D9"/>
    <mergeCell ref="F6:F9"/>
    <mergeCell ref="H6:H9"/>
    <mergeCell ref="A12:H12"/>
    <mergeCell ref="E6:E9"/>
    <mergeCell ref="G6:G9"/>
    <mergeCell ref="K20:K21"/>
    <mergeCell ref="A110:H110"/>
    <mergeCell ref="C41:D41"/>
    <mergeCell ref="M33:M34"/>
    <mergeCell ref="M36:M37"/>
    <mergeCell ref="H51:H60"/>
    <mergeCell ref="H98:H107"/>
    <mergeCell ref="N17:N18"/>
    <mergeCell ref="O17:O18"/>
    <mergeCell ref="N20:N21"/>
    <mergeCell ref="O20:O21"/>
    <mergeCell ref="M22:M23"/>
    <mergeCell ref="M25:M26"/>
    <mergeCell ref="N31:N32"/>
    <mergeCell ref="O31:O32"/>
    <mergeCell ref="M31:M32"/>
    <mergeCell ref="N25:N26"/>
    <mergeCell ref="N22:N23"/>
    <mergeCell ref="P33:P34"/>
    <mergeCell ref="P36:P37"/>
    <mergeCell ref="R33:R34"/>
    <mergeCell ref="Q36:Q37"/>
    <mergeCell ref="R36:R37"/>
    <mergeCell ref="O25:O26"/>
    <mergeCell ref="N27:N30"/>
    <mergeCell ref="O27:O30"/>
    <mergeCell ref="O22:O23"/>
  </mergeCells>
  <printOptions/>
  <pageMargins left="1.1811023622047245" right="0.1968503937007874" top="0.5905511811023623" bottom="0.1968503937007874" header="0.11811023622047245" footer="0.11811023622047245"/>
  <pageSetup fitToHeight="10" horizontalDpi="600" verticalDpi="600" orientation="portrait" paperSize="9" r:id="rId1"/>
  <rowBreaks count="1" manualBreakCount="1">
    <brk id="4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Витковская</cp:lastModifiedBy>
  <cp:lastPrinted>2019-03-28T03:54:27Z</cp:lastPrinted>
  <dcterms:created xsi:type="dcterms:W3CDTF">1996-10-08T23:32:33Z</dcterms:created>
  <dcterms:modified xsi:type="dcterms:W3CDTF">2019-05-14T05:13:03Z</dcterms:modified>
  <cp:category/>
  <cp:version/>
  <cp:contentType/>
  <cp:contentStatus/>
</cp:coreProperties>
</file>