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'Лист3'!$11:$16</definedName>
    <definedName name="_xlnm.Print_Area" localSheetId="0">'Лист3'!$A$1:$W$27</definedName>
  </definedNames>
  <calcPr fullCalcOnLoad="1"/>
</workbook>
</file>

<file path=xl/sharedStrings.xml><?xml version="1.0" encoding="utf-8"?>
<sst xmlns="http://schemas.openxmlformats.org/spreadsheetml/2006/main" count="61" uniqueCount="38">
  <si>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</si>
  <si>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</si>
  <si>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</si>
  <si>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</si>
  <si>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</si>
  <si>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</si>
  <si>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</si>
  <si>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</si>
  <si>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</si>
  <si>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</si>
  <si>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</si>
  <si>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</si>
  <si>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</si>
  <si>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</si>
  <si>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</si>
  <si>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</si>
  <si>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</si>
  <si>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</si>
  <si>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</si>
  <si>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</si>
  <si>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</si>
  <si>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</si>
  <si>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</si>
  <si>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</si>
  <si>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2019 год</t>
  </si>
  <si>
    <t>2020 год</t>
  </si>
  <si>
    <t>2021 год</t>
  </si>
  <si>
    <t>Технологическое присоединение площадки "Северная" промышленного парка "Томск" к электрическим сетям (1-й этап)</t>
  </si>
  <si>
    <t>Технологическое присоединение</t>
  </si>
  <si>
    <t>Технологическое присоединение площадки "Березовая" промышленного парка "Томск" к электрическим сетям</t>
  </si>
  <si>
    <t>Строительство ливневой канализации для площадки "Березовая" промышленного парка "Томск" (ПИР)</t>
  </si>
  <si>
    <t>Проектно-изыскательские работы</t>
  </si>
  <si>
    <t>-</t>
  </si>
  <si>
    <t>Распределение общего (предельного) объема предоставляемых инвестиций по годам реализации инвестиционного проекта
(тыс. руб.)*</t>
  </si>
  <si>
    <t xml:space="preserve">*Примечание: Включает в себя все виды бюджетных инвестиций 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</si>
  <si>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</si>
  <si>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
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
5) автомобильные дороги (мощность объекта - 5,761 км).</t>
  </si>
  <si>
    <t>Приложение
к постановлению
администрации Города Томска
от 27.05.2019 № 411
Приложение
к подпрограмме 1
«Развитие малого и среднего предпринимательства»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</si>
</sst>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193" fontId="1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193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view="pageBreakPreview" zoomScale="75" zoomScaleNormal="80" zoomScaleSheetLayoutView="75" zoomScalePageLayoutView="0" workbookViewId="0" topLeftCell="A6">
      <pane xSplit="6" ySplit="10" topLeftCell="M16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S7" sqref="S7:W8"/>
    </sheetView>
  </sheetViews>
  <sheetFormatPr defaultColWidth="9.140625" defaultRowHeight="12.75"/>
  <cols>
    <col min="1" max="1" width="4.57421875" style="1" customWidth="1"/>
    <col min="2" max="2" width="22.28125" style="1" customWidth="1"/>
    <col min="3" max="3" width="11.421875" style="1" customWidth="1"/>
    <col min="4" max="5" width="11.7109375" style="1" customWidth="1"/>
    <col min="6" max="6" width="29.00390625" style="1" customWidth="1"/>
    <col min="7" max="7" width="9.8515625" style="1" customWidth="1"/>
    <col min="8" max="8" width="13.57421875" style="1" customWidth="1"/>
    <col min="9" max="9" width="11.57421875" style="1" customWidth="1"/>
    <col min="10" max="10" width="11.28125" style="1" customWidth="1"/>
    <col min="11" max="11" width="9.28125" style="1" customWidth="1"/>
    <col min="12" max="12" width="9.7109375" style="1" customWidth="1"/>
    <col min="13" max="13" width="10.7109375" style="1" customWidth="1"/>
    <col min="14" max="14" width="10.140625" style="1" customWidth="1"/>
    <col min="15" max="15" width="10.28125" style="1" customWidth="1"/>
    <col min="16" max="16" width="45.140625" style="1" customWidth="1"/>
    <col min="17" max="18" width="11.8515625" style="1" customWidth="1"/>
    <col min="19" max="19" width="11.00390625" style="1" customWidth="1"/>
    <col min="20" max="20" width="10.28125" style="1" customWidth="1"/>
    <col min="21" max="21" width="11.8515625" style="1" customWidth="1"/>
    <col min="22" max="22" width="9.421875" style="1" customWidth="1"/>
    <col min="23" max="23" width="9.28125" style="1" customWidth="1"/>
    <col min="24" max="24" width="13.421875" style="1" customWidth="1"/>
    <col min="25" max="25" width="15.57421875" style="1" customWidth="1"/>
    <col min="26" max="26" width="14.28125" style="1" customWidth="1"/>
    <col min="27" max="27" width="12.140625" style="1" customWidth="1"/>
    <col min="28" max="16384" width="9.140625" style="1" customWidth="1"/>
  </cols>
  <sheetData>
    <row r="1" spans="18:26" ht="67.5" customHeight="1">
      <c r="R1" s="21" t="s">
        <v>20</v>
      </c>
      <c r="S1" s="21"/>
      <c r="T1" s="21"/>
      <c r="Y1" s="22"/>
      <c r="Z1" s="22"/>
    </row>
    <row r="3" spans="1:26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/>
      <c r="R3" s="23"/>
      <c r="S3" s="23"/>
      <c r="T3" s="5"/>
      <c r="U3" s="5"/>
      <c r="V3" s="5"/>
      <c r="W3" s="5"/>
      <c r="X3" s="23"/>
      <c r="Y3" s="23"/>
      <c r="Z3" s="23"/>
    </row>
    <row r="4" spans="1:26" ht="30.75" customHeight="1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41" t="s">
        <v>37</v>
      </c>
      <c r="T7" s="41"/>
      <c r="U7" s="41"/>
      <c r="V7" s="41"/>
      <c r="W7" s="41"/>
      <c r="X7" s="13"/>
      <c r="Y7" s="13"/>
      <c r="Z7" s="13"/>
    </row>
    <row r="8" spans="1:26" ht="10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1"/>
      <c r="T8" s="41"/>
      <c r="U8" s="41"/>
      <c r="V8" s="41"/>
      <c r="W8" s="41"/>
      <c r="X8" s="13"/>
      <c r="Y8" s="13"/>
      <c r="Z8" s="13"/>
    </row>
    <row r="9" spans="1:26" ht="35.25" customHeight="1">
      <c r="A9" s="13"/>
      <c r="B9" s="13"/>
      <c r="C9" s="13"/>
      <c r="D9" s="13"/>
      <c r="E9" s="13"/>
      <c r="F9" s="13"/>
      <c r="G9" s="24" t="s">
        <v>35</v>
      </c>
      <c r="H9" s="24"/>
      <c r="I9" s="24"/>
      <c r="J9" s="24"/>
      <c r="K9" s="24"/>
      <c r="L9" s="24"/>
      <c r="M9" s="24"/>
      <c r="N9" s="24"/>
      <c r="O9" s="24"/>
      <c r="P9" s="24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7" ht="57.75" customHeight="1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12</v>
      </c>
      <c r="G11" s="29" t="s">
        <v>5</v>
      </c>
      <c r="H11" s="29" t="s">
        <v>7</v>
      </c>
      <c r="I11" s="30" t="s">
        <v>6</v>
      </c>
      <c r="J11" s="31"/>
      <c r="K11" s="31"/>
      <c r="L11" s="31"/>
      <c r="M11" s="31"/>
      <c r="N11" s="31"/>
      <c r="O11" s="32"/>
      <c r="P11" s="29" t="s">
        <v>19</v>
      </c>
      <c r="Q11" s="30" t="s">
        <v>33</v>
      </c>
      <c r="R11" s="31"/>
      <c r="S11" s="31"/>
      <c r="T11" s="31"/>
      <c r="U11" s="31"/>
      <c r="V11" s="31"/>
      <c r="W11" s="32"/>
      <c r="X11" s="27"/>
      <c r="Y11" s="27"/>
      <c r="Z11" s="27"/>
      <c r="AA11" s="27"/>
    </row>
    <row r="12" spans="1:27" ht="17.25" customHeight="1">
      <c r="A12" s="29"/>
      <c r="B12" s="29"/>
      <c r="C12" s="29"/>
      <c r="D12" s="29"/>
      <c r="E12" s="29"/>
      <c r="F12" s="29"/>
      <c r="G12" s="29"/>
      <c r="H12" s="29"/>
      <c r="I12" s="33"/>
      <c r="J12" s="27"/>
      <c r="K12" s="27"/>
      <c r="L12" s="27"/>
      <c r="M12" s="27"/>
      <c r="N12" s="27"/>
      <c r="O12" s="34"/>
      <c r="P12" s="29"/>
      <c r="Q12" s="33"/>
      <c r="R12" s="27"/>
      <c r="S12" s="27"/>
      <c r="T12" s="27"/>
      <c r="U12" s="27"/>
      <c r="V12" s="27"/>
      <c r="W12" s="34"/>
      <c r="X12" s="27"/>
      <c r="Y12" s="27"/>
      <c r="Z12" s="27"/>
      <c r="AA12" s="27"/>
    </row>
    <row r="13" spans="1:27" ht="16.5" customHeight="1">
      <c r="A13" s="29"/>
      <c r="B13" s="29"/>
      <c r="C13" s="29"/>
      <c r="D13" s="29"/>
      <c r="E13" s="29"/>
      <c r="F13" s="29"/>
      <c r="G13" s="29"/>
      <c r="H13" s="29"/>
      <c r="I13" s="33"/>
      <c r="J13" s="27"/>
      <c r="K13" s="27"/>
      <c r="L13" s="27"/>
      <c r="M13" s="27"/>
      <c r="N13" s="27"/>
      <c r="O13" s="34"/>
      <c r="P13" s="29"/>
      <c r="Q13" s="33"/>
      <c r="R13" s="27"/>
      <c r="S13" s="27"/>
      <c r="T13" s="27"/>
      <c r="U13" s="27"/>
      <c r="V13" s="27"/>
      <c r="W13" s="34"/>
      <c r="X13" s="27"/>
      <c r="Y13" s="27"/>
      <c r="Z13" s="27"/>
      <c r="AA13" s="27"/>
    </row>
    <row r="14" spans="1:27" ht="9.75" customHeight="1">
      <c r="A14" s="29"/>
      <c r="B14" s="29"/>
      <c r="C14" s="29"/>
      <c r="D14" s="29"/>
      <c r="E14" s="29"/>
      <c r="F14" s="29"/>
      <c r="G14" s="29"/>
      <c r="H14" s="29"/>
      <c r="I14" s="35"/>
      <c r="J14" s="36"/>
      <c r="K14" s="36"/>
      <c r="L14" s="36"/>
      <c r="M14" s="36"/>
      <c r="N14" s="36"/>
      <c r="O14" s="37"/>
      <c r="P14" s="29"/>
      <c r="Q14" s="35"/>
      <c r="R14" s="36"/>
      <c r="S14" s="36"/>
      <c r="T14" s="36"/>
      <c r="U14" s="36"/>
      <c r="V14" s="36"/>
      <c r="W14" s="37"/>
      <c r="X14" s="27"/>
      <c r="Y14" s="27"/>
      <c r="Z14" s="27"/>
      <c r="AA14" s="27"/>
    </row>
    <row r="15" spans="1:27" ht="84.75" customHeight="1">
      <c r="A15" s="29"/>
      <c r="B15" s="29"/>
      <c r="C15" s="29"/>
      <c r="D15" s="29"/>
      <c r="E15" s="29"/>
      <c r="F15" s="29"/>
      <c r="G15" s="29"/>
      <c r="H15" s="29"/>
      <c r="I15" s="2" t="s">
        <v>10</v>
      </c>
      <c r="J15" s="2" t="s">
        <v>11</v>
      </c>
      <c r="K15" s="2" t="s">
        <v>21</v>
      </c>
      <c r="L15" s="2" t="s">
        <v>22</v>
      </c>
      <c r="M15" s="2" t="s">
        <v>24</v>
      </c>
      <c r="N15" s="2" t="s">
        <v>25</v>
      </c>
      <c r="O15" s="2" t="s">
        <v>26</v>
      </c>
      <c r="P15" s="29"/>
      <c r="Q15" s="2" t="s">
        <v>10</v>
      </c>
      <c r="R15" s="2" t="s">
        <v>11</v>
      </c>
      <c r="S15" s="2" t="s">
        <v>21</v>
      </c>
      <c r="T15" s="2" t="s">
        <v>22</v>
      </c>
      <c r="U15" s="2" t="s">
        <v>24</v>
      </c>
      <c r="V15" s="2" t="s">
        <v>25</v>
      </c>
      <c r="W15" s="2" t="s">
        <v>26</v>
      </c>
      <c r="X15" s="7"/>
      <c r="Y15" s="7"/>
      <c r="Z15" s="7"/>
      <c r="AA15" s="7"/>
    </row>
    <row r="16" spans="1:27" ht="12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2">
        <v>21</v>
      </c>
      <c r="V16" s="2">
        <v>22</v>
      </c>
      <c r="W16" s="2">
        <v>23</v>
      </c>
      <c r="X16" s="7"/>
      <c r="Y16" s="7"/>
      <c r="Z16" s="7"/>
      <c r="AA16" s="8"/>
    </row>
    <row r="17" spans="1:27" ht="32.25" customHeight="1">
      <c r="A17" s="28">
        <v>1</v>
      </c>
      <c r="B17" s="28" t="s">
        <v>14</v>
      </c>
      <c r="C17" s="28" t="s">
        <v>8</v>
      </c>
      <c r="D17" s="28" t="s">
        <v>9</v>
      </c>
      <c r="E17" s="28" t="s">
        <v>9</v>
      </c>
      <c r="F17" s="39" t="s">
        <v>36</v>
      </c>
      <c r="G17" s="40" t="s">
        <v>23</v>
      </c>
      <c r="H17" s="20">
        <v>673228.2</v>
      </c>
      <c r="I17" s="20">
        <f>143441.9-33.3</f>
        <v>143408.6</v>
      </c>
      <c r="J17" s="20">
        <f>17686.5+290.9+144018.1-290.7</f>
        <v>161704.8</v>
      </c>
      <c r="K17" s="20">
        <f>290.7+877.7+2633-97.1</f>
        <v>3704.3</v>
      </c>
      <c r="L17" s="18">
        <v>0</v>
      </c>
      <c r="M17" s="18">
        <v>0</v>
      </c>
      <c r="N17" s="18">
        <v>0</v>
      </c>
      <c r="O17" s="18">
        <v>0</v>
      </c>
      <c r="P17" s="20">
        <f>Q17+R17+S17+T17</f>
        <v>318550.60000000003</v>
      </c>
      <c r="Q17" s="20">
        <f>143441.9-33.3</f>
        <v>143408.6</v>
      </c>
      <c r="R17" s="20">
        <f>10106.6+7579.9+9765.3+290.9+144018.1-290.7</f>
        <v>171470.1</v>
      </c>
      <c r="S17" s="20">
        <f>290.7+877.7+2633-97.1-32.4</f>
        <v>3671.9</v>
      </c>
      <c r="T17" s="20">
        <v>0</v>
      </c>
      <c r="U17" s="20">
        <v>0</v>
      </c>
      <c r="V17" s="20">
        <v>0</v>
      </c>
      <c r="W17" s="20">
        <v>0</v>
      </c>
      <c r="X17" s="26"/>
      <c r="Y17" s="26"/>
      <c r="Z17" s="26"/>
      <c r="AA17" s="25"/>
    </row>
    <row r="18" spans="1:27" ht="312.75" customHeight="1">
      <c r="A18" s="28"/>
      <c r="B18" s="28"/>
      <c r="C18" s="28"/>
      <c r="D18" s="28"/>
      <c r="E18" s="28"/>
      <c r="F18" s="39"/>
      <c r="G18" s="40"/>
      <c r="H18" s="20"/>
      <c r="I18" s="20"/>
      <c r="J18" s="20"/>
      <c r="K18" s="20"/>
      <c r="L18" s="18"/>
      <c r="M18" s="18"/>
      <c r="N18" s="18"/>
      <c r="O18" s="18"/>
      <c r="P18" s="20"/>
      <c r="Q18" s="20"/>
      <c r="R18" s="20"/>
      <c r="S18" s="20"/>
      <c r="T18" s="20"/>
      <c r="U18" s="20"/>
      <c r="V18" s="20"/>
      <c r="W18" s="20"/>
      <c r="X18" s="26"/>
      <c r="Y18" s="26"/>
      <c r="Z18" s="26"/>
      <c r="AA18" s="25"/>
    </row>
    <row r="19" spans="1:27" ht="32.25" customHeight="1">
      <c r="A19" s="28">
        <v>2</v>
      </c>
      <c r="B19" s="28" t="s">
        <v>15</v>
      </c>
      <c r="C19" s="28" t="s">
        <v>8</v>
      </c>
      <c r="D19" s="28" t="s">
        <v>9</v>
      </c>
      <c r="E19" s="28" t="s">
        <v>9</v>
      </c>
      <c r="F19" s="39" t="s">
        <v>16</v>
      </c>
      <c r="G19" s="28" t="s">
        <v>13</v>
      </c>
      <c r="H19" s="20">
        <v>371540.8</v>
      </c>
      <c r="I19" s="20">
        <f>95049.2-15.2</f>
        <v>95034</v>
      </c>
      <c r="J19" s="20">
        <f>173.6-121.5</f>
        <v>52.099999999999994</v>
      </c>
      <c r="K19" s="20">
        <f>121.5+876.6+2629.8-90.9</f>
        <v>3537</v>
      </c>
      <c r="L19" s="18">
        <v>0</v>
      </c>
      <c r="M19" s="18">
        <v>0</v>
      </c>
      <c r="N19" s="18">
        <v>0</v>
      </c>
      <c r="O19" s="18">
        <v>0</v>
      </c>
      <c r="P19" s="20">
        <f>Q19+R19+S19+T19</f>
        <v>98592.8</v>
      </c>
      <c r="Q19" s="20">
        <f>95049.2-15.2</f>
        <v>95034</v>
      </c>
      <c r="R19" s="20">
        <f>173.6-121.5</f>
        <v>52.099999999999994</v>
      </c>
      <c r="S19" s="20">
        <f>121.5+876.6+2629.8-90.9-30.3</f>
        <v>3506.7</v>
      </c>
      <c r="T19" s="20">
        <v>0</v>
      </c>
      <c r="U19" s="20">
        <v>0</v>
      </c>
      <c r="V19" s="20">
        <v>0</v>
      </c>
      <c r="W19" s="20">
        <v>0</v>
      </c>
      <c r="X19" s="26"/>
      <c r="Y19" s="26"/>
      <c r="Z19" s="26"/>
      <c r="AA19" s="25"/>
    </row>
    <row r="20" spans="1:27" ht="312.75" customHeight="1">
      <c r="A20" s="28"/>
      <c r="B20" s="28"/>
      <c r="C20" s="28"/>
      <c r="D20" s="28"/>
      <c r="E20" s="28"/>
      <c r="F20" s="39"/>
      <c r="G20" s="28"/>
      <c r="H20" s="20"/>
      <c r="I20" s="20"/>
      <c r="J20" s="20"/>
      <c r="K20" s="20"/>
      <c r="L20" s="18"/>
      <c r="M20" s="18"/>
      <c r="N20" s="18"/>
      <c r="O20" s="18"/>
      <c r="P20" s="20"/>
      <c r="Q20" s="20"/>
      <c r="R20" s="20"/>
      <c r="S20" s="20"/>
      <c r="T20" s="20"/>
      <c r="U20" s="20"/>
      <c r="V20" s="20"/>
      <c r="W20" s="20"/>
      <c r="X20" s="26"/>
      <c r="Y20" s="26"/>
      <c r="Z20" s="26"/>
      <c r="AA20" s="25"/>
    </row>
    <row r="21" spans="1:27" ht="111.75" customHeight="1">
      <c r="A21" s="6">
        <v>3</v>
      </c>
      <c r="B21" s="6" t="s">
        <v>27</v>
      </c>
      <c r="C21" s="6" t="s">
        <v>28</v>
      </c>
      <c r="D21" s="6" t="s">
        <v>9</v>
      </c>
      <c r="E21" s="6" t="s">
        <v>9</v>
      </c>
      <c r="F21" s="6" t="s">
        <v>32</v>
      </c>
      <c r="G21" s="6" t="s">
        <v>32</v>
      </c>
      <c r="H21" s="9">
        <f>I21+J21+K21+L21+M21+N21+O21</f>
        <v>60000</v>
      </c>
      <c r="I21" s="12">
        <v>0</v>
      </c>
      <c r="J21" s="12">
        <v>0</v>
      </c>
      <c r="K21" s="12">
        <v>0</v>
      </c>
      <c r="L21" s="12">
        <v>0</v>
      </c>
      <c r="M21" s="12">
        <v>60000</v>
      </c>
      <c r="N21" s="12">
        <v>0</v>
      </c>
      <c r="O21" s="12">
        <v>0</v>
      </c>
      <c r="P21" s="9">
        <f>Q21+R21+S21+T21+U21+V21+W21</f>
        <v>60000</v>
      </c>
      <c r="Q21" s="12">
        <v>0</v>
      </c>
      <c r="R21" s="12">
        <v>0</v>
      </c>
      <c r="S21" s="12">
        <v>0</v>
      </c>
      <c r="T21" s="12">
        <v>0</v>
      </c>
      <c r="U21" s="12">
        <v>60000</v>
      </c>
      <c r="V21" s="12">
        <v>0</v>
      </c>
      <c r="W21" s="12">
        <v>0</v>
      </c>
      <c r="X21" s="11"/>
      <c r="Y21" s="11"/>
      <c r="Z21" s="11"/>
      <c r="AA21" s="10"/>
    </row>
    <row r="22" spans="1:27" ht="133.5" customHeight="1">
      <c r="A22" s="6">
        <v>4</v>
      </c>
      <c r="B22" s="6" t="s">
        <v>29</v>
      </c>
      <c r="C22" s="6" t="s">
        <v>28</v>
      </c>
      <c r="D22" s="6" t="s">
        <v>9</v>
      </c>
      <c r="E22" s="6" t="s">
        <v>9</v>
      </c>
      <c r="F22" s="6" t="s">
        <v>32</v>
      </c>
      <c r="G22" s="6" t="s">
        <v>32</v>
      </c>
      <c r="H22" s="9">
        <f>I22+J22+K22+L22+M22+N22+O22</f>
        <v>16250</v>
      </c>
      <c r="I22" s="12">
        <v>0</v>
      </c>
      <c r="J22" s="12">
        <v>0</v>
      </c>
      <c r="K22" s="12">
        <v>0</v>
      </c>
      <c r="L22" s="12">
        <v>0</v>
      </c>
      <c r="M22" s="12">
        <v>16250</v>
      </c>
      <c r="N22" s="12">
        <v>0</v>
      </c>
      <c r="O22" s="12">
        <v>0</v>
      </c>
      <c r="P22" s="9">
        <f>Q22+R22+S22+T22+U22+V22+W22</f>
        <v>16250</v>
      </c>
      <c r="Q22" s="12">
        <v>0</v>
      </c>
      <c r="R22" s="12">
        <v>0</v>
      </c>
      <c r="S22" s="12">
        <v>0</v>
      </c>
      <c r="T22" s="12">
        <v>0</v>
      </c>
      <c r="U22" s="12">
        <v>16250</v>
      </c>
      <c r="V22" s="12">
        <v>0</v>
      </c>
      <c r="W22" s="12">
        <v>0</v>
      </c>
      <c r="X22" s="11"/>
      <c r="Y22" s="11"/>
      <c r="Z22" s="11"/>
      <c r="AA22" s="10"/>
    </row>
    <row r="23" spans="1:27" ht="117" customHeight="1">
      <c r="A23" s="6">
        <v>5</v>
      </c>
      <c r="B23" s="6" t="s">
        <v>30</v>
      </c>
      <c r="C23" s="6" t="s">
        <v>31</v>
      </c>
      <c r="D23" s="6" t="s">
        <v>9</v>
      </c>
      <c r="E23" s="6" t="s">
        <v>9</v>
      </c>
      <c r="F23" s="6" t="s">
        <v>32</v>
      </c>
      <c r="G23" s="6" t="s">
        <v>32</v>
      </c>
      <c r="H23" s="9">
        <f>I23+J23+K23+L23+M23+N23+O23</f>
        <v>5000</v>
      </c>
      <c r="I23" s="12">
        <v>0</v>
      </c>
      <c r="J23" s="12">
        <v>0</v>
      </c>
      <c r="K23" s="12">
        <v>0</v>
      </c>
      <c r="L23" s="12">
        <v>0</v>
      </c>
      <c r="M23" s="12">
        <f>1250+3750</f>
        <v>5000</v>
      </c>
      <c r="N23" s="12">
        <v>0</v>
      </c>
      <c r="O23" s="12">
        <v>0</v>
      </c>
      <c r="P23" s="9">
        <f>Q23+R23+S23+T23+U23+V23+W23</f>
        <v>5000</v>
      </c>
      <c r="Q23" s="12">
        <v>0</v>
      </c>
      <c r="R23" s="12">
        <v>0</v>
      </c>
      <c r="S23" s="12">
        <v>0</v>
      </c>
      <c r="T23" s="12">
        <v>0</v>
      </c>
      <c r="U23" s="12">
        <f>1250+3750</f>
        <v>5000</v>
      </c>
      <c r="V23" s="12">
        <v>0</v>
      </c>
      <c r="W23" s="12">
        <v>0</v>
      </c>
      <c r="X23" s="11"/>
      <c r="Y23" s="11"/>
      <c r="Z23" s="11"/>
      <c r="AA23" s="10"/>
    </row>
    <row r="24" spans="1:27" s="16" customFormat="1" ht="17.25" customHeight="1">
      <c r="A24" s="19" t="s">
        <v>17</v>
      </c>
      <c r="B24" s="19"/>
      <c r="C24" s="19"/>
      <c r="D24" s="19"/>
      <c r="E24" s="19"/>
      <c r="F24" s="19"/>
      <c r="G24" s="19"/>
      <c r="H24" s="14">
        <f>SUM(H17:H23)</f>
        <v>1126019</v>
      </c>
      <c r="I24" s="14">
        <f>SUM(I17:I23)</f>
        <v>238442.6</v>
      </c>
      <c r="J24" s="14">
        <f aca="true" t="shared" si="0" ref="J24:W24">SUM(J17:J23)</f>
        <v>161756.9</v>
      </c>
      <c r="K24" s="14">
        <f t="shared" si="0"/>
        <v>7241.3</v>
      </c>
      <c r="L24" s="14">
        <f t="shared" si="0"/>
        <v>0</v>
      </c>
      <c r="M24" s="14">
        <f t="shared" si="0"/>
        <v>81250</v>
      </c>
      <c r="N24" s="14">
        <f t="shared" si="0"/>
        <v>0</v>
      </c>
      <c r="O24" s="14">
        <f t="shared" si="0"/>
        <v>0</v>
      </c>
      <c r="P24" s="14">
        <f t="shared" si="0"/>
        <v>498393.4</v>
      </c>
      <c r="Q24" s="14">
        <f t="shared" si="0"/>
        <v>238442.6</v>
      </c>
      <c r="R24" s="14">
        <f t="shared" si="0"/>
        <v>171522.2</v>
      </c>
      <c r="S24" s="14">
        <f t="shared" si="0"/>
        <v>7178.6</v>
      </c>
      <c r="T24" s="14">
        <f t="shared" si="0"/>
        <v>0</v>
      </c>
      <c r="U24" s="14">
        <f t="shared" si="0"/>
        <v>81250</v>
      </c>
      <c r="V24" s="14">
        <f t="shared" si="0"/>
        <v>0</v>
      </c>
      <c r="W24" s="14">
        <f t="shared" si="0"/>
        <v>0</v>
      </c>
      <c r="X24" s="15"/>
      <c r="Y24" s="15"/>
      <c r="Z24" s="15"/>
      <c r="AA24" s="15"/>
    </row>
    <row r="25" spans="24:27" ht="15">
      <c r="X25" s="8"/>
      <c r="Y25" s="8"/>
      <c r="Z25" s="8"/>
      <c r="AA25" s="8"/>
    </row>
    <row r="26" spans="1:27" ht="15.75">
      <c r="A26" s="17" t="s">
        <v>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8"/>
      <c r="Y26" s="8"/>
      <c r="Z26" s="8"/>
      <c r="AA26" s="8"/>
    </row>
    <row r="27" spans="24:27" ht="15">
      <c r="X27" s="8"/>
      <c r="Y27" s="8"/>
      <c r="Z27" s="8"/>
      <c r="AA27" s="8"/>
    </row>
    <row r="28" spans="1:26" ht="18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30" spans="8:26" ht="1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8:26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8:26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8:26" ht="1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</sheetData>
  <sheetProtection/>
  <mergeCells count="77">
    <mergeCell ref="J17:J18"/>
    <mergeCell ref="K17:K18"/>
    <mergeCell ref="S7:W8"/>
    <mergeCell ref="G9:P9"/>
    <mergeCell ref="P11:P15"/>
    <mergeCell ref="Q11:W14"/>
    <mergeCell ref="Y17:Y18"/>
    <mergeCell ref="M17:M18"/>
    <mergeCell ref="N17:N18"/>
    <mergeCell ref="O17:O18"/>
    <mergeCell ref="V17:V18"/>
    <mergeCell ref="W17:W18"/>
    <mergeCell ref="P17:P18"/>
    <mergeCell ref="L17:L18"/>
    <mergeCell ref="L19:L20"/>
    <mergeCell ref="U17:U18"/>
    <mergeCell ref="I17:I18"/>
    <mergeCell ref="E19:E20"/>
    <mergeCell ref="F19:F20"/>
    <mergeCell ref="G19:G20"/>
    <mergeCell ref="F17:F18"/>
    <mergeCell ref="G17:G18"/>
    <mergeCell ref="H19:H20"/>
    <mergeCell ref="H17:H18"/>
    <mergeCell ref="A28:Z28"/>
    <mergeCell ref="E11:E15"/>
    <mergeCell ref="G11:G15"/>
    <mergeCell ref="A11:A15"/>
    <mergeCell ref="F11:F15"/>
    <mergeCell ref="D11:D15"/>
    <mergeCell ref="Z17:Z18"/>
    <mergeCell ref="C11:C15"/>
    <mergeCell ref="B11:B15"/>
    <mergeCell ref="A19:A20"/>
    <mergeCell ref="D19:D20"/>
    <mergeCell ref="Z19:Z20"/>
    <mergeCell ref="S19:S20"/>
    <mergeCell ref="P19:P20"/>
    <mergeCell ref="Q19:Q20"/>
    <mergeCell ref="I19:I20"/>
    <mergeCell ref="J19:J20"/>
    <mergeCell ref="K19:K20"/>
    <mergeCell ref="U19:U20"/>
    <mergeCell ref="A17:A18"/>
    <mergeCell ref="X19:X20"/>
    <mergeCell ref="A5:Z5"/>
    <mergeCell ref="H11:H15"/>
    <mergeCell ref="X17:X18"/>
    <mergeCell ref="B17:B18"/>
    <mergeCell ref="C17:C18"/>
    <mergeCell ref="D17:D18"/>
    <mergeCell ref="E17:E18"/>
    <mergeCell ref="I11:O14"/>
    <mergeCell ref="AA19:AA20"/>
    <mergeCell ref="Q3:S3"/>
    <mergeCell ref="Q17:Q18"/>
    <mergeCell ref="R17:R18"/>
    <mergeCell ref="S17:S18"/>
    <mergeCell ref="Y19:Y20"/>
    <mergeCell ref="X11:AA14"/>
    <mergeCell ref="AA17:AA18"/>
    <mergeCell ref="T17:T18"/>
    <mergeCell ref="R19:R20"/>
    <mergeCell ref="R1:T1"/>
    <mergeCell ref="Y1:Z1"/>
    <mergeCell ref="X3:Z3"/>
    <mergeCell ref="A4:Z4"/>
    <mergeCell ref="A26:W26"/>
    <mergeCell ref="O19:O20"/>
    <mergeCell ref="N19:N20"/>
    <mergeCell ref="M19:M20"/>
    <mergeCell ref="A24:G24"/>
    <mergeCell ref="W19:W20"/>
    <mergeCell ref="V19:V20"/>
    <mergeCell ref="T19:T20"/>
    <mergeCell ref="B19:B20"/>
    <mergeCell ref="C19:C20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47" r:id="rId1"/>
  <rowBreaks count="1" manualBreakCount="1">
    <brk id="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2019-05-24T09:31:39Z</cp:lastPrinted>
  <dcterms:created xsi:type="dcterms:W3CDTF">1996-10-08T23:32:33Z</dcterms:created>
  <dcterms:modified xsi:type="dcterms:W3CDTF">2019-05-28T03:30:17Z</dcterms:modified>
  <cp:category/>
  <cp:version/>
  <cp:contentType/>
  <cp:contentStatus/>
</cp:coreProperties>
</file>