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<sst xmlns="http://schemas.openxmlformats.org/spreadsheetml/2006/main" count="58" uniqueCount="45">
  <si>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</si>
  <si>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</si>
  <si>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</si>
  <si>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</si>
  <si>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</si>
  <si>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</si>
  <si>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</si>
  <si>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</si>
  <si>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</si>
  <si>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</si>
  <si>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</si>
  <si>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</si>
  <si>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</si>
  <si>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</si>
  <si>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</si>
  <si>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</si>
  <si>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</si>
  <si>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</si>
  <si>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</si>
  <si>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</si>
  <si>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</si>
  <si>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</si>
  <si>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</si>
  <si>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</si>
  <si>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</si>
  <si>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</si>
  <si>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>Департамент дорожной деятельности и благоустройства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</si>
  <si>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</si>
  <si>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</si>
  <si>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</si>
  <si>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</si>
  <si>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</si>
  <si>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</si>
  <si>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</si>
  <si>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</si>
  <si>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>Подпрограмма 1 «Развитие улично-дорожной сети"</t>
  </si>
  <si>
    <t>Подпрограмма 2 "Содержание улично-дорожной сети"</t>
  </si>
  <si>
    <t>Подпрограмма 3 «Организация и обеспечение эффективного функционирования сети учреждений"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</si>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</sst>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</numFmts>
  <fonts count="25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64" fontId="8" fillId="0" borderId="12" xfId="0" applyNumberFormat="1" applyFont="1" applyFill="1" applyBorder="1" applyAlignment="1">
      <alignment/>
    </xf>
    <xf numFmtId="165" fontId="9" fillId="0" borderId="10" xfId="58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wrapText="1"/>
    </xf>
    <xf numFmtId="165" fontId="9" fillId="0" borderId="12" xfId="58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vertical="top" wrapText="1"/>
    </xf>
    <xf numFmtId="4" fontId="7" fillId="0" borderId="13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 wrapText="1"/>
    </xf>
    <xf numFmtId="2" fontId="7" fillId="0" borderId="14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0" zoomScaleNormal="70" zoomScalePageLayoutView="0" workbookViewId="0" topLeftCell="A37">
      <selection activeCell="Q38" sqref="Q38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4" width="9.140625" style="1" customWidth="1"/>
    <col min="5" max="5" width="19.28125" style="1" customWidth="1"/>
    <col min="6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6384" width="9.140625" style="1" customWidth="1"/>
  </cols>
  <sheetData>
    <row r="1" spans="11:15" ht="32.25" customHeight="1">
      <c r="K1" s="80" t="s">
        <v>39</v>
      </c>
      <c r="L1" s="81"/>
      <c r="M1" s="81"/>
      <c r="N1" s="81"/>
      <c r="O1" s="81"/>
    </row>
    <row r="2" spans="11:15" ht="8.25" customHeight="1">
      <c r="K2" s="22"/>
      <c r="L2" s="23"/>
      <c r="M2" s="23"/>
      <c r="N2" s="23"/>
      <c r="O2" s="23"/>
    </row>
    <row r="3" spans="2:14" ht="38.25" customHeight="1">
      <c r="B3" s="53" t="s">
        <v>42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5" ht="12">
      <c r="A5" s="59" t="s">
        <v>0</v>
      </c>
      <c r="B5" s="59" t="s">
        <v>43</v>
      </c>
      <c r="C5" s="59" t="s">
        <v>1</v>
      </c>
      <c r="D5" s="59" t="s">
        <v>2</v>
      </c>
      <c r="E5" s="59" t="s">
        <v>3</v>
      </c>
      <c r="F5" s="59"/>
      <c r="G5" s="59" t="s">
        <v>4</v>
      </c>
      <c r="H5" s="59"/>
      <c r="I5" s="59"/>
      <c r="J5" s="59"/>
      <c r="K5" s="59"/>
      <c r="L5" s="59"/>
      <c r="M5" s="59"/>
      <c r="N5" s="59"/>
      <c r="O5" s="59" t="s">
        <v>5</v>
      </c>
    </row>
    <row r="6" spans="1:15" ht="1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83"/>
    </row>
    <row r="7" spans="1:15" ht="12">
      <c r="A7" s="59"/>
      <c r="B7" s="59"/>
      <c r="C7" s="59"/>
      <c r="D7" s="59"/>
      <c r="E7" s="59"/>
      <c r="F7" s="59"/>
      <c r="G7" s="59" t="s">
        <v>6</v>
      </c>
      <c r="H7" s="59"/>
      <c r="I7" s="59" t="s">
        <v>7</v>
      </c>
      <c r="J7" s="59"/>
      <c r="K7" s="59" t="s">
        <v>8</v>
      </c>
      <c r="L7" s="59"/>
      <c r="M7" s="59" t="s">
        <v>9</v>
      </c>
      <c r="N7" s="59"/>
      <c r="O7" s="83"/>
    </row>
    <row r="8" spans="1:15" ht="1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83"/>
    </row>
    <row r="9" spans="1:15" ht="24">
      <c r="A9" s="59"/>
      <c r="B9" s="59"/>
      <c r="C9" s="59"/>
      <c r="D9" s="59"/>
      <c r="E9" s="24" t="s">
        <v>10</v>
      </c>
      <c r="F9" s="24" t="s">
        <v>11</v>
      </c>
      <c r="G9" s="24" t="s">
        <v>10</v>
      </c>
      <c r="H9" s="24" t="s">
        <v>11</v>
      </c>
      <c r="I9" s="21" t="s">
        <v>10</v>
      </c>
      <c r="J9" s="21" t="s">
        <v>11</v>
      </c>
      <c r="K9" s="24" t="s">
        <v>10</v>
      </c>
      <c r="L9" s="2" t="s">
        <v>11</v>
      </c>
      <c r="M9" s="2" t="s">
        <v>10</v>
      </c>
      <c r="N9" s="2" t="s">
        <v>12</v>
      </c>
      <c r="O9" s="83"/>
    </row>
    <row r="10" spans="1:15" ht="12">
      <c r="A10" s="21">
        <v>1</v>
      </c>
      <c r="B10" s="21">
        <v>2</v>
      </c>
      <c r="C10" s="21">
        <v>3</v>
      </c>
      <c r="D10" s="3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</row>
    <row r="11" spans="1:15" ht="21" customHeight="1">
      <c r="A11" s="55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8" customHeight="1">
      <c r="A12" s="64" t="s">
        <v>41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3"/>
    </row>
    <row r="13" spans="1:15" ht="18" customHeight="1">
      <c r="A13" s="65" t="s">
        <v>35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</row>
    <row r="14" spans="1:15" ht="18" customHeight="1">
      <c r="A14" s="68" t="s">
        <v>15</v>
      </c>
      <c r="B14" s="69"/>
      <c r="C14" s="69"/>
      <c r="D14" s="4" t="s">
        <v>13</v>
      </c>
      <c r="E14" s="32">
        <f>SUM(E15:E25)</f>
        <v>11438148.400000002</v>
      </c>
      <c r="F14" s="32">
        <f aca="true" t="shared" si="0" ref="F14:N14">SUM(F15:F25)</f>
        <v>1788282.1000000003</v>
      </c>
      <c r="G14" s="32">
        <f t="shared" si="0"/>
        <v>5432068.5</v>
      </c>
      <c r="H14" s="32">
        <f t="shared" si="0"/>
        <v>631535.2</v>
      </c>
      <c r="I14" s="32">
        <f t="shared" si="0"/>
        <v>4380869.4</v>
      </c>
      <c r="J14" s="32">
        <f t="shared" si="0"/>
        <v>564130</v>
      </c>
      <c r="K14" s="32">
        <f t="shared" si="0"/>
        <v>1625210.5</v>
      </c>
      <c r="L14" s="32">
        <f t="shared" si="0"/>
        <v>592616.9</v>
      </c>
      <c r="M14" s="26">
        <f t="shared" si="0"/>
        <v>0</v>
      </c>
      <c r="N14" s="26">
        <f t="shared" si="0"/>
        <v>0</v>
      </c>
      <c r="O14" s="76" t="s">
        <v>23</v>
      </c>
    </row>
    <row r="15" spans="1:15" ht="18" customHeight="1">
      <c r="A15" s="70"/>
      <c r="B15" s="71"/>
      <c r="C15" s="71"/>
      <c r="D15" s="9">
        <v>2015</v>
      </c>
      <c r="E15" s="27">
        <v>123108.90000000002</v>
      </c>
      <c r="F15" s="27">
        <v>123108.90000000002</v>
      </c>
      <c r="G15" s="27">
        <v>116641.80000000002</v>
      </c>
      <c r="H15" s="27">
        <v>116641.80000000002</v>
      </c>
      <c r="I15" s="27">
        <v>0</v>
      </c>
      <c r="J15" s="27">
        <v>0</v>
      </c>
      <c r="K15" s="27">
        <v>6467.1</v>
      </c>
      <c r="L15" s="27">
        <v>6467.1</v>
      </c>
      <c r="M15" s="27">
        <v>0</v>
      </c>
      <c r="N15" s="27">
        <v>0</v>
      </c>
      <c r="O15" s="77"/>
    </row>
    <row r="16" spans="1:15" ht="18" customHeight="1">
      <c r="A16" s="70"/>
      <c r="B16" s="71"/>
      <c r="C16" s="71"/>
      <c r="D16" s="9">
        <v>2016</v>
      </c>
      <c r="E16" s="27">
        <v>103625.10000000002</v>
      </c>
      <c r="F16" s="27">
        <v>103625.10000000002</v>
      </c>
      <c r="G16" s="27">
        <v>94153.30000000002</v>
      </c>
      <c r="H16" s="27">
        <v>94153.30000000002</v>
      </c>
      <c r="I16" s="27">
        <v>0</v>
      </c>
      <c r="J16" s="27">
        <v>0</v>
      </c>
      <c r="K16" s="27">
        <v>9471.8</v>
      </c>
      <c r="L16" s="27">
        <v>9471.8</v>
      </c>
      <c r="M16" s="27">
        <v>0</v>
      </c>
      <c r="N16" s="27">
        <v>0</v>
      </c>
      <c r="O16" s="77"/>
    </row>
    <row r="17" spans="1:15" ht="18" customHeight="1">
      <c r="A17" s="70"/>
      <c r="B17" s="71"/>
      <c r="C17" s="71"/>
      <c r="D17" s="9">
        <v>2017</v>
      </c>
      <c r="E17" s="27">
        <v>312674.4</v>
      </c>
      <c r="F17" s="27">
        <v>312674.4</v>
      </c>
      <c r="G17" s="27">
        <v>179335.4</v>
      </c>
      <c r="H17" s="27">
        <v>179335.4</v>
      </c>
      <c r="I17" s="27">
        <v>100000</v>
      </c>
      <c r="J17" s="27">
        <v>100000</v>
      </c>
      <c r="K17" s="27">
        <v>33339</v>
      </c>
      <c r="L17" s="27">
        <v>33339</v>
      </c>
      <c r="M17" s="27">
        <v>0</v>
      </c>
      <c r="N17" s="27">
        <v>0</v>
      </c>
      <c r="O17" s="77"/>
    </row>
    <row r="18" spans="1:15" ht="18" customHeight="1">
      <c r="A18" s="70"/>
      <c r="B18" s="71"/>
      <c r="C18" s="71"/>
      <c r="D18" s="9">
        <v>2018</v>
      </c>
      <c r="E18" s="38">
        <v>268653.4</v>
      </c>
      <c r="F18" s="38">
        <v>268653.4</v>
      </c>
      <c r="G18" s="38">
        <v>1184.4</v>
      </c>
      <c r="H18" s="38">
        <v>1184.4</v>
      </c>
      <c r="I18" s="38">
        <v>264130</v>
      </c>
      <c r="J18" s="38">
        <v>264130</v>
      </c>
      <c r="K18" s="38">
        <v>3339</v>
      </c>
      <c r="L18" s="38">
        <v>3339</v>
      </c>
      <c r="M18" s="38">
        <v>0</v>
      </c>
      <c r="N18" s="38">
        <v>0</v>
      </c>
      <c r="O18" s="77"/>
    </row>
    <row r="19" spans="1:15" ht="18" customHeight="1">
      <c r="A19" s="70"/>
      <c r="B19" s="71"/>
      <c r="C19" s="71"/>
      <c r="D19" s="9">
        <v>2019</v>
      </c>
      <c r="E19" s="56">
        <v>1728440.7</v>
      </c>
      <c r="F19" s="56">
        <v>349400</v>
      </c>
      <c r="G19" s="56">
        <v>550149.7</v>
      </c>
      <c r="H19" s="56">
        <v>109400</v>
      </c>
      <c r="I19" s="56">
        <v>615401.6</v>
      </c>
      <c r="J19" s="56">
        <v>200000</v>
      </c>
      <c r="K19" s="56">
        <v>562889.4</v>
      </c>
      <c r="L19" s="56">
        <v>40000</v>
      </c>
      <c r="M19" s="56">
        <v>0</v>
      </c>
      <c r="N19" s="56">
        <v>0</v>
      </c>
      <c r="O19" s="77"/>
    </row>
    <row r="20" spans="1:15" ht="18" customHeight="1">
      <c r="A20" s="70"/>
      <c r="B20" s="71"/>
      <c r="C20" s="71"/>
      <c r="D20" s="9">
        <v>2020</v>
      </c>
      <c r="E20" s="56">
        <v>2816928.9</v>
      </c>
      <c r="F20" s="56">
        <v>167668.6</v>
      </c>
      <c r="G20" s="56">
        <v>2073543.1</v>
      </c>
      <c r="H20" s="56">
        <v>67668.6</v>
      </c>
      <c r="I20" s="56">
        <v>432848.4</v>
      </c>
      <c r="J20" s="56">
        <v>0</v>
      </c>
      <c r="K20" s="56">
        <v>310537.4</v>
      </c>
      <c r="L20" s="56">
        <v>100000</v>
      </c>
      <c r="M20" s="56">
        <v>0</v>
      </c>
      <c r="N20" s="56">
        <v>0</v>
      </c>
      <c r="O20" s="77"/>
    </row>
    <row r="21" spans="1:15" ht="18" customHeight="1">
      <c r="A21" s="72"/>
      <c r="B21" s="73"/>
      <c r="C21" s="73"/>
      <c r="D21" s="9">
        <v>2021</v>
      </c>
      <c r="E21" s="56">
        <v>2366349</v>
      </c>
      <c r="F21" s="56">
        <v>463151.7</v>
      </c>
      <c r="G21" s="56">
        <v>248625</v>
      </c>
      <c r="H21" s="56">
        <v>63151.7</v>
      </c>
      <c r="I21" s="56">
        <v>1418557.2</v>
      </c>
      <c r="J21" s="56">
        <v>0</v>
      </c>
      <c r="K21" s="56">
        <v>699166.8</v>
      </c>
      <c r="L21" s="56">
        <v>400000</v>
      </c>
      <c r="M21" s="56">
        <v>0</v>
      </c>
      <c r="N21" s="56">
        <v>0</v>
      </c>
      <c r="O21" s="78"/>
    </row>
    <row r="22" spans="1:15" ht="18" customHeight="1">
      <c r="A22" s="72"/>
      <c r="B22" s="73"/>
      <c r="C22" s="73"/>
      <c r="D22" s="9">
        <v>2022</v>
      </c>
      <c r="E22" s="56">
        <v>860090.9</v>
      </c>
      <c r="F22" s="56"/>
      <c r="G22" s="56">
        <v>144469.5</v>
      </c>
      <c r="H22" s="56"/>
      <c r="I22" s="56">
        <v>715621.4</v>
      </c>
      <c r="J22" s="56"/>
      <c r="K22" s="56"/>
      <c r="L22" s="56"/>
      <c r="M22" s="56"/>
      <c r="N22" s="56"/>
      <c r="O22" s="78"/>
    </row>
    <row r="23" spans="1:15" ht="18" customHeight="1">
      <c r="A23" s="72"/>
      <c r="B23" s="73"/>
      <c r="C23" s="73"/>
      <c r="D23" s="9">
        <v>2023</v>
      </c>
      <c r="E23" s="56">
        <v>1289807.5</v>
      </c>
      <c r="F23" s="56"/>
      <c r="G23" s="56">
        <v>455496.7</v>
      </c>
      <c r="H23" s="56"/>
      <c r="I23" s="56">
        <v>834310.8</v>
      </c>
      <c r="J23" s="56"/>
      <c r="K23" s="56"/>
      <c r="L23" s="56"/>
      <c r="M23" s="56"/>
      <c r="N23" s="56"/>
      <c r="O23" s="78"/>
    </row>
    <row r="24" spans="1:15" ht="18" customHeight="1">
      <c r="A24" s="72"/>
      <c r="B24" s="73"/>
      <c r="C24" s="73"/>
      <c r="D24" s="9">
        <v>2024</v>
      </c>
      <c r="E24" s="56">
        <v>445462.3</v>
      </c>
      <c r="F24" s="56"/>
      <c r="G24" s="56">
        <v>445462.3</v>
      </c>
      <c r="H24" s="56"/>
      <c r="I24" s="56"/>
      <c r="J24" s="56"/>
      <c r="K24" s="56"/>
      <c r="L24" s="56"/>
      <c r="M24" s="56"/>
      <c r="N24" s="56"/>
      <c r="O24" s="78"/>
    </row>
    <row r="25" spans="1:15" ht="18" customHeight="1">
      <c r="A25" s="74"/>
      <c r="B25" s="75"/>
      <c r="C25" s="75"/>
      <c r="D25" s="9">
        <v>2025</v>
      </c>
      <c r="E25" s="56">
        <v>1123007.3</v>
      </c>
      <c r="F25" s="56"/>
      <c r="G25" s="56">
        <v>1123007.3</v>
      </c>
      <c r="H25" s="56"/>
      <c r="I25" s="56"/>
      <c r="J25" s="56"/>
      <c r="K25" s="56"/>
      <c r="L25" s="56"/>
      <c r="M25" s="56"/>
      <c r="N25" s="56"/>
      <c r="O25" s="79"/>
    </row>
    <row r="26" spans="1:15" ht="17.25" customHeight="1">
      <c r="A26" s="60" t="s">
        <v>24</v>
      </c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7.25" customHeight="1">
      <c r="A27" s="65" t="s">
        <v>36</v>
      </c>
      <c r="B27" s="66"/>
      <c r="C27" s="66"/>
      <c r="D27" s="66"/>
      <c r="E27" s="91"/>
      <c r="F27" s="91"/>
      <c r="G27" s="91"/>
      <c r="H27" s="91"/>
      <c r="I27" s="91"/>
      <c r="J27" s="91"/>
      <c r="K27" s="91"/>
      <c r="L27" s="91"/>
      <c r="M27" s="66"/>
      <c r="N27" s="66"/>
      <c r="O27" s="67"/>
    </row>
    <row r="28" spans="1:15" ht="15.75" customHeight="1">
      <c r="A28" s="68" t="s">
        <v>16</v>
      </c>
      <c r="B28" s="69"/>
      <c r="C28" s="69"/>
      <c r="D28" s="15" t="s">
        <v>13</v>
      </c>
      <c r="E28" s="31">
        <f>SUM(E29:E39)</f>
        <v>9996225.459999999</v>
      </c>
      <c r="F28" s="31">
        <f aca="true" t="shared" si="1" ref="F28:N28">SUM(F29:F39)</f>
        <v>4343559.300000001</v>
      </c>
      <c r="G28" s="16">
        <f t="shared" si="1"/>
        <v>9122864.81</v>
      </c>
      <c r="H28" s="16">
        <f t="shared" si="1"/>
        <v>3900140.8999999994</v>
      </c>
      <c r="I28" s="20">
        <f t="shared" si="1"/>
        <v>0</v>
      </c>
      <c r="J28" s="20">
        <f t="shared" si="1"/>
        <v>0</v>
      </c>
      <c r="K28" s="16">
        <f>SUM(K29:K39)</f>
        <v>873360.6499999998</v>
      </c>
      <c r="L28" s="16">
        <f>SUM(L29:L39)</f>
        <v>443418.39999999997</v>
      </c>
      <c r="M28" s="16">
        <f t="shared" si="1"/>
        <v>0</v>
      </c>
      <c r="N28" s="16">
        <f t="shared" si="1"/>
        <v>0</v>
      </c>
      <c r="O28" s="85" t="s">
        <v>44</v>
      </c>
    </row>
    <row r="29" spans="1:15" ht="15.75" customHeight="1">
      <c r="A29" s="70"/>
      <c r="B29" s="84"/>
      <c r="C29" s="71"/>
      <c r="D29" s="9">
        <v>2015</v>
      </c>
      <c r="E29" s="28">
        <v>482291.3</v>
      </c>
      <c r="F29" s="28">
        <v>394491.3</v>
      </c>
      <c r="G29" s="28">
        <v>408623.1</v>
      </c>
      <c r="H29" s="28">
        <v>320823.1</v>
      </c>
      <c r="I29" s="29"/>
      <c r="J29" s="29"/>
      <c r="K29" s="30">
        <v>73668.2</v>
      </c>
      <c r="L29" s="30">
        <v>73668.2</v>
      </c>
      <c r="M29" s="17"/>
      <c r="N29" s="18"/>
      <c r="O29" s="85"/>
    </row>
    <row r="30" spans="1:15" ht="15.75" customHeight="1">
      <c r="A30" s="70"/>
      <c r="B30" s="84"/>
      <c r="C30" s="71"/>
      <c r="D30" s="9">
        <v>2016</v>
      </c>
      <c r="E30" s="28">
        <v>555977.8</v>
      </c>
      <c r="F30" s="28">
        <v>461128.6</v>
      </c>
      <c r="G30" s="28">
        <v>483143</v>
      </c>
      <c r="H30" s="28">
        <v>388293.8</v>
      </c>
      <c r="I30" s="29"/>
      <c r="J30" s="29"/>
      <c r="K30" s="30">
        <v>72834.8</v>
      </c>
      <c r="L30" s="30">
        <v>72834.8</v>
      </c>
      <c r="M30" s="17"/>
      <c r="N30" s="18"/>
      <c r="O30" s="85"/>
    </row>
    <row r="31" spans="1:15" ht="15.75" customHeight="1">
      <c r="A31" s="70"/>
      <c r="B31" s="84"/>
      <c r="C31" s="71"/>
      <c r="D31" s="9">
        <v>2017</v>
      </c>
      <c r="E31" s="28">
        <v>636416.31</v>
      </c>
      <c r="F31" s="28">
        <v>537303.3</v>
      </c>
      <c r="G31" s="28">
        <v>587139.11</v>
      </c>
      <c r="H31" s="28">
        <v>488026.1</v>
      </c>
      <c r="I31" s="29"/>
      <c r="J31" s="29"/>
      <c r="K31" s="30">
        <v>49277.2</v>
      </c>
      <c r="L31" s="30">
        <v>49277.2</v>
      </c>
      <c r="M31" s="17"/>
      <c r="N31" s="18"/>
      <c r="O31" s="85"/>
    </row>
    <row r="32" spans="1:15" ht="15.75" customHeight="1">
      <c r="A32" s="70"/>
      <c r="B32" s="84"/>
      <c r="C32" s="71"/>
      <c r="D32" s="9">
        <v>2018</v>
      </c>
      <c r="E32" s="34">
        <v>992541.85</v>
      </c>
      <c r="F32" s="34">
        <v>600505</v>
      </c>
      <c r="G32" s="34">
        <v>913422.2</v>
      </c>
      <c r="H32" s="34">
        <v>527670.2</v>
      </c>
      <c r="I32" s="35"/>
      <c r="J32" s="35"/>
      <c r="K32" s="36">
        <v>79119.65</v>
      </c>
      <c r="L32" s="36">
        <v>72834.8</v>
      </c>
      <c r="M32" s="17"/>
      <c r="N32" s="18"/>
      <c r="O32" s="85"/>
    </row>
    <row r="33" spans="1:15" ht="17.25" customHeight="1">
      <c r="A33" s="70"/>
      <c r="B33" s="84"/>
      <c r="C33" s="71"/>
      <c r="D33" s="9">
        <v>2019</v>
      </c>
      <c r="E33" s="28">
        <v>968455.8</v>
      </c>
      <c r="F33" s="28">
        <v>578343.9</v>
      </c>
      <c r="G33" s="28">
        <v>895621</v>
      </c>
      <c r="H33" s="28">
        <v>520076.1</v>
      </c>
      <c r="I33" s="51"/>
      <c r="J33" s="30"/>
      <c r="K33" s="28">
        <v>72834.8</v>
      </c>
      <c r="L33" s="28">
        <v>58267.8</v>
      </c>
      <c r="M33" s="33"/>
      <c r="N33" s="18"/>
      <c r="O33" s="85"/>
    </row>
    <row r="34" spans="1:15" ht="15.75" customHeight="1">
      <c r="A34" s="70"/>
      <c r="B34" s="71"/>
      <c r="C34" s="71"/>
      <c r="D34" s="9">
        <v>2020</v>
      </c>
      <c r="E34" s="28">
        <v>863961.1</v>
      </c>
      <c r="F34" s="28">
        <v>538643.6</v>
      </c>
      <c r="G34" s="28">
        <v>787266.1</v>
      </c>
      <c r="H34" s="28">
        <v>480375.8</v>
      </c>
      <c r="I34" s="51"/>
      <c r="J34" s="30"/>
      <c r="K34" s="28">
        <v>76695</v>
      </c>
      <c r="L34" s="28">
        <v>58267.8</v>
      </c>
      <c r="M34" s="33"/>
      <c r="N34" s="18"/>
      <c r="O34" s="85"/>
    </row>
    <row r="35" spans="1:15" ht="15.75" customHeight="1">
      <c r="A35" s="72"/>
      <c r="B35" s="73"/>
      <c r="C35" s="73"/>
      <c r="D35" s="9">
        <v>2021</v>
      </c>
      <c r="E35" s="28">
        <v>906227.6</v>
      </c>
      <c r="F35" s="28">
        <v>538643.6</v>
      </c>
      <c r="G35" s="28">
        <v>825467.8</v>
      </c>
      <c r="H35" s="28">
        <v>480375.8</v>
      </c>
      <c r="I35" s="51"/>
      <c r="J35" s="30"/>
      <c r="K35" s="28">
        <v>80759.8</v>
      </c>
      <c r="L35" s="28">
        <v>58267.8</v>
      </c>
      <c r="M35" s="33"/>
      <c r="N35" s="18"/>
      <c r="O35" s="86"/>
    </row>
    <row r="36" spans="1:15" ht="15.75" customHeight="1">
      <c r="A36" s="72"/>
      <c r="B36" s="73"/>
      <c r="C36" s="73"/>
      <c r="D36" s="9">
        <v>2022</v>
      </c>
      <c r="E36" s="28">
        <v>1091622</v>
      </c>
      <c r="F36" s="28">
        <v>694500</v>
      </c>
      <c r="G36" s="28">
        <v>1006581.9</v>
      </c>
      <c r="H36" s="28">
        <v>694500</v>
      </c>
      <c r="I36" s="51"/>
      <c r="J36" s="30"/>
      <c r="K36" s="28">
        <v>85040.1</v>
      </c>
      <c r="L36" s="37">
        <v>0</v>
      </c>
      <c r="M36" s="33"/>
      <c r="N36" s="18"/>
      <c r="O36" s="86"/>
    </row>
    <row r="37" spans="1:15" ht="15.75" customHeight="1">
      <c r="A37" s="72"/>
      <c r="B37" s="73"/>
      <c r="C37" s="73"/>
      <c r="D37" s="9">
        <v>2023</v>
      </c>
      <c r="E37" s="28">
        <v>1155692.3</v>
      </c>
      <c r="F37" s="37">
        <v>0</v>
      </c>
      <c r="G37" s="28">
        <v>1066145.1</v>
      </c>
      <c r="H37" s="37">
        <v>0</v>
      </c>
      <c r="I37" s="51"/>
      <c r="J37" s="30"/>
      <c r="K37" s="28">
        <v>89547.2</v>
      </c>
      <c r="L37" s="37">
        <v>0</v>
      </c>
      <c r="M37" s="33"/>
      <c r="N37" s="18"/>
      <c r="O37" s="86"/>
    </row>
    <row r="38" spans="1:15" ht="15.75" customHeight="1">
      <c r="A38" s="72"/>
      <c r="B38" s="73"/>
      <c r="C38" s="73"/>
      <c r="D38" s="9">
        <v>2024</v>
      </c>
      <c r="E38" s="28">
        <v>1141353.3</v>
      </c>
      <c r="F38" s="37">
        <v>0</v>
      </c>
      <c r="G38" s="28">
        <v>1047060.1</v>
      </c>
      <c r="H38" s="37">
        <v>0</v>
      </c>
      <c r="I38" s="51"/>
      <c r="J38" s="30"/>
      <c r="K38" s="28">
        <v>94293.2</v>
      </c>
      <c r="L38" s="37">
        <v>0</v>
      </c>
      <c r="M38" s="33"/>
      <c r="N38" s="18"/>
      <c r="O38" s="86"/>
    </row>
    <row r="39" spans="1:15" ht="15.75" customHeight="1">
      <c r="A39" s="74"/>
      <c r="B39" s="75"/>
      <c r="C39" s="75"/>
      <c r="D39" s="9">
        <v>2025</v>
      </c>
      <c r="E39" s="28">
        <v>1201686.1</v>
      </c>
      <c r="F39" s="37">
        <v>0</v>
      </c>
      <c r="G39" s="28">
        <v>1102395.4</v>
      </c>
      <c r="H39" s="37">
        <v>0</v>
      </c>
      <c r="I39" s="51"/>
      <c r="J39" s="30"/>
      <c r="K39" s="28">
        <v>99290.7</v>
      </c>
      <c r="L39" s="37">
        <v>0</v>
      </c>
      <c r="M39" s="33"/>
      <c r="N39" s="18"/>
      <c r="O39" s="86"/>
    </row>
    <row r="40" spans="1:15" ht="17.25" customHeight="1">
      <c r="A40" s="60" t="s">
        <v>31</v>
      </c>
      <c r="B40" s="61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7.25" customHeight="1">
      <c r="A41" s="65" t="s">
        <v>37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</row>
    <row r="42" spans="1:15" ht="15.75" customHeight="1">
      <c r="A42" s="68" t="s">
        <v>32</v>
      </c>
      <c r="B42" s="69"/>
      <c r="C42" s="69"/>
      <c r="D42" s="5" t="s">
        <v>13</v>
      </c>
      <c r="E42" s="39">
        <f>SUM(E43:E53)</f>
        <v>484592.03</v>
      </c>
      <c r="F42" s="39">
        <f>SUM(F43:F53)</f>
        <v>293474.83</v>
      </c>
      <c r="G42" s="39">
        <f>SUM(G43:G53)</f>
        <v>484592.03</v>
      </c>
      <c r="H42" s="39">
        <f>SUM(H43:H53)</f>
        <v>293474.83</v>
      </c>
      <c r="I42" s="13">
        <f aca="true" t="shared" si="2" ref="I42:N42">SUM(I43:I48)</f>
        <v>0</v>
      </c>
      <c r="J42" s="13">
        <f t="shared" si="2"/>
        <v>0</v>
      </c>
      <c r="K42" s="13">
        <f t="shared" si="2"/>
        <v>0</v>
      </c>
      <c r="L42" s="13">
        <f t="shared" si="2"/>
        <v>0</v>
      </c>
      <c r="M42" s="6">
        <f t="shared" si="2"/>
        <v>0</v>
      </c>
      <c r="N42" s="6">
        <f t="shared" si="2"/>
        <v>0</v>
      </c>
      <c r="O42" s="76" t="s">
        <v>25</v>
      </c>
    </row>
    <row r="43" spans="1:15" ht="15.75" customHeight="1">
      <c r="A43" s="70"/>
      <c r="B43" s="84"/>
      <c r="C43" s="71"/>
      <c r="D43" s="9">
        <v>2015</v>
      </c>
      <c r="E43" s="40">
        <f>G43</f>
        <v>38207.03</v>
      </c>
      <c r="F43" s="40">
        <f>H43</f>
        <v>38207.03</v>
      </c>
      <c r="G43" s="40">
        <v>38207.03</v>
      </c>
      <c r="H43" s="40">
        <v>38207.03</v>
      </c>
      <c r="I43" s="11"/>
      <c r="J43" s="11"/>
      <c r="K43" s="12"/>
      <c r="L43" s="12"/>
      <c r="M43" s="14"/>
      <c r="N43" s="7"/>
      <c r="O43" s="77"/>
    </row>
    <row r="44" spans="1:15" ht="15.75" customHeight="1">
      <c r="A44" s="70"/>
      <c r="B44" s="84"/>
      <c r="C44" s="71"/>
      <c r="D44" s="9">
        <v>2016</v>
      </c>
      <c r="E44" s="40">
        <f aca="true" t="shared" si="3" ref="E44:E53">G44</f>
        <v>39132.6</v>
      </c>
      <c r="F44" s="40">
        <f aca="true" t="shared" si="4" ref="F44:F49">H44</f>
        <v>39132.6</v>
      </c>
      <c r="G44" s="40">
        <v>39132.6</v>
      </c>
      <c r="H44" s="40">
        <v>39132.6</v>
      </c>
      <c r="I44" s="11"/>
      <c r="J44" s="11"/>
      <c r="K44" s="12"/>
      <c r="L44" s="12"/>
      <c r="M44" s="14"/>
      <c r="N44" s="7"/>
      <c r="O44" s="77"/>
    </row>
    <row r="45" spans="1:15" ht="15.75" customHeight="1">
      <c r="A45" s="70"/>
      <c r="B45" s="84"/>
      <c r="C45" s="71"/>
      <c r="D45" s="10">
        <v>2017</v>
      </c>
      <c r="E45" s="40">
        <f t="shared" si="3"/>
        <v>41073.1</v>
      </c>
      <c r="F45" s="40">
        <f t="shared" si="4"/>
        <v>41073.1</v>
      </c>
      <c r="G45" s="40">
        <v>41073.1</v>
      </c>
      <c r="H45" s="40">
        <v>41073.1</v>
      </c>
      <c r="I45" s="11"/>
      <c r="J45" s="11"/>
      <c r="K45" s="11"/>
      <c r="L45" s="12"/>
      <c r="M45" s="7"/>
      <c r="N45" s="7"/>
      <c r="O45" s="77"/>
    </row>
    <row r="46" spans="1:15" ht="15.75" customHeight="1">
      <c r="A46" s="70"/>
      <c r="B46" s="84"/>
      <c r="C46" s="71"/>
      <c r="D46" s="10">
        <v>2018</v>
      </c>
      <c r="E46" s="40">
        <f t="shared" si="3"/>
        <v>42268.299999999996</v>
      </c>
      <c r="F46" s="40">
        <f t="shared" si="4"/>
        <v>42268.299999999996</v>
      </c>
      <c r="G46" s="40">
        <v>42268.299999999996</v>
      </c>
      <c r="H46" s="40">
        <v>42268.299999999996</v>
      </c>
      <c r="I46" s="11"/>
      <c r="J46" s="11"/>
      <c r="K46" s="12"/>
      <c r="L46" s="12"/>
      <c r="M46" s="7"/>
      <c r="N46" s="7"/>
      <c r="O46" s="77"/>
    </row>
    <row r="47" spans="1:15" ht="15.75" customHeight="1">
      <c r="A47" s="70"/>
      <c r="B47" s="84"/>
      <c r="C47" s="71"/>
      <c r="D47" s="10">
        <v>2019</v>
      </c>
      <c r="E47" s="40">
        <f t="shared" si="3"/>
        <v>46273</v>
      </c>
      <c r="F47" s="40">
        <f t="shared" si="4"/>
        <v>44384.8</v>
      </c>
      <c r="G47" s="40">
        <v>46273</v>
      </c>
      <c r="H47" s="40">
        <v>44384.8</v>
      </c>
      <c r="I47" s="11"/>
      <c r="J47" s="11"/>
      <c r="K47" s="12"/>
      <c r="L47" s="12"/>
      <c r="M47" s="7"/>
      <c r="N47" s="7"/>
      <c r="O47" s="77"/>
    </row>
    <row r="48" spans="1:15" ht="15.75" customHeight="1">
      <c r="A48" s="70"/>
      <c r="B48" s="71"/>
      <c r="C48" s="71"/>
      <c r="D48" s="10">
        <v>2020</v>
      </c>
      <c r="E48" s="40">
        <f t="shared" si="3"/>
        <v>46273</v>
      </c>
      <c r="F48" s="40">
        <f t="shared" si="4"/>
        <v>44204.5</v>
      </c>
      <c r="G48" s="40">
        <v>46273</v>
      </c>
      <c r="H48" s="40">
        <v>44204.5</v>
      </c>
      <c r="I48" s="11"/>
      <c r="J48" s="11"/>
      <c r="K48" s="12"/>
      <c r="L48" s="12"/>
      <c r="M48" s="7"/>
      <c r="N48" s="7"/>
      <c r="O48" s="77"/>
    </row>
    <row r="49" spans="1:15" ht="15.75" customHeight="1">
      <c r="A49" s="87"/>
      <c r="B49" s="88"/>
      <c r="C49" s="88"/>
      <c r="D49" s="10">
        <v>2021</v>
      </c>
      <c r="E49" s="40">
        <f t="shared" si="3"/>
        <v>46273</v>
      </c>
      <c r="F49" s="40">
        <f t="shared" si="4"/>
        <v>44204.5</v>
      </c>
      <c r="G49" s="40">
        <v>46273</v>
      </c>
      <c r="H49" s="40">
        <v>44204.5</v>
      </c>
      <c r="I49" s="11"/>
      <c r="J49" s="11"/>
      <c r="K49" s="12"/>
      <c r="L49" s="12"/>
      <c r="M49" s="7"/>
      <c r="N49" s="7"/>
      <c r="O49" s="78"/>
    </row>
    <row r="50" spans="1:15" ht="15.75" customHeight="1">
      <c r="A50" s="87"/>
      <c r="B50" s="88"/>
      <c r="C50" s="88"/>
      <c r="D50" s="10">
        <v>2022</v>
      </c>
      <c r="E50" s="40">
        <f t="shared" si="3"/>
        <v>46273</v>
      </c>
      <c r="F50" s="40"/>
      <c r="G50" s="40">
        <v>46273</v>
      </c>
      <c r="H50" s="40"/>
      <c r="I50" s="11"/>
      <c r="J50" s="11"/>
      <c r="K50" s="12"/>
      <c r="L50" s="12"/>
      <c r="M50" s="7"/>
      <c r="N50" s="7"/>
      <c r="O50" s="78"/>
    </row>
    <row r="51" spans="1:15" ht="15.75" customHeight="1">
      <c r="A51" s="87"/>
      <c r="B51" s="88"/>
      <c r="C51" s="88"/>
      <c r="D51" s="10">
        <v>2023</v>
      </c>
      <c r="E51" s="40">
        <f t="shared" si="3"/>
        <v>46273</v>
      </c>
      <c r="F51" s="40"/>
      <c r="G51" s="40">
        <v>46273</v>
      </c>
      <c r="H51" s="40"/>
      <c r="I51" s="11"/>
      <c r="J51" s="11"/>
      <c r="K51" s="12"/>
      <c r="L51" s="12"/>
      <c r="M51" s="7"/>
      <c r="N51" s="7"/>
      <c r="O51" s="78"/>
    </row>
    <row r="52" spans="1:15" ht="15.75" customHeight="1">
      <c r="A52" s="87"/>
      <c r="B52" s="88"/>
      <c r="C52" s="88"/>
      <c r="D52" s="10">
        <v>2024</v>
      </c>
      <c r="E52" s="40">
        <f t="shared" si="3"/>
        <v>46273</v>
      </c>
      <c r="F52" s="40"/>
      <c r="G52" s="40">
        <v>46273</v>
      </c>
      <c r="H52" s="40"/>
      <c r="I52" s="11"/>
      <c r="J52" s="11"/>
      <c r="K52" s="12"/>
      <c r="L52" s="12"/>
      <c r="M52" s="7"/>
      <c r="N52" s="7"/>
      <c r="O52" s="78"/>
    </row>
    <row r="53" spans="1:15" ht="15.75" customHeight="1">
      <c r="A53" s="89"/>
      <c r="B53" s="90"/>
      <c r="C53" s="90"/>
      <c r="D53" s="10">
        <v>2025</v>
      </c>
      <c r="E53" s="40">
        <f t="shared" si="3"/>
        <v>46273</v>
      </c>
      <c r="F53" s="40"/>
      <c r="G53" s="40">
        <v>46273</v>
      </c>
      <c r="H53" s="40"/>
      <c r="I53" s="11"/>
      <c r="J53" s="11"/>
      <c r="K53" s="12"/>
      <c r="L53" s="12"/>
      <c r="M53" s="7"/>
      <c r="N53" s="7"/>
      <c r="O53" s="79"/>
    </row>
    <row r="54" spans="1:15" ht="27" customHeight="1">
      <c r="A54" s="60" t="s">
        <v>40</v>
      </c>
      <c r="B54" s="61"/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1"/>
      <c r="N54" s="61"/>
      <c r="O54" s="63"/>
    </row>
    <row r="55" spans="1:15" ht="17.25" customHeight="1">
      <c r="A55" s="65" t="s">
        <v>38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15" ht="15.75" customHeight="1">
      <c r="A56" s="68" t="s">
        <v>33</v>
      </c>
      <c r="B56" s="69"/>
      <c r="C56" s="92"/>
      <c r="D56" s="5" t="s">
        <v>13</v>
      </c>
      <c r="E56" s="41">
        <f>SUM(E57:E64)</f>
        <v>1696535.80341</v>
      </c>
      <c r="F56" s="41">
        <f>SUM(F57:F64)</f>
        <v>712458.6000000001</v>
      </c>
      <c r="G56" s="41">
        <f>SUM(G57:G64)</f>
        <v>1696535.80341</v>
      </c>
      <c r="H56" s="41">
        <f>SUM(H57:H64)</f>
        <v>712458.6000000001</v>
      </c>
      <c r="I56" s="42">
        <f aca="true" t="shared" si="5" ref="I56:N56">SUM(I57:I64)</f>
        <v>0</v>
      </c>
      <c r="J56" s="42">
        <f t="shared" si="5"/>
        <v>0</v>
      </c>
      <c r="K56" s="42">
        <f t="shared" si="5"/>
        <v>0</v>
      </c>
      <c r="L56" s="42">
        <f t="shared" si="5"/>
        <v>0</v>
      </c>
      <c r="M56" s="42">
        <f t="shared" si="5"/>
        <v>0</v>
      </c>
      <c r="N56" s="13">
        <f t="shared" si="5"/>
        <v>0</v>
      </c>
      <c r="O56" s="104" t="s">
        <v>34</v>
      </c>
    </row>
    <row r="57" spans="1:15" ht="15.75" customHeight="1">
      <c r="A57" s="70"/>
      <c r="B57" s="84"/>
      <c r="C57" s="93"/>
      <c r="D57" s="9">
        <v>2018</v>
      </c>
      <c r="E57" s="30">
        <f>G57</f>
        <v>183443.70341</v>
      </c>
      <c r="F57" s="30">
        <f>H57</f>
        <v>183443.7</v>
      </c>
      <c r="G57" s="30">
        <v>183443.70341</v>
      </c>
      <c r="H57" s="30">
        <v>183443.7</v>
      </c>
      <c r="I57" s="43"/>
      <c r="J57" s="43"/>
      <c r="K57" s="44"/>
      <c r="L57" s="44"/>
      <c r="M57" s="45"/>
      <c r="N57" s="7"/>
      <c r="O57" s="105"/>
    </row>
    <row r="58" spans="1:15" ht="15.75" customHeight="1">
      <c r="A58" s="70"/>
      <c r="B58" s="84"/>
      <c r="C58" s="93"/>
      <c r="D58" s="9">
        <v>2019</v>
      </c>
      <c r="E58" s="30">
        <f aca="true" t="shared" si="6" ref="E58:E64">G58</f>
        <v>209152.09999999998</v>
      </c>
      <c r="F58" s="30">
        <f>H58</f>
        <v>176338.3</v>
      </c>
      <c r="G58" s="30">
        <v>209152.09999999998</v>
      </c>
      <c r="H58" s="30">
        <v>176338.3</v>
      </c>
      <c r="I58" s="43"/>
      <c r="J58" s="43"/>
      <c r="K58" s="44"/>
      <c r="L58" s="44"/>
      <c r="M58" s="45"/>
      <c r="N58" s="7"/>
      <c r="O58" s="105"/>
    </row>
    <row r="59" spans="1:15" ht="15.75" customHeight="1">
      <c r="A59" s="70"/>
      <c r="B59" s="71"/>
      <c r="C59" s="93"/>
      <c r="D59" s="9">
        <v>2020</v>
      </c>
      <c r="E59" s="30">
        <f t="shared" si="6"/>
        <v>200902.69999999998</v>
      </c>
      <c r="F59" s="30">
        <f>H59</f>
        <v>176338.3</v>
      </c>
      <c r="G59" s="30">
        <v>200902.69999999998</v>
      </c>
      <c r="H59" s="30">
        <v>176338.3</v>
      </c>
      <c r="I59" s="43"/>
      <c r="J59" s="43"/>
      <c r="K59" s="44"/>
      <c r="L59" s="44"/>
      <c r="M59" s="45"/>
      <c r="N59" s="7"/>
      <c r="O59" s="105"/>
    </row>
    <row r="60" spans="1:15" ht="15.75" customHeight="1">
      <c r="A60" s="87"/>
      <c r="B60" s="88"/>
      <c r="C60" s="94"/>
      <c r="D60" s="10">
        <v>2021</v>
      </c>
      <c r="E60" s="30">
        <f t="shared" si="6"/>
        <v>200902.69999999998</v>
      </c>
      <c r="F60" s="30">
        <f>H60</f>
        <v>176338.3</v>
      </c>
      <c r="G60" s="30">
        <v>200902.69999999998</v>
      </c>
      <c r="H60" s="30">
        <v>176338.3</v>
      </c>
      <c r="I60" s="46"/>
      <c r="J60" s="46"/>
      <c r="K60" s="47"/>
      <c r="L60" s="47"/>
      <c r="M60" s="45"/>
      <c r="N60" s="7"/>
      <c r="O60" s="106"/>
    </row>
    <row r="61" spans="1:15" ht="15.75" customHeight="1">
      <c r="A61" s="87"/>
      <c r="B61" s="88"/>
      <c r="C61" s="94"/>
      <c r="D61" s="10">
        <v>2022</v>
      </c>
      <c r="E61" s="30">
        <f t="shared" si="6"/>
        <v>210246.59999999998</v>
      </c>
      <c r="F61" s="30"/>
      <c r="G61" s="30">
        <v>210246.59999999998</v>
      </c>
      <c r="H61" s="30"/>
      <c r="I61" s="46"/>
      <c r="J61" s="46"/>
      <c r="K61" s="47"/>
      <c r="L61" s="47"/>
      <c r="M61" s="45"/>
      <c r="N61" s="7"/>
      <c r="O61" s="106"/>
    </row>
    <row r="62" spans="1:15" ht="15.75" customHeight="1">
      <c r="A62" s="87"/>
      <c r="B62" s="88"/>
      <c r="C62" s="94"/>
      <c r="D62" s="10">
        <v>2023</v>
      </c>
      <c r="E62" s="30">
        <f t="shared" si="6"/>
        <v>220085.7</v>
      </c>
      <c r="F62" s="30"/>
      <c r="G62" s="30">
        <v>220085.7</v>
      </c>
      <c r="H62" s="30"/>
      <c r="I62" s="46"/>
      <c r="J62" s="46"/>
      <c r="K62" s="47"/>
      <c r="L62" s="47"/>
      <c r="M62" s="45"/>
      <c r="N62" s="7"/>
      <c r="O62" s="106"/>
    </row>
    <row r="63" spans="1:15" ht="15.75" customHeight="1">
      <c r="A63" s="87"/>
      <c r="B63" s="88"/>
      <c r="C63" s="94"/>
      <c r="D63" s="10">
        <v>2024</v>
      </c>
      <c r="E63" s="30">
        <f t="shared" si="6"/>
        <v>230446.3</v>
      </c>
      <c r="F63" s="30"/>
      <c r="G63" s="30">
        <v>230446.3</v>
      </c>
      <c r="H63" s="30"/>
      <c r="I63" s="46"/>
      <c r="J63" s="46"/>
      <c r="K63" s="47"/>
      <c r="L63" s="47"/>
      <c r="M63" s="45"/>
      <c r="N63" s="7"/>
      <c r="O63" s="106"/>
    </row>
    <row r="64" spans="1:15" ht="15.75" customHeight="1">
      <c r="A64" s="89"/>
      <c r="B64" s="90"/>
      <c r="C64" s="95"/>
      <c r="D64" s="10">
        <v>2025</v>
      </c>
      <c r="E64" s="30">
        <f t="shared" si="6"/>
        <v>241356</v>
      </c>
      <c r="F64" s="30"/>
      <c r="G64" s="30">
        <v>241356</v>
      </c>
      <c r="H64" s="30"/>
      <c r="I64" s="46"/>
      <c r="J64" s="46"/>
      <c r="K64" s="47"/>
      <c r="L64" s="47"/>
      <c r="M64" s="45"/>
      <c r="N64" s="7"/>
      <c r="O64" s="107"/>
    </row>
    <row r="65" spans="1:15" ht="12" customHeight="1">
      <c r="A65" s="96" t="s">
        <v>14</v>
      </c>
      <c r="B65" s="97"/>
      <c r="C65" s="97"/>
      <c r="D65" s="5" t="s">
        <v>13</v>
      </c>
      <c r="E65" s="49">
        <f>SUM(E66:E76)</f>
        <v>23615501.69341</v>
      </c>
      <c r="F65" s="49">
        <f>SUM(F66:F76)</f>
        <v>7137774.83</v>
      </c>
      <c r="G65" s="49">
        <f>SUM(G66:G76)</f>
        <v>16736061.143410001</v>
      </c>
      <c r="H65" s="49">
        <f aca="true" t="shared" si="7" ref="H65:N65">SUM(H66:H76)</f>
        <v>5537609.53</v>
      </c>
      <c r="I65" s="49">
        <f t="shared" si="7"/>
        <v>4380869.4</v>
      </c>
      <c r="J65" s="49">
        <f t="shared" si="7"/>
        <v>564130</v>
      </c>
      <c r="K65" s="49">
        <f t="shared" si="7"/>
        <v>2498571.150000001</v>
      </c>
      <c r="L65" s="49">
        <f t="shared" si="7"/>
        <v>1036035.3</v>
      </c>
      <c r="M65" s="48">
        <f t="shared" si="7"/>
        <v>0</v>
      </c>
      <c r="N65" s="19">
        <f t="shared" si="7"/>
        <v>0</v>
      </c>
      <c r="O65" s="99"/>
    </row>
    <row r="66" spans="1:15" ht="12.75">
      <c r="A66" s="97"/>
      <c r="B66" s="97"/>
      <c r="C66" s="97"/>
      <c r="D66" s="9">
        <v>2015</v>
      </c>
      <c r="E66" s="50">
        <f aca="true" t="shared" si="8" ref="E66:F70">G66+I66+K66+M66</f>
        <v>643607.2300000001</v>
      </c>
      <c r="F66" s="50">
        <f t="shared" si="8"/>
        <v>555807.2300000001</v>
      </c>
      <c r="G66" s="50">
        <f aca="true" t="shared" si="9" ref="G66:L66">G15+G29+G43</f>
        <v>563471.93</v>
      </c>
      <c r="H66" s="50">
        <f t="shared" si="9"/>
        <v>475671.93000000005</v>
      </c>
      <c r="I66" s="50">
        <f t="shared" si="9"/>
        <v>0</v>
      </c>
      <c r="J66" s="50">
        <f t="shared" si="9"/>
        <v>0</v>
      </c>
      <c r="K66" s="50">
        <f t="shared" si="9"/>
        <v>80135.3</v>
      </c>
      <c r="L66" s="50">
        <f t="shared" si="9"/>
        <v>80135.3</v>
      </c>
      <c r="M66" s="17"/>
      <c r="N66" s="18"/>
      <c r="O66" s="100"/>
    </row>
    <row r="67" spans="1:15" ht="12.75">
      <c r="A67" s="97"/>
      <c r="B67" s="97"/>
      <c r="C67" s="97"/>
      <c r="D67" s="9">
        <v>2016</v>
      </c>
      <c r="E67" s="50">
        <f t="shared" si="8"/>
        <v>698735.5</v>
      </c>
      <c r="F67" s="50">
        <f t="shared" si="8"/>
        <v>603886.2999999999</v>
      </c>
      <c r="G67" s="50">
        <f aca="true" t="shared" si="10" ref="G67:L68">G16+G30+G44</f>
        <v>616428.9</v>
      </c>
      <c r="H67" s="50">
        <f t="shared" si="10"/>
        <v>521579.69999999995</v>
      </c>
      <c r="I67" s="50">
        <f t="shared" si="10"/>
        <v>0</v>
      </c>
      <c r="J67" s="50">
        <f t="shared" si="10"/>
        <v>0</v>
      </c>
      <c r="K67" s="50">
        <f t="shared" si="10"/>
        <v>82306.6</v>
      </c>
      <c r="L67" s="50">
        <f t="shared" si="10"/>
        <v>82306.6</v>
      </c>
      <c r="M67" s="17"/>
      <c r="N67" s="18"/>
      <c r="O67" s="100"/>
    </row>
    <row r="68" spans="1:15" ht="12.75">
      <c r="A68" s="97"/>
      <c r="B68" s="97"/>
      <c r="C68" s="97"/>
      <c r="D68" s="9">
        <v>2017</v>
      </c>
      <c r="E68" s="50">
        <f t="shared" si="8"/>
        <v>990163.8099999999</v>
      </c>
      <c r="F68" s="50">
        <f t="shared" si="8"/>
        <v>891050.7999999999</v>
      </c>
      <c r="G68" s="50">
        <f t="shared" si="10"/>
        <v>807547.61</v>
      </c>
      <c r="H68" s="50">
        <f t="shared" si="10"/>
        <v>708434.6</v>
      </c>
      <c r="I68" s="50">
        <f t="shared" si="10"/>
        <v>100000</v>
      </c>
      <c r="J68" s="50">
        <f t="shared" si="10"/>
        <v>100000</v>
      </c>
      <c r="K68" s="50">
        <f t="shared" si="10"/>
        <v>82616.2</v>
      </c>
      <c r="L68" s="50">
        <f t="shared" si="10"/>
        <v>82616.2</v>
      </c>
      <c r="M68" s="17"/>
      <c r="N68" s="18"/>
      <c r="O68" s="100"/>
    </row>
    <row r="69" spans="1:15" ht="12.75">
      <c r="A69" s="97"/>
      <c r="B69" s="97"/>
      <c r="C69" s="97"/>
      <c r="D69" s="9">
        <v>2018</v>
      </c>
      <c r="E69" s="50">
        <f t="shared" si="8"/>
        <v>1486907.25341</v>
      </c>
      <c r="F69" s="50">
        <f t="shared" si="8"/>
        <v>1094870.4000000001</v>
      </c>
      <c r="G69" s="52">
        <f aca="true" t="shared" si="11" ref="G69:L69">G18+G32+G46+G57</f>
        <v>1140318.60341</v>
      </c>
      <c r="H69" s="52">
        <f t="shared" si="11"/>
        <v>754566.6000000001</v>
      </c>
      <c r="I69" s="52">
        <f t="shared" si="11"/>
        <v>264130</v>
      </c>
      <c r="J69" s="52">
        <f t="shared" si="11"/>
        <v>264130</v>
      </c>
      <c r="K69" s="52">
        <f t="shared" si="11"/>
        <v>82458.65</v>
      </c>
      <c r="L69" s="52">
        <f t="shared" si="11"/>
        <v>76173.8</v>
      </c>
      <c r="M69" s="17"/>
      <c r="N69" s="18"/>
      <c r="O69" s="100"/>
    </row>
    <row r="70" spans="1:15" ht="12.75">
      <c r="A70" s="97"/>
      <c r="B70" s="97"/>
      <c r="C70" s="97"/>
      <c r="D70" s="9">
        <v>2019</v>
      </c>
      <c r="E70" s="50">
        <f t="shared" si="8"/>
        <v>2952321.5999999996</v>
      </c>
      <c r="F70" s="50">
        <f t="shared" si="8"/>
        <v>1148467</v>
      </c>
      <c r="G70" s="52">
        <f aca="true" t="shared" si="12" ref="G70:H73">G19+G33+G47+G58</f>
        <v>1701195.7999999998</v>
      </c>
      <c r="H70" s="52">
        <f t="shared" si="12"/>
        <v>850199.2</v>
      </c>
      <c r="I70" s="57">
        <v>615401.6</v>
      </c>
      <c r="J70" s="57">
        <v>200000</v>
      </c>
      <c r="K70" s="57">
        <v>635724.2</v>
      </c>
      <c r="L70" s="57">
        <v>98267.8</v>
      </c>
      <c r="M70" s="33"/>
      <c r="N70" s="18"/>
      <c r="O70" s="100"/>
    </row>
    <row r="71" spans="1:15" ht="12.75">
      <c r="A71" s="97"/>
      <c r="B71" s="97"/>
      <c r="C71" s="97"/>
      <c r="D71" s="9">
        <v>2020</v>
      </c>
      <c r="E71" s="50">
        <f aca="true" t="shared" si="13" ref="E71:E76">G71+I71+K71+M71</f>
        <v>3928065.7</v>
      </c>
      <c r="F71" s="50">
        <f>H71+J71+L71+N71</f>
        <v>926855</v>
      </c>
      <c r="G71" s="52">
        <f t="shared" si="12"/>
        <v>3107984.9000000004</v>
      </c>
      <c r="H71" s="52">
        <f t="shared" si="12"/>
        <v>768587.2</v>
      </c>
      <c r="I71" s="57">
        <v>432848.4</v>
      </c>
      <c r="J71" s="58">
        <v>0</v>
      </c>
      <c r="K71" s="57">
        <v>387232.4</v>
      </c>
      <c r="L71" s="57">
        <v>158267.8</v>
      </c>
      <c r="M71" s="33"/>
      <c r="N71" s="18"/>
      <c r="O71" s="100"/>
    </row>
    <row r="72" spans="1:15" ht="12.75">
      <c r="A72" s="98"/>
      <c r="B72" s="98"/>
      <c r="C72" s="98"/>
      <c r="D72" s="9">
        <v>2021</v>
      </c>
      <c r="E72" s="50">
        <f t="shared" si="13"/>
        <v>3519752.3000000003</v>
      </c>
      <c r="F72" s="50">
        <f>H72+J72+L72+N72</f>
        <v>1222338.1</v>
      </c>
      <c r="G72" s="52">
        <f t="shared" si="12"/>
        <v>1321268.5</v>
      </c>
      <c r="H72" s="52">
        <f t="shared" si="12"/>
        <v>764070.3</v>
      </c>
      <c r="I72" s="57">
        <v>1418557.2</v>
      </c>
      <c r="J72" s="58">
        <v>0</v>
      </c>
      <c r="K72" s="57">
        <v>779926.6</v>
      </c>
      <c r="L72" s="57">
        <v>458267.8</v>
      </c>
      <c r="M72" s="33"/>
      <c r="N72" s="18"/>
      <c r="O72" s="101"/>
    </row>
    <row r="73" spans="1:15" ht="12.75">
      <c r="A73" s="98"/>
      <c r="B73" s="98"/>
      <c r="C73" s="98"/>
      <c r="D73" s="9">
        <v>2022</v>
      </c>
      <c r="E73" s="50">
        <f t="shared" si="13"/>
        <v>2208232.5</v>
      </c>
      <c r="F73" s="57">
        <v>694500</v>
      </c>
      <c r="G73" s="52">
        <f t="shared" si="12"/>
        <v>1407571</v>
      </c>
      <c r="H73" s="52">
        <f t="shared" si="12"/>
        <v>694500</v>
      </c>
      <c r="I73" s="57">
        <v>715621.4</v>
      </c>
      <c r="J73" s="58">
        <v>0</v>
      </c>
      <c r="K73" s="57">
        <v>85040.1</v>
      </c>
      <c r="L73" s="58">
        <v>0</v>
      </c>
      <c r="M73" s="33"/>
      <c r="N73" s="18"/>
      <c r="O73" s="101"/>
    </row>
    <row r="74" spans="1:15" ht="12.75">
      <c r="A74" s="98"/>
      <c r="B74" s="98"/>
      <c r="C74" s="98"/>
      <c r="D74" s="9">
        <v>2023</v>
      </c>
      <c r="E74" s="50">
        <f t="shared" si="13"/>
        <v>2711858.5</v>
      </c>
      <c r="F74" s="58">
        <v>0</v>
      </c>
      <c r="G74" s="52">
        <f>G23+G37+G51+G62</f>
        <v>1788000.5</v>
      </c>
      <c r="H74" s="58">
        <v>0</v>
      </c>
      <c r="I74" s="57">
        <v>834310.8</v>
      </c>
      <c r="J74" s="58">
        <v>0</v>
      </c>
      <c r="K74" s="57">
        <v>89547.2</v>
      </c>
      <c r="L74" s="58">
        <v>0</v>
      </c>
      <c r="M74" s="33"/>
      <c r="N74" s="18"/>
      <c r="O74" s="101"/>
    </row>
    <row r="75" spans="1:15" ht="12.75">
      <c r="A75" s="98"/>
      <c r="B75" s="98"/>
      <c r="C75" s="98"/>
      <c r="D75" s="9">
        <v>2024</v>
      </c>
      <c r="E75" s="50">
        <f t="shared" si="13"/>
        <v>1863534.9</v>
      </c>
      <c r="F75" s="58">
        <v>0</v>
      </c>
      <c r="G75" s="52">
        <f>G24+G38+G52+G63</f>
        <v>1769241.7</v>
      </c>
      <c r="H75" s="58">
        <v>0</v>
      </c>
      <c r="I75" s="58">
        <v>0</v>
      </c>
      <c r="J75" s="58">
        <v>0</v>
      </c>
      <c r="K75" s="57">
        <v>94293.2</v>
      </c>
      <c r="L75" s="58">
        <v>0</v>
      </c>
      <c r="M75" s="33"/>
      <c r="N75" s="18"/>
      <c r="O75" s="101"/>
    </row>
    <row r="76" spans="1:15" ht="12.75">
      <c r="A76" s="98"/>
      <c r="B76" s="98"/>
      <c r="C76" s="98"/>
      <c r="D76" s="9">
        <v>2025</v>
      </c>
      <c r="E76" s="50">
        <f t="shared" si="13"/>
        <v>2612322.4000000004</v>
      </c>
      <c r="F76" s="58">
        <v>0</v>
      </c>
      <c r="G76" s="50">
        <f>G25+G39+G53+G64</f>
        <v>2513031.7</v>
      </c>
      <c r="H76" s="58">
        <v>0</v>
      </c>
      <c r="I76" s="58">
        <v>0</v>
      </c>
      <c r="J76" s="58">
        <v>0</v>
      </c>
      <c r="K76" s="57">
        <v>99290.7</v>
      </c>
      <c r="L76" s="58">
        <v>0</v>
      </c>
      <c r="M76" s="33"/>
      <c r="N76" s="18"/>
      <c r="O76" s="102"/>
    </row>
    <row r="78" spans="1:4" ht="13.5" customHeight="1">
      <c r="A78" s="1" t="s">
        <v>23</v>
      </c>
      <c r="B78" s="103" t="s">
        <v>21</v>
      </c>
      <c r="C78" s="88"/>
      <c r="D78" s="88"/>
    </row>
    <row r="79" spans="1:5" ht="17.25" customHeight="1">
      <c r="A79" s="1" t="s">
        <v>25</v>
      </c>
      <c r="B79" s="103" t="s">
        <v>26</v>
      </c>
      <c r="C79" s="88"/>
      <c r="D79" s="88"/>
      <c r="E79" s="88"/>
    </row>
    <row r="80" spans="1:2" ht="13.5" customHeight="1">
      <c r="A80" s="1" t="s">
        <v>27</v>
      </c>
      <c r="B80" s="25" t="s">
        <v>17</v>
      </c>
    </row>
    <row r="81" spans="1:5" ht="13.5" customHeight="1">
      <c r="A81" s="1" t="s">
        <v>28</v>
      </c>
      <c r="B81" s="25" t="s">
        <v>18</v>
      </c>
      <c r="E81" s="8"/>
    </row>
    <row r="82" spans="1:5" ht="15.75" customHeight="1">
      <c r="A82" s="1" t="s">
        <v>29</v>
      </c>
      <c r="B82" s="25" t="s">
        <v>19</v>
      </c>
      <c r="E82" s="8"/>
    </row>
    <row r="83" spans="1:2" ht="13.5" customHeight="1">
      <c r="A83" s="1" t="s">
        <v>30</v>
      </c>
      <c r="B83" s="25" t="s">
        <v>20</v>
      </c>
    </row>
    <row r="84" spans="1:2" ht="12">
      <c r="A84" s="25"/>
      <c r="B84" s="25"/>
    </row>
  </sheetData>
  <sheetProtection/>
  <mergeCells count="34">
    <mergeCell ref="A56:C64"/>
    <mergeCell ref="A65:C76"/>
    <mergeCell ref="O65:O76"/>
    <mergeCell ref="B79:E79"/>
    <mergeCell ref="B78:D78"/>
    <mergeCell ref="O56:O64"/>
    <mergeCell ref="A27:O27"/>
    <mergeCell ref="A40:O40"/>
    <mergeCell ref="A41:O41"/>
    <mergeCell ref="A54:O54"/>
    <mergeCell ref="A55:O55"/>
    <mergeCell ref="A28:C39"/>
    <mergeCell ref="O28:O39"/>
    <mergeCell ref="A42:C53"/>
    <mergeCell ref="O42:O53"/>
    <mergeCell ref="K1:O1"/>
    <mergeCell ref="B3:N3"/>
    <mergeCell ref="A11:O11"/>
    <mergeCell ref="A5:A9"/>
    <mergeCell ref="B5:B9"/>
    <mergeCell ref="C5:C9"/>
    <mergeCell ref="D5:D9"/>
    <mergeCell ref="E5:F8"/>
    <mergeCell ref="G5:N6"/>
    <mergeCell ref="O5:O9"/>
    <mergeCell ref="G7:H8"/>
    <mergeCell ref="A26:O26"/>
    <mergeCell ref="I7:J8"/>
    <mergeCell ref="K7:L8"/>
    <mergeCell ref="M7:N8"/>
    <mergeCell ref="A12:O12"/>
    <mergeCell ref="A13:O13"/>
    <mergeCell ref="A14:C25"/>
    <mergeCell ref="O14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2019-08-05T10:07:03Z</cp:lastPrinted>
  <dcterms:created xsi:type="dcterms:W3CDTF">2017-09-15T03:22:47Z</dcterms:created>
  <dcterms:modified xsi:type="dcterms:W3CDTF">2019-08-07T10:26:36Z</dcterms:modified>
  <cp:category/>
  <cp:version/>
  <cp:contentType/>
  <cp:contentStatus/>
</cp:coreProperties>
</file>