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<sst xmlns="http://schemas.openxmlformats.org/spreadsheetml/2006/main" count="90" uniqueCount="44">
  <si>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</si>
  <si>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</si>
  <si>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</si>
  <si>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</si>
  <si>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</si>
  <si>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</si>
  <si>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</si>
  <si>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</si>
  <si>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</si>
  <si>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</si>
  <si>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</si>
  <si>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</si>
  <si>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</si>
  <si>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</si>
  <si>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</si>
  <si>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</si>
  <si>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</si>
  <si>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</si>
  <si>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</si>
  <si>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</si>
  <si>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</si>
  <si>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</si>
  <si>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</si>
  <si>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</si>
  <si>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</si>
  <si>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</si>
  <si>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</si>
  <si>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</si>
  <si>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</si>
  <si>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</si>
  <si>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</si>
  <si>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</si>
  <si>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</si>
  <si>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</si>
  <si>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</si>
  <si>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</si>
  <si>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</si>
  <si>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</si>
  <si>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</si>
  <si>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Приложение 3</t>
  </si>
  <si>
    <t>Реализация регионального проекта «Культурная среда» национального проекта  «Культура»</t>
  </si>
  <si>
    <t>количество модельных библиотек, ед</t>
  </si>
  <si>
    <t>1</t>
  </si>
  <si>
    <t>Города Томска  от 25.09.2019 № 867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</si>
</sst>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11.875" style="1" customWidth="1"/>
    <col min="8" max="9" width="10.375" style="1" hidden="1" customWidth="1"/>
    <col min="10" max="16384" width="9.00390625" style="1" customWidth="1"/>
  </cols>
  <sheetData>
    <row r="1" ht="15">
      <c r="G1" s="18" t="s">
        <v>39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3" t="s">
        <v>34</v>
      </c>
      <c r="B5" s="23"/>
      <c r="C5" s="23"/>
      <c r="D5" s="23"/>
      <c r="E5" s="23"/>
      <c r="F5" s="23"/>
      <c r="G5" s="23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">
      <c r="A8" s="34" t="s">
        <v>16</v>
      </c>
      <c r="B8" s="7" t="s">
        <v>1</v>
      </c>
      <c r="C8" s="24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35"/>
      <c r="B9" s="34" t="s">
        <v>2</v>
      </c>
      <c r="C9" s="24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35"/>
      <c r="B10" s="35"/>
      <c r="C10" s="24"/>
      <c r="D10" s="2" t="s">
        <v>5</v>
      </c>
      <c r="E10" s="25"/>
      <c r="F10" s="26"/>
      <c r="G10" s="27"/>
    </row>
    <row r="11" spans="1:7" ht="15" customHeight="1" hidden="1">
      <c r="A11" s="35"/>
      <c r="B11" s="35"/>
      <c r="C11" s="24"/>
      <c r="D11" s="2" t="s">
        <v>6</v>
      </c>
      <c r="E11" s="28"/>
      <c r="F11" s="29"/>
      <c r="G11" s="30"/>
    </row>
    <row r="12" spans="1:7" ht="15" customHeight="1" hidden="1">
      <c r="A12" s="35"/>
      <c r="B12" s="35"/>
      <c r="C12" s="24"/>
      <c r="D12" s="2" t="s">
        <v>7</v>
      </c>
      <c r="E12" s="28"/>
      <c r="F12" s="29"/>
      <c r="G12" s="30"/>
    </row>
    <row r="13" spans="1:7" ht="15" customHeight="1" hidden="1">
      <c r="A13" s="35"/>
      <c r="B13" s="35"/>
      <c r="C13" s="24"/>
      <c r="D13" s="2" t="s">
        <v>8</v>
      </c>
      <c r="E13" s="28"/>
      <c r="F13" s="29"/>
      <c r="G13" s="30"/>
    </row>
    <row r="14" spans="1:7" ht="15" customHeight="1" hidden="1">
      <c r="A14" s="35"/>
      <c r="B14" s="35"/>
      <c r="C14" s="24"/>
      <c r="D14" s="2" t="s">
        <v>9</v>
      </c>
      <c r="E14" s="31"/>
      <c r="F14" s="32"/>
      <c r="G14" s="33"/>
    </row>
    <row r="15" spans="1:9" ht="15" customHeight="1">
      <c r="A15" s="35"/>
      <c r="B15" s="35"/>
      <c r="C15" s="34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0.147188185398898</v>
      </c>
      <c r="G15" s="15">
        <f>SUM(G16:G25)</f>
        <v>1085753.52</v>
      </c>
      <c r="H15" s="21">
        <f>G15+G8</f>
        <v>1180663.62</v>
      </c>
      <c r="I15" s="21">
        <f>G15+G8</f>
        <v>1180663.62</v>
      </c>
    </row>
    <row r="16" spans="1:7" ht="15" customHeight="1">
      <c r="A16" s="35"/>
      <c r="B16" s="35"/>
      <c r="C16" s="35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35"/>
      <c r="B17" s="35"/>
      <c r="C17" s="35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35"/>
      <c r="B18" s="35"/>
      <c r="C18" s="35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35"/>
      <c r="B19" s="35"/>
      <c r="C19" s="35"/>
      <c r="D19" s="2">
        <v>2019</v>
      </c>
      <c r="E19" s="10">
        <v>768400</v>
      </c>
      <c r="F19" s="12">
        <f t="shared" si="0"/>
        <v>0.14571173867777198</v>
      </c>
      <c r="G19" s="16">
        <v>111964.9</v>
      </c>
    </row>
    <row r="20" spans="1:7" ht="15">
      <c r="A20" s="35"/>
      <c r="B20" s="35"/>
      <c r="C20" s="35"/>
      <c r="D20" s="2">
        <v>2020</v>
      </c>
      <c r="E20" s="10">
        <v>768400</v>
      </c>
      <c r="F20" s="12">
        <f t="shared" si="0"/>
        <v>0.1457078344612181</v>
      </c>
      <c r="G20" s="16">
        <v>111961.9</v>
      </c>
    </row>
    <row r="21" spans="1:7" ht="15">
      <c r="A21" s="35"/>
      <c r="B21" s="35"/>
      <c r="C21" s="35"/>
      <c r="D21" s="2">
        <v>2021</v>
      </c>
      <c r="E21" s="10">
        <v>768400</v>
      </c>
      <c r="F21" s="12">
        <f t="shared" si="0"/>
        <v>0.1457078344612181</v>
      </c>
      <c r="G21" s="16">
        <v>111961.9</v>
      </c>
    </row>
    <row r="22" spans="1:7" ht="15">
      <c r="A22" s="35"/>
      <c r="B22" s="35"/>
      <c r="C22" s="35"/>
      <c r="D22" s="2">
        <v>2022</v>
      </c>
      <c r="E22" s="10">
        <v>768400</v>
      </c>
      <c r="F22" s="12">
        <f t="shared" si="0"/>
        <v>0.1457078344612181</v>
      </c>
      <c r="G22" s="16">
        <v>111961.9</v>
      </c>
    </row>
    <row r="23" spans="1:7" ht="15">
      <c r="A23" s="35"/>
      <c r="B23" s="35"/>
      <c r="C23" s="35"/>
      <c r="D23" s="2">
        <v>2023</v>
      </c>
      <c r="E23" s="10">
        <v>768400</v>
      </c>
      <c r="F23" s="12">
        <f t="shared" si="0"/>
        <v>0.1457078344612181</v>
      </c>
      <c r="G23" s="16">
        <v>111961.9</v>
      </c>
    </row>
    <row r="24" spans="1:7" ht="15">
      <c r="A24" s="35"/>
      <c r="B24" s="35"/>
      <c r="C24" s="35"/>
      <c r="D24" s="2">
        <v>2024</v>
      </c>
      <c r="E24" s="10">
        <v>768400</v>
      </c>
      <c r="F24" s="12">
        <f t="shared" si="0"/>
        <v>0.1457078344612181</v>
      </c>
      <c r="G24" s="16">
        <v>111961.9</v>
      </c>
    </row>
    <row r="25" spans="1:7" ht="15">
      <c r="A25" s="36"/>
      <c r="B25" s="36"/>
      <c r="C25" s="36"/>
      <c r="D25" s="2">
        <v>2025</v>
      </c>
      <c r="E25" s="10">
        <v>768400</v>
      </c>
      <c r="F25" s="12">
        <f t="shared" si="0"/>
        <v>0.1457078344612181</v>
      </c>
      <c r="G25" s="16">
        <v>111961.9</v>
      </c>
    </row>
    <row r="26" spans="1:7" ht="15">
      <c r="A26" s="24" t="s">
        <v>10</v>
      </c>
      <c r="B26" s="7" t="s">
        <v>11</v>
      </c>
      <c r="C26" s="24" t="s">
        <v>38</v>
      </c>
      <c r="D26" s="5" t="s">
        <v>3</v>
      </c>
      <c r="E26" s="6">
        <f>SUM(E27:E37)</f>
        <v>1434700</v>
      </c>
      <c r="F26" s="8">
        <f t="shared" si="0"/>
        <v>0.21030342092423504</v>
      </c>
      <c r="G26" s="15">
        <f>SUM(G27:G37)-0.1</f>
        <v>301722.318</v>
      </c>
    </row>
    <row r="27" spans="1:7" ht="15">
      <c r="A27" s="24"/>
      <c r="B27" s="24" t="s">
        <v>35</v>
      </c>
      <c r="C27" s="24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4"/>
      <c r="B28" s="24"/>
      <c r="C28" s="24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4"/>
      <c r="B29" s="24"/>
      <c r="C29" s="24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4"/>
      <c r="B30" s="24"/>
      <c r="C30" s="24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4"/>
      <c r="B31" s="24"/>
      <c r="C31" s="24"/>
      <c r="D31" s="2" t="s">
        <v>8</v>
      </c>
      <c r="E31" s="22">
        <v>146300</v>
      </c>
      <c r="F31" s="9">
        <f>G31/E31</f>
        <v>0.15522351332877649</v>
      </c>
      <c r="G31" s="16">
        <v>22709.2</v>
      </c>
    </row>
    <row r="32" spans="1:7" ht="15">
      <c r="A32" s="24"/>
      <c r="B32" s="24"/>
      <c r="C32" s="24"/>
      <c r="D32" s="2" t="s">
        <v>9</v>
      </c>
      <c r="E32" s="22">
        <v>146300</v>
      </c>
      <c r="F32" s="9">
        <f t="shared" si="0"/>
        <v>0.21961107313738892</v>
      </c>
      <c r="G32" s="16">
        <v>32129.1</v>
      </c>
    </row>
    <row r="33" spans="1:7" ht="15">
      <c r="A33" s="24"/>
      <c r="B33" s="24"/>
      <c r="C33" s="24"/>
      <c r="D33" s="2" t="s">
        <v>28</v>
      </c>
      <c r="E33" s="22">
        <v>146300</v>
      </c>
      <c r="F33" s="9">
        <f t="shared" si="0"/>
        <v>0.21961107313738892</v>
      </c>
      <c r="G33" s="16">
        <f>G32</f>
        <v>32129.1</v>
      </c>
    </row>
    <row r="34" spans="1:7" ht="15">
      <c r="A34" s="24"/>
      <c r="B34" s="24"/>
      <c r="C34" s="24"/>
      <c r="D34" s="2" t="s">
        <v>29</v>
      </c>
      <c r="E34" s="22">
        <v>146300</v>
      </c>
      <c r="F34" s="9">
        <f t="shared" si="0"/>
        <v>0.21961107313738892</v>
      </c>
      <c r="G34" s="16">
        <f>G33</f>
        <v>32129.1</v>
      </c>
    </row>
    <row r="35" spans="1:7" ht="15">
      <c r="A35" s="24"/>
      <c r="B35" s="24"/>
      <c r="C35" s="24"/>
      <c r="D35" s="2" t="s">
        <v>30</v>
      </c>
      <c r="E35" s="22">
        <v>146300</v>
      </c>
      <c r="F35" s="9">
        <f t="shared" si="0"/>
        <v>0.21961107313738892</v>
      </c>
      <c r="G35" s="16">
        <f>G34</f>
        <v>32129.1</v>
      </c>
    </row>
    <row r="36" spans="1:7" ht="15">
      <c r="A36" s="24"/>
      <c r="B36" s="24"/>
      <c r="C36" s="24"/>
      <c r="D36" s="2" t="s">
        <v>31</v>
      </c>
      <c r="E36" s="22">
        <v>146300</v>
      </c>
      <c r="F36" s="9">
        <f t="shared" si="0"/>
        <v>0.21961107313738892</v>
      </c>
      <c r="G36" s="16">
        <f>G35</f>
        <v>32129.1</v>
      </c>
    </row>
    <row r="37" spans="1:7" ht="15">
      <c r="A37" s="24"/>
      <c r="B37" s="24"/>
      <c r="C37" s="24"/>
      <c r="D37" s="2" t="s">
        <v>32</v>
      </c>
      <c r="E37" s="22">
        <v>146300</v>
      </c>
      <c r="F37" s="9">
        <f t="shared" si="0"/>
        <v>0.21961107313738892</v>
      </c>
      <c r="G37" s="16">
        <f>G36</f>
        <v>32129.1</v>
      </c>
    </row>
    <row r="38" spans="1:7" ht="15">
      <c r="A38" s="24" t="s">
        <v>12</v>
      </c>
      <c r="B38" s="7" t="s">
        <v>13</v>
      </c>
      <c r="C38" s="24" t="s">
        <v>24</v>
      </c>
      <c r="D38" s="2" t="s">
        <v>3</v>
      </c>
      <c r="E38" s="6">
        <f>SUM(E39:E47)</f>
        <v>61560</v>
      </c>
      <c r="F38" s="8">
        <f t="shared" si="0"/>
        <v>37.1077930474334</v>
      </c>
      <c r="G38" s="15">
        <f>SUM(G39:G49)+0.1</f>
        <v>2284355.7399999998</v>
      </c>
    </row>
    <row r="39" spans="1:7" ht="15">
      <c r="A39" s="24"/>
      <c r="B39" s="24" t="s">
        <v>36</v>
      </c>
      <c r="C39" s="24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4"/>
      <c r="B40" s="24"/>
      <c r="C40" s="24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4"/>
      <c r="B41" s="24"/>
      <c r="C41" s="24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4"/>
      <c r="B42" s="24"/>
      <c r="C42" s="24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4"/>
      <c r="B43" s="24"/>
      <c r="C43" s="24"/>
      <c r="D43" s="2" t="s">
        <v>8</v>
      </c>
      <c r="E43" s="4">
        <v>6630</v>
      </c>
      <c r="F43" s="9">
        <f t="shared" si="0"/>
        <v>32.762413273001506</v>
      </c>
      <c r="G43" s="16">
        <v>217214.8</v>
      </c>
    </row>
    <row r="44" spans="1:7" ht="15">
      <c r="A44" s="24"/>
      <c r="B44" s="24"/>
      <c r="C44" s="24"/>
      <c r="D44" s="2" t="s">
        <v>9</v>
      </c>
      <c r="E44" s="4">
        <v>6630</v>
      </c>
      <c r="F44" s="9">
        <f t="shared" si="0"/>
        <v>32.34455505279035</v>
      </c>
      <c r="G44" s="16">
        <v>214444.4</v>
      </c>
    </row>
    <row r="45" spans="1:7" ht="15">
      <c r="A45" s="24"/>
      <c r="B45" s="24"/>
      <c r="C45" s="24"/>
      <c r="D45" s="2" t="s">
        <v>28</v>
      </c>
      <c r="E45" s="4">
        <v>6630</v>
      </c>
      <c r="F45" s="9">
        <f t="shared" si="0"/>
        <v>32.34455505279035</v>
      </c>
      <c r="G45" s="16">
        <f>G44</f>
        <v>214444.4</v>
      </c>
    </row>
    <row r="46" spans="1:7" ht="15">
      <c r="A46" s="24"/>
      <c r="B46" s="24"/>
      <c r="C46" s="24"/>
      <c r="D46" s="2" t="s">
        <v>29</v>
      </c>
      <c r="E46" s="4">
        <v>6630</v>
      </c>
      <c r="F46" s="9">
        <f t="shared" si="0"/>
        <v>32.34455505279035</v>
      </c>
      <c r="G46" s="16">
        <f>G45</f>
        <v>214444.4</v>
      </c>
    </row>
    <row r="47" spans="1:7" ht="15">
      <c r="A47" s="24"/>
      <c r="B47" s="24"/>
      <c r="C47" s="24"/>
      <c r="D47" s="2" t="s">
        <v>30</v>
      </c>
      <c r="E47" s="4">
        <v>6630</v>
      </c>
      <c r="F47" s="9">
        <f t="shared" si="0"/>
        <v>32.34455505279035</v>
      </c>
      <c r="G47" s="16">
        <f>G46</f>
        <v>214444.4</v>
      </c>
    </row>
    <row r="48" spans="1:7" ht="15">
      <c r="A48" s="24"/>
      <c r="B48" s="24"/>
      <c r="C48" s="24"/>
      <c r="D48" s="2" t="s">
        <v>31</v>
      </c>
      <c r="E48" s="4">
        <v>6630</v>
      </c>
      <c r="F48" s="9">
        <f t="shared" si="0"/>
        <v>32.34455505279035</v>
      </c>
      <c r="G48" s="16">
        <f>G47</f>
        <v>214444.4</v>
      </c>
    </row>
    <row r="49" spans="1:7" ht="15">
      <c r="A49" s="24"/>
      <c r="B49" s="24"/>
      <c r="C49" s="24"/>
      <c r="D49" s="2" t="s">
        <v>32</v>
      </c>
      <c r="E49" s="4">
        <v>6630</v>
      </c>
      <c r="F49" s="9">
        <f t="shared" si="0"/>
        <v>32.34455505279035</v>
      </c>
      <c r="G49" s="16">
        <f>G48</f>
        <v>214444.4</v>
      </c>
    </row>
    <row r="50" spans="1:9" ht="15">
      <c r="A50" s="24" t="s">
        <v>14</v>
      </c>
      <c r="B50" s="7" t="s">
        <v>15</v>
      </c>
      <c r="C50" s="24" t="s">
        <v>25</v>
      </c>
      <c r="D50" s="2" t="s">
        <v>3</v>
      </c>
      <c r="E50" s="6">
        <f>SUM(E51:E61)</f>
        <v>3560263</v>
      </c>
      <c r="F50" s="8">
        <f t="shared" si="0"/>
        <v>0.5038019017134409</v>
      </c>
      <c r="G50" s="15">
        <f>SUM(G51:G61)</f>
        <v>1793667.2700000003</v>
      </c>
      <c r="H50" s="13"/>
      <c r="I50" s="13"/>
    </row>
    <row r="51" spans="1:7" ht="15">
      <c r="A51" s="24"/>
      <c r="B51" s="24" t="s">
        <v>37</v>
      </c>
      <c r="C51" s="24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4"/>
      <c r="B52" s="24"/>
      <c r="C52" s="24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4"/>
      <c r="B53" s="24"/>
      <c r="C53" s="24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4"/>
      <c r="B54" s="24"/>
      <c r="C54" s="24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4"/>
      <c r="B55" s="24"/>
      <c r="C55" s="24"/>
      <c r="D55" s="2" t="s">
        <v>8</v>
      </c>
      <c r="E55" s="4">
        <v>330846</v>
      </c>
      <c r="F55" s="9">
        <f t="shared" si="0"/>
        <v>0.4913842089673141</v>
      </c>
      <c r="G55" s="16">
        <v>162572.5</v>
      </c>
    </row>
    <row r="56" spans="1:7" ht="15">
      <c r="A56" s="24"/>
      <c r="B56" s="24"/>
      <c r="C56" s="24"/>
      <c r="D56" s="2" t="s">
        <v>9</v>
      </c>
      <c r="E56" s="4">
        <v>353791</v>
      </c>
      <c r="F56" s="9">
        <f t="shared" si="0"/>
        <v>0.4930179117049331</v>
      </c>
      <c r="G56" s="16">
        <v>174425.3</v>
      </c>
    </row>
    <row r="57" spans="1:7" ht="15">
      <c r="A57" s="24"/>
      <c r="B57" s="24"/>
      <c r="C57" s="24"/>
      <c r="D57" s="2" t="s">
        <v>28</v>
      </c>
      <c r="E57" s="4">
        <v>353791</v>
      </c>
      <c r="F57" s="9">
        <f t="shared" si="0"/>
        <v>0.4930179117049331</v>
      </c>
      <c r="G57" s="16">
        <f>G56</f>
        <v>174425.3</v>
      </c>
    </row>
    <row r="58" spans="1:7" ht="15">
      <c r="A58" s="24"/>
      <c r="B58" s="24"/>
      <c r="C58" s="24"/>
      <c r="D58" s="2" t="s">
        <v>29</v>
      </c>
      <c r="E58" s="4">
        <v>353791</v>
      </c>
      <c r="F58" s="9">
        <f t="shared" si="0"/>
        <v>0.4930179117049331</v>
      </c>
      <c r="G58" s="16">
        <f>G57</f>
        <v>174425.3</v>
      </c>
    </row>
    <row r="59" spans="1:7" ht="15">
      <c r="A59" s="24"/>
      <c r="B59" s="24"/>
      <c r="C59" s="24"/>
      <c r="D59" s="2" t="s">
        <v>30</v>
      </c>
      <c r="E59" s="4">
        <v>353791</v>
      </c>
      <c r="F59" s="9">
        <f t="shared" si="0"/>
        <v>0.4930179117049331</v>
      </c>
      <c r="G59" s="16">
        <f>G58</f>
        <v>174425.3</v>
      </c>
    </row>
    <row r="60" spans="1:7" ht="15">
      <c r="A60" s="24"/>
      <c r="B60" s="24"/>
      <c r="C60" s="24"/>
      <c r="D60" s="2" t="s">
        <v>31</v>
      </c>
      <c r="E60" s="4">
        <v>353791</v>
      </c>
      <c r="F60" s="9">
        <f t="shared" si="0"/>
        <v>0.4930179117049331</v>
      </c>
      <c r="G60" s="16">
        <f>G59</f>
        <v>174425.3</v>
      </c>
    </row>
    <row r="61" spans="1:7" ht="15">
      <c r="A61" s="24"/>
      <c r="B61" s="24"/>
      <c r="C61" s="24"/>
      <c r="D61" s="2" t="s">
        <v>32</v>
      </c>
      <c r="E61" s="4">
        <v>353791</v>
      </c>
      <c r="F61" s="9">
        <f t="shared" si="0"/>
        <v>0.4930179117049331</v>
      </c>
      <c r="G61" s="16">
        <f>G60</f>
        <v>174425.3</v>
      </c>
    </row>
    <row r="62" spans="1:9" ht="15">
      <c r="A62" s="24">
        <v>5</v>
      </c>
      <c r="B62" s="7" t="s">
        <v>27</v>
      </c>
      <c r="C62" s="24" t="s">
        <v>41</v>
      </c>
      <c r="D62" s="2" t="s">
        <v>3</v>
      </c>
      <c r="E62" s="6">
        <f>SUM(E63:E69)</f>
        <v>0</v>
      </c>
      <c r="F62" s="8"/>
      <c r="G62" s="15">
        <f>SUM(G63:G69)</f>
        <v>37166</v>
      </c>
      <c r="H62" s="13"/>
      <c r="I62" s="13"/>
    </row>
    <row r="63" spans="1:7" ht="15">
      <c r="A63" s="24"/>
      <c r="B63" s="24" t="s">
        <v>40</v>
      </c>
      <c r="C63" s="24"/>
      <c r="D63" s="2" t="s">
        <v>8</v>
      </c>
      <c r="E63" s="14" t="s">
        <v>42</v>
      </c>
      <c r="F63" s="16">
        <f aca="true" t="shared" si="1" ref="F63:F69">G63/E63</f>
        <v>5606</v>
      </c>
      <c r="G63" s="16">
        <v>5606</v>
      </c>
    </row>
    <row r="64" spans="1:7" ht="15">
      <c r="A64" s="24"/>
      <c r="B64" s="24"/>
      <c r="C64" s="24"/>
      <c r="D64" s="2" t="s">
        <v>9</v>
      </c>
      <c r="E64" s="14" t="s">
        <v>42</v>
      </c>
      <c r="F64" s="16">
        <f t="shared" si="1"/>
        <v>5260</v>
      </c>
      <c r="G64" s="16">
        <v>5260</v>
      </c>
    </row>
    <row r="65" spans="1:7" ht="15">
      <c r="A65" s="24"/>
      <c r="B65" s="24"/>
      <c r="C65" s="24"/>
      <c r="D65" s="2" t="s">
        <v>28</v>
      </c>
      <c r="E65" s="14" t="s">
        <v>42</v>
      </c>
      <c r="F65" s="16">
        <f t="shared" si="1"/>
        <v>5260</v>
      </c>
      <c r="G65" s="16">
        <v>5260</v>
      </c>
    </row>
    <row r="66" spans="1:7" ht="15">
      <c r="A66" s="24"/>
      <c r="B66" s="24"/>
      <c r="C66" s="24"/>
      <c r="D66" s="2" t="s">
        <v>29</v>
      </c>
      <c r="E66" s="14" t="s">
        <v>42</v>
      </c>
      <c r="F66" s="16">
        <f t="shared" si="1"/>
        <v>5260</v>
      </c>
      <c r="G66" s="16">
        <v>5260</v>
      </c>
    </row>
    <row r="67" spans="1:7" ht="15">
      <c r="A67" s="24"/>
      <c r="B67" s="24"/>
      <c r="C67" s="24"/>
      <c r="D67" s="2" t="s">
        <v>30</v>
      </c>
      <c r="E67" s="14" t="s">
        <v>42</v>
      </c>
      <c r="F67" s="16">
        <f t="shared" si="1"/>
        <v>5260</v>
      </c>
      <c r="G67" s="16">
        <v>5260</v>
      </c>
    </row>
    <row r="68" spans="1:7" ht="15">
      <c r="A68" s="24"/>
      <c r="B68" s="24"/>
      <c r="C68" s="24"/>
      <c r="D68" s="2" t="s">
        <v>31</v>
      </c>
      <c r="E68" s="14" t="s">
        <v>42</v>
      </c>
      <c r="F68" s="16">
        <f t="shared" si="1"/>
        <v>5260</v>
      </c>
      <c r="G68" s="16">
        <v>5260</v>
      </c>
    </row>
    <row r="69" spans="1:7" ht="15">
      <c r="A69" s="24"/>
      <c r="B69" s="24"/>
      <c r="C69" s="24"/>
      <c r="D69" s="2" t="s">
        <v>32</v>
      </c>
      <c r="E69" s="14" t="s">
        <v>42</v>
      </c>
      <c r="F69" s="16">
        <f t="shared" si="1"/>
        <v>5260</v>
      </c>
      <c r="G69" s="16">
        <v>5260</v>
      </c>
    </row>
    <row r="71" ht="15" hidden="1">
      <c r="G71" s="21">
        <f>G62+G50+G38+G26+G15+G8</f>
        <v>5597574.947999999</v>
      </c>
    </row>
  </sheetData>
  <sheetProtection/>
  <mergeCells count="18">
    <mergeCell ref="B9:B25"/>
    <mergeCell ref="A8:A25"/>
    <mergeCell ref="A50:A61"/>
    <mergeCell ref="B51:B61"/>
    <mergeCell ref="A26:A37"/>
    <mergeCell ref="B27:B37"/>
    <mergeCell ref="A38:A49"/>
    <mergeCell ref="B39:B49"/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2019-07-16T04:10:07Z</cp:lastPrinted>
  <dcterms:created xsi:type="dcterms:W3CDTF">2014-06-24T05:35:40Z</dcterms:created>
  <dcterms:modified xsi:type="dcterms:W3CDTF">2019-09-27T02:38:37Z</dcterms:modified>
  <cp:category/>
  <cp:version/>
  <cp:contentType/>
  <cp:contentStatus/>
</cp:coreProperties>
</file>