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05" windowWidth="15120" windowHeight="8010" activeTab="4"/>
  </bookViews>
  <sheets>
    <sheet name="Паспорт подпрограммы" sheetId="3" r:id="rId1"/>
    <sheet name="Текстовая часть" sheetId="7" r:id="rId2"/>
    <sheet name="Показатели, цели, задачи" sheetId="2" r:id="rId3"/>
    <sheet name="Перечень мероприятий" sheetId="5" r:id="rId4"/>
    <sheet name="Экономический расчёт расходов" sheetId="6" r:id="rId5"/>
  </sheets>
  <definedNames>
    <definedName name="_xlnm.Print_Area" localSheetId="0">'Паспорт подпрограммы'!$A$1:$W$40</definedName>
    <definedName name="_xlnm.Print_Area" localSheetId="3">'Перечень мероприятий'!$A$1:$O$282</definedName>
    <definedName name="_xlnm.Print_Area" localSheetId="2">'Показатели, цели, задачи'!$A$1:$X$29</definedName>
    <definedName name="_xlnm.Print_Area" localSheetId="4">'Экономический расчёт расходов'!$A$1:$AD$19</definedName>
  </definedNames>
  <calcPr calcId="162913"/>
</workbook>
</file>

<file path=xl/calcChain.xml><?xml version="1.0" encoding="utf-8"?>
<calcChain xmlns="http://schemas.openxmlformats.org/spreadsheetml/2006/main">
  <c r="W18" i="6" l="1"/>
  <c r="X18" i="6"/>
  <c r="Y18" i="6"/>
  <c r="Z18" i="6"/>
  <c r="AA18" i="6"/>
  <c r="AB18" i="6"/>
  <c r="AC18" i="6"/>
  <c r="AD18" i="6"/>
  <c r="V18" i="6"/>
  <c r="S33" i="3" l="1"/>
  <c r="Q33" i="3"/>
  <c r="S32" i="3"/>
  <c r="Q32" i="3"/>
  <c r="S31" i="3"/>
  <c r="Q31" i="3"/>
  <c r="S30" i="3"/>
  <c r="Q30" i="3"/>
  <c r="S29" i="3"/>
  <c r="Q29" i="3"/>
  <c r="S28" i="3"/>
  <c r="Q28" i="3"/>
  <c r="S27" i="3"/>
  <c r="Q27" i="3"/>
  <c r="S26" i="3"/>
  <c r="Q26" i="3"/>
  <c r="S25" i="3"/>
  <c r="Q25" i="3"/>
  <c r="H202" i="5"/>
  <c r="H212" i="5" s="1"/>
  <c r="G202" i="5"/>
  <c r="G212" i="5" s="1"/>
  <c r="H201" i="5"/>
  <c r="H211" i="5" s="1"/>
  <c r="G201" i="5"/>
  <c r="G211" i="5" s="1"/>
  <c r="H200" i="5"/>
  <c r="H210" i="5" s="1"/>
  <c r="G200" i="5"/>
  <c r="G210" i="5" s="1"/>
  <c r="H199" i="5"/>
  <c r="G199" i="5"/>
  <c r="G209" i="5" s="1"/>
  <c r="H198" i="5"/>
  <c r="H208" i="5" s="1"/>
  <c r="G198" i="5"/>
  <c r="G208" i="5" s="1"/>
  <c r="H197" i="5"/>
  <c r="H207" i="5" s="1"/>
  <c r="G197" i="5"/>
  <c r="G207" i="5" s="1"/>
  <c r="H196" i="5"/>
  <c r="H206" i="5" s="1"/>
  <c r="G196" i="5"/>
  <c r="G206" i="5" s="1"/>
  <c r="H195" i="5"/>
  <c r="H205" i="5" s="1"/>
  <c r="G195" i="5"/>
  <c r="H194" i="5"/>
  <c r="H204" i="5" s="1"/>
  <c r="G194" i="5"/>
  <c r="G204" i="5" s="1"/>
  <c r="F202" i="5"/>
  <c r="F212" i="5" s="1"/>
  <c r="F201" i="5"/>
  <c r="F211" i="5" s="1"/>
  <c r="F200" i="5"/>
  <c r="F210" i="5" s="1"/>
  <c r="F199" i="5"/>
  <c r="F209" i="5" s="1"/>
  <c r="F198" i="5"/>
  <c r="F208" i="5" s="1"/>
  <c r="F197" i="5"/>
  <c r="F207" i="5" s="1"/>
  <c r="F196" i="5"/>
  <c r="F206" i="5" s="1"/>
  <c r="F195" i="5"/>
  <c r="F205" i="5" s="1"/>
  <c r="F194" i="5"/>
  <c r="F204" i="5" s="1"/>
  <c r="E202" i="5"/>
  <c r="E212" i="5" s="1"/>
  <c r="E201" i="5"/>
  <c r="E211" i="5" s="1"/>
  <c r="E200" i="5"/>
  <c r="E210" i="5" s="1"/>
  <c r="E199" i="5"/>
  <c r="E209" i="5" s="1"/>
  <c r="E198" i="5"/>
  <c r="E208" i="5" s="1"/>
  <c r="E197" i="5"/>
  <c r="E207" i="5" s="1"/>
  <c r="E196" i="5"/>
  <c r="E206" i="5" s="1"/>
  <c r="E195" i="5"/>
  <c r="E205" i="5" s="1"/>
  <c r="E194" i="5"/>
  <c r="E204" i="5" s="1"/>
  <c r="S34" i="3" l="1"/>
  <c r="Q34" i="3"/>
  <c r="G193" i="5"/>
  <c r="G203" i="5" s="1"/>
  <c r="H193" i="5"/>
  <c r="H203" i="5" s="1"/>
  <c r="H209" i="5"/>
  <c r="F193" i="5"/>
  <c r="F203" i="5" s="1"/>
  <c r="G205" i="5"/>
  <c r="E193" i="5"/>
  <c r="E203" i="5" s="1"/>
  <c r="H273" i="5"/>
  <c r="G273" i="5"/>
  <c r="F273" i="5"/>
  <c r="E273" i="5"/>
  <c r="H123" i="5" l="1"/>
  <c r="G123" i="5"/>
  <c r="G113" i="5"/>
  <c r="G25" i="3"/>
  <c r="G30" i="3"/>
  <c r="E264" i="5"/>
  <c r="F264" i="5"/>
  <c r="G264" i="5"/>
  <c r="H264" i="5"/>
  <c r="E265" i="5"/>
  <c r="F265" i="5"/>
  <c r="G265" i="5"/>
  <c r="H265" i="5"/>
  <c r="E266" i="5"/>
  <c r="F266" i="5"/>
  <c r="G266" i="5"/>
  <c r="H266" i="5"/>
  <c r="E267" i="5"/>
  <c r="F267" i="5"/>
  <c r="G267" i="5"/>
  <c r="H267" i="5"/>
  <c r="E268" i="5"/>
  <c r="F268" i="5"/>
  <c r="G268" i="5"/>
  <c r="H268" i="5"/>
  <c r="E269" i="5"/>
  <c r="F269" i="5"/>
  <c r="G269" i="5"/>
  <c r="H269" i="5"/>
  <c r="E270" i="5"/>
  <c r="F270" i="5"/>
  <c r="G270" i="5"/>
  <c r="H270" i="5"/>
  <c r="E271" i="5"/>
  <c r="F271" i="5"/>
  <c r="G271" i="5"/>
  <c r="H271" i="5"/>
  <c r="E272" i="5"/>
  <c r="F272" i="5"/>
  <c r="G272" i="5"/>
  <c r="H272" i="5"/>
  <c r="H223" i="5"/>
  <c r="G223" i="5"/>
  <c r="F223" i="5"/>
  <c r="E223" i="5"/>
  <c r="E214" i="5"/>
  <c r="E288" i="5" s="1"/>
  <c r="F214" i="5"/>
  <c r="F288" i="5" s="1"/>
  <c r="G214" i="5"/>
  <c r="G288" i="5" s="1"/>
  <c r="H214" i="5"/>
  <c r="H288" i="5" s="1"/>
  <c r="E215" i="5"/>
  <c r="E289" i="5" s="1"/>
  <c r="F215" i="5"/>
  <c r="F289" i="5" s="1"/>
  <c r="G215" i="5"/>
  <c r="G289" i="5" s="1"/>
  <c r="H215" i="5"/>
  <c r="H289" i="5" s="1"/>
  <c r="E216" i="5"/>
  <c r="E290" i="5" s="1"/>
  <c r="F216" i="5"/>
  <c r="F290" i="5" s="1"/>
  <c r="G216" i="5"/>
  <c r="G290" i="5" s="1"/>
  <c r="H216" i="5"/>
  <c r="H290" i="5" s="1"/>
  <c r="E217" i="5"/>
  <c r="E291" i="5" s="1"/>
  <c r="F217" i="5"/>
  <c r="F291" i="5" s="1"/>
  <c r="G217" i="5"/>
  <c r="G291" i="5" s="1"/>
  <c r="H217" i="5"/>
  <c r="H291" i="5" s="1"/>
  <c r="E218" i="5"/>
  <c r="E292" i="5" s="1"/>
  <c r="F218" i="5"/>
  <c r="F292" i="5" s="1"/>
  <c r="G218" i="5"/>
  <c r="G292" i="5" s="1"/>
  <c r="H218" i="5"/>
  <c r="H292" i="5" s="1"/>
  <c r="E219" i="5"/>
  <c r="E293" i="5" s="1"/>
  <c r="F219" i="5"/>
  <c r="F293" i="5" s="1"/>
  <c r="G219" i="5"/>
  <c r="G293" i="5" s="1"/>
  <c r="H219" i="5"/>
  <c r="H293" i="5" s="1"/>
  <c r="E220" i="5"/>
  <c r="E294" i="5" s="1"/>
  <c r="F220" i="5"/>
  <c r="F294" i="5" s="1"/>
  <c r="G220" i="5"/>
  <c r="G294" i="5" s="1"/>
  <c r="H220" i="5"/>
  <c r="H294" i="5" s="1"/>
  <c r="E221" i="5"/>
  <c r="E295" i="5" s="1"/>
  <c r="F221" i="5"/>
  <c r="F295" i="5" s="1"/>
  <c r="G221" i="5"/>
  <c r="G295" i="5" s="1"/>
  <c r="H221" i="5"/>
  <c r="H295" i="5" s="1"/>
  <c r="E222" i="5"/>
  <c r="E296" i="5" s="1"/>
  <c r="F222" i="5"/>
  <c r="F296" i="5" s="1"/>
  <c r="G222" i="5"/>
  <c r="G296" i="5" s="1"/>
  <c r="H222" i="5"/>
  <c r="H296" i="5" s="1"/>
  <c r="F25" i="3"/>
  <c r="F26" i="3"/>
  <c r="F27" i="3"/>
  <c r="F28" i="3"/>
  <c r="F29" i="3"/>
  <c r="F30" i="3"/>
  <c r="F31" i="3"/>
  <c r="F32" i="3"/>
  <c r="F33" i="3"/>
  <c r="I25" i="3"/>
  <c r="G26" i="3"/>
  <c r="I26" i="3"/>
  <c r="K26" i="3"/>
  <c r="G27" i="3"/>
  <c r="I27" i="3"/>
  <c r="K27" i="3"/>
  <c r="G28" i="3"/>
  <c r="I28" i="3"/>
  <c r="K28" i="3"/>
  <c r="G29" i="3"/>
  <c r="I29" i="3"/>
  <c r="K29" i="3"/>
  <c r="I30" i="3"/>
  <c r="K30" i="3"/>
  <c r="G31" i="3"/>
  <c r="I31" i="3"/>
  <c r="K31" i="3"/>
  <c r="G32" i="3"/>
  <c r="I32" i="3"/>
  <c r="K32" i="3"/>
  <c r="G33" i="3"/>
  <c r="I33" i="3"/>
  <c r="K33" i="3"/>
  <c r="H253" i="5"/>
  <c r="G253" i="5"/>
  <c r="F253" i="5"/>
  <c r="E253" i="5"/>
  <c r="H243" i="5"/>
  <c r="G243" i="5"/>
  <c r="F243" i="5"/>
  <c r="E243" i="5"/>
  <c r="H233" i="5"/>
  <c r="G233" i="5"/>
  <c r="F233" i="5"/>
  <c r="E233" i="5"/>
  <c r="H183" i="5"/>
  <c r="G183" i="5"/>
  <c r="F183" i="5"/>
  <c r="E183" i="5"/>
  <c r="H173" i="5"/>
  <c r="G173" i="5"/>
  <c r="F173" i="5"/>
  <c r="E173" i="5"/>
  <c r="H163" i="5"/>
  <c r="G163" i="5"/>
  <c r="F163" i="5"/>
  <c r="E163" i="5"/>
  <c r="H153" i="5"/>
  <c r="G153" i="5"/>
  <c r="F153" i="5"/>
  <c r="E153" i="5"/>
  <c r="H143" i="5"/>
  <c r="G143" i="5"/>
  <c r="F143" i="5"/>
  <c r="E143" i="5"/>
  <c r="E133" i="5"/>
  <c r="F133" i="5"/>
  <c r="F263" i="5"/>
  <c r="G133" i="5"/>
  <c r="H133" i="5"/>
  <c r="H263" i="5"/>
  <c r="H13" i="5"/>
  <c r="H33" i="5"/>
  <c r="H53" i="5"/>
  <c r="H63" i="5"/>
  <c r="H73" i="5"/>
  <c r="H83" i="5"/>
  <c r="H93" i="5"/>
  <c r="H113" i="5"/>
  <c r="G13" i="5"/>
  <c r="G33" i="5"/>
  <c r="G53" i="5"/>
  <c r="G63" i="5"/>
  <c r="G73" i="5"/>
  <c r="G83" i="5"/>
  <c r="G93" i="5"/>
  <c r="F13" i="5"/>
  <c r="F33" i="5"/>
  <c r="F213" i="5" s="1"/>
  <c r="F53" i="5"/>
  <c r="F63" i="5"/>
  <c r="F73" i="5"/>
  <c r="F83" i="5"/>
  <c r="F93" i="5"/>
  <c r="F113" i="5"/>
  <c r="E13" i="5"/>
  <c r="E33" i="5"/>
  <c r="E53" i="5"/>
  <c r="E63" i="5"/>
  <c r="E73" i="5"/>
  <c r="E83" i="5"/>
  <c r="E93" i="5"/>
  <c r="E113" i="5"/>
  <c r="F123" i="5"/>
  <c r="E123" i="5"/>
  <c r="H43" i="5"/>
  <c r="G43" i="5"/>
  <c r="F43" i="5"/>
  <c r="E43" i="5"/>
  <c r="H23" i="5"/>
  <c r="G23" i="5"/>
  <c r="F23" i="5"/>
  <c r="E23" i="5"/>
  <c r="G263" i="5" l="1"/>
  <c r="E263" i="5"/>
  <c r="F287" i="5"/>
  <c r="E213" i="5"/>
  <c r="E287" i="5" s="1"/>
  <c r="G213" i="5"/>
  <c r="G287" i="5" s="1"/>
  <c r="H213" i="5"/>
  <c r="H287" i="5" s="1"/>
  <c r="K34" i="3"/>
  <c r="I34" i="3"/>
  <c r="G34" i="3"/>
  <c r="F34" i="3"/>
</calcChain>
</file>

<file path=xl/sharedStrings.xml><?xml version="1.0" encoding="utf-8"?>
<sst xmlns="http://schemas.openxmlformats.org/spreadsheetml/2006/main" count="481" uniqueCount="237">
  <si>
    <t>Количество размещенных:
телесюжетов и телепрограмм;</t>
  </si>
  <si>
    <t>Администрация Советского района Города Томска.</t>
  </si>
  <si>
    <t xml:space="preserve"> </t>
  </si>
  <si>
    <t>1.1.5.</t>
  </si>
  <si>
    <t>1.1.6.</t>
  </si>
  <si>
    <t>1.1.7.</t>
  </si>
  <si>
    <t>1.1.8.</t>
  </si>
  <si>
    <t>1.1.9.</t>
  </si>
  <si>
    <t>1.1.10.</t>
  </si>
  <si>
    <t>Мероприятие 1.2. 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</si>
  <si>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Мероприятие 1.3. Проведение классных часов в образовательных учреждениях, посвященных Дню солидарности в борьбе с терроризмом (3 сентября).</t>
  </si>
  <si>
    <t>Мероприятие 1.4. Обследование мест массового пребывания людей на предмет определения состояния их антитеррористической защищенности.</t>
  </si>
  <si>
    <t>Мероприятие 1.5. Проведение мониторинга межрасовых, межнациональных (межэтнических) и межконфессиональных отношений, социально-политической ситуации на территории муниципального образования «Город Томск» в целях предотвращения возникновения конфликтов либо их обострения, а также выявления причин и условий экстремистских проявлений и минимизации их последствий.</t>
  </si>
  <si>
    <t>Мероприятие 1.6. Организация рабочих встреч с лидерами национальных диаспор, общин, землячеств, в целях предупреждения возможных межнациональных конфликтов, экстремистских проявлений, оказания содействия нормализации межэтнических отношений.</t>
  </si>
  <si>
    <t>Мероприятие 1.7. Проведение в образовательных учреждениях профилактических мероприятий по разъяснению уголовной и административной ответственности граждан за нарушение требований законодательства о противодействии терроризму и экстремизму.</t>
  </si>
  <si>
    <t>Цель подпрограммы: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</si>
  <si>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Отчетность КОБ</t>
  </si>
  <si>
    <t>Задача 1 подпрограммы: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</si>
  <si>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Информация УИПиОС</t>
  </si>
  <si>
    <t>Бухгалтерская отчетность</t>
  </si>
  <si>
    <t>УИПиОС</t>
  </si>
  <si>
    <t xml:space="preserve">ККОБ,
УИПиОС
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</si>
  <si>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деятельности.</t>
  </si>
  <si>
    <t>Количество буклетов, шт.</t>
  </si>
  <si>
    <t>Количество проведенных мероприятий, ед.</t>
  </si>
  <si>
    <t>Отчеты межведомственных комиссий по обследованию мест массового пребывания людей</t>
  </si>
  <si>
    <t>Количество мониторингов, ед.</t>
  </si>
  <si>
    <t>Фактическое участие УМВД России по Томской области и администрации Города Томска в мониторинге</t>
  </si>
  <si>
    <t xml:space="preserve">КОБ,
УИПиОС
</t>
  </si>
  <si>
    <t>Мероприятие 1.8. Проведение ежегодных мероприятий, направленных на предупреждение экстремистской деятельности, в том числе по мотивам межнациональной и межконфессиональной вражды, со стороны общественных объединений и молодежных структур радикальной направленности, националистических организаций, неформальных молодежных группирований, религиозных организаций деструктивного толка и их отдельных представителей.</t>
  </si>
  <si>
    <t xml:space="preserve">Информация
УИПиОС, КОБ
</t>
  </si>
  <si>
    <t xml:space="preserve">УИПиОС, КОБ </t>
  </si>
  <si>
    <t>Основное мероприятие: «Организация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деятельности».</t>
  </si>
  <si>
    <t xml:space="preserve">Экономический расчет расходов на исполнение мероприятий подпрограммы  </t>
  </si>
  <si>
    <t>Формирование общественного мнения населения Города Томска через СМИ по вопросам профилактики терроризма и экстремистской деятельности.</t>
  </si>
  <si>
    <t xml:space="preserve"> публикаций в сети Интернет.</t>
  </si>
  <si>
    <t>Количество размещенных:
- телесюжетов и телепрограмм</t>
  </si>
  <si>
    <t>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</si>
  <si>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Количество мероприятий, шт.</t>
  </si>
  <si>
    <t>в т.ч. прочая закупка товаров, работ и услуг для муниципальных нужд (прочие работы, услуги).</t>
  </si>
  <si>
    <t>Администрация Кировского района Города Томска.</t>
  </si>
  <si>
    <t>Администрация Ленинского района Города Томска.</t>
  </si>
  <si>
    <t>Итого по задаче 1:</t>
  </si>
  <si>
    <t>ед.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</si>
  <si>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</si>
  <si>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 xml:space="preserve"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
</t>
  </si>
  <si>
    <t>Задача 1: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</si>
  <si>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</si>
  <si>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не менее 12</t>
  </si>
  <si>
    <t>не менее 6</t>
  </si>
  <si>
    <t>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</si>
  <si>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</si>
  <si>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</si>
  <si>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</si>
  <si>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</si>
  <si>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</si>
  <si>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</si>
  <si>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</si>
  <si>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</si>
  <si>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</si>
  <si>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</si>
  <si>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</si>
  <si>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</si>
  <si>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</si>
  <si>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</si>
  <si>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</si>
  <si>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</si>
  <si>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</si>
  <si>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</si>
  <si>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</si>
  <si>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</si>
  <si>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</si>
  <si>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</si>
  <si>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</si>
  <si>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</si>
  <si>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</si>
  <si>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Таблица 2</t>
  </si>
  <si>
    <t>Таблица 3</t>
  </si>
  <si>
    <t>ПОКАЗАТЕЛИ ЦЕЛИ, ЗАДАЧ, МЕРОПРИЯТИЙ ПОДПРОГРАММЫ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</si>
  <si>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</si>
  <si>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</si>
  <si>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</si>
  <si>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</si>
  <si>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</si>
  <si>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</si>
  <si>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</si>
  <si>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</si>
  <si>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</si>
  <si>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</si>
  <si>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</si>
  <si>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</si>
  <si>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</si>
  <si>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</si>
  <si>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</si>
  <si>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</si>
  <si>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ВСЕГО ПО ПОДПРОГРАММЕ: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</si>
  <si>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</si>
  <si>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</si>
  <si>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</si>
  <si>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</si>
  <si>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шт.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</si>
  <si>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</si>
  <si>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</si>
  <si>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</si>
  <si>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</si>
  <si>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</si>
  <si>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</si>
  <si>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Плановая потребность в средствах, тыс. рублей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</si>
  <si>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</si>
  <si>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</si>
  <si>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2017-2025г.г.</t>
  </si>
  <si>
    <t>Код бюджетной классификации (КЦСР, КВР)</t>
  </si>
  <si>
    <t>не менее 4</t>
  </si>
  <si>
    <t>1.1.11.</t>
  </si>
  <si>
    <t>Количество учреждений, где установлена система контроля доступа, ед.</t>
  </si>
  <si>
    <t>из них субсидии бюджетным учреждениям на реализацию муниципальных программ:</t>
  </si>
  <si>
    <t>из них субсидии автономным учреждениям на реализацию муниципальных программ:</t>
  </si>
  <si>
    <t>УИПиОС
КОБ</t>
  </si>
  <si>
    <t>КОБ</t>
  </si>
  <si>
    <t>УИПиОС, КОБ</t>
  </si>
  <si>
    <t>Администрации Октябрьского района Города Томска.</t>
  </si>
  <si>
    <t>Управление информационной политики и общественных связей администрации Города Томска.</t>
  </si>
  <si>
    <t>Департамент образования администрации Города Томска.</t>
  </si>
  <si>
    <t>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учреждениях.</t>
  </si>
  <si>
    <t>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образования.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</si>
  <si>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Количество проведённых мероприятий по профилактике терроризма и экстремистской деятельности, шт.</t>
    </r>
  </si>
  <si>
    <t>1. Количество проведённых мероприятий по профилактике терроризма и экстремистской деятельности, шт.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</si>
  <si>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Количество проведённых информационно-пропагандистских мероприятий по разъяснению сути терроризма и экстремизма, шт.</t>
    </r>
  </si>
  <si>
    <t>1. Количество проведённых информационно-пропагандистских мероприятий по разъяснению сути терроризма и экстремизма, шт.</t>
  </si>
  <si>
    <r>
      <t xml:space="preserve">Показатель 2: </t>
    </r>
    <r>
      <rPr>
        <sz val="12"/>
        <color indexed="8"/>
        <rFont val="Times New Roman"/>
        <family val="1"/>
        <charset val="204"/>
      </rPr>
      <t>Количество распространённых буклетов по вопросам профилактики терроризма, предупреждения и пресечения экстремистской деятельности, шт.</t>
    </r>
  </si>
  <si>
    <t>2. Количество распространённых буклетов по вопросам профилактики терроризма, предупреждения и пресечения экстремистской деятельности, шт.</t>
  </si>
  <si>
    <t>Доля проведенных обследований, %.</t>
  </si>
  <si>
    <t xml:space="preserve">КОБ,
Администрация
Кировского,
Ленинского,
Октябрьского,
Советского районов
Города Томска,
</t>
  </si>
  <si>
    <t>2                                                                                        21                                           0</t>
  </si>
  <si>
    <t>0                                                                                        18                                           0</t>
  </si>
  <si>
    <t>0                                                                                        15                                           0</t>
  </si>
  <si>
    <t>0                                                                                        12                                           0</t>
  </si>
  <si>
    <t>0                                                                                        9                                           0</t>
  </si>
  <si>
    <t>0                                                                                       6                                           0</t>
  </si>
  <si>
    <t>0                                                                                       3                                           0</t>
  </si>
  <si>
    <t>0                                                                                       0                                           0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</si>
  <si>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контроля доступа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</si>
  <si>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-систем оповещения и управления эвакуацией (далее - СОУЭ)</t>
  </si>
  <si>
    <t>Администрация Города Томска (обеспечение антитеррористической безопасности административных и подведомственных учреждений).</t>
  </si>
  <si>
    <t>Проверка по ГРБСам</t>
  </si>
  <si>
    <t>не менее 65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</si>
  <si>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</t>
  </si>
  <si>
    <t xml:space="preserve">1530199990                244
</t>
  </si>
  <si>
    <t xml:space="preserve">1530199990               244
</t>
  </si>
  <si>
    <t xml:space="preserve">1530199990                                              244
</t>
  </si>
  <si>
    <t>1530199990 
612</t>
  </si>
  <si>
    <t>1530199990 
622</t>
  </si>
  <si>
    <t>23                            0                                       0</t>
  </si>
  <si>
    <t>2                                              0                                           0</t>
  </si>
  <si>
    <t xml:space="preserve">Цель, задачи и мероприятия (ведомственные целевые программы) подпрограммы </t>
  </si>
  <si>
    <t>Плановые значения показателей по годам реализации подпрограммы</t>
  </si>
  <si>
    <t>Заместитель Мэра Города Томска по безопасности и общим вопросам.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</si>
  <si>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УК;
УФКиС;
УИПиОС.</t>
  </si>
  <si>
    <t xml:space="preserve"> КОБ
</t>
  </si>
  <si>
    <t xml:space="preserve">КОБ,
 УИПиОС
</t>
  </si>
  <si>
    <t>ДО</t>
  </si>
  <si>
    <t>Отчетность ДО</t>
  </si>
  <si>
    <t>ДО,
УК,
УФКиС</t>
  </si>
  <si>
    <t xml:space="preserve">Отчетность ДО,
УК,
УФКиС
</t>
  </si>
  <si>
    <t xml:space="preserve">Мероприятие 1.10.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учреждениях.                                                                    </t>
  </si>
  <si>
    <r>
      <t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образования.</t>
    </r>
    <r>
      <rPr>
        <b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</si>
  <si>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
УК
УФКиС</t>
  </si>
  <si>
    <t>Показатель введен с 01.01.2019</t>
  </si>
  <si>
    <t>не менее 200</t>
  </si>
  <si>
    <t>не менее 240</t>
  </si>
  <si>
    <t>публикаций в сети Интернет.</t>
  </si>
  <si>
    <t>Количество прокатов, ед.</t>
  </si>
  <si>
    <t>Количество прокатов аудио роликов, ед.</t>
  </si>
  <si>
    <t>КОБ                                                       Администрация
Ленинского района
Города Томска</t>
  </si>
  <si>
    <t>0                                                                                        1                                           0</t>
  </si>
  <si>
    <t>«Профилактика терроризма и экстремистской деятельности» на 2017-2025 годы»</t>
  </si>
  <si>
    <t>ПОДПРОГРАММА 4 «ПРОФИЛАКТИКА ТЕРРОРИЗМА И ЭКСТРЕМИСТСКОЙ ДЕЯТЕЛЬНОСТИ» НА 2017-2025 ГОДЫ»</t>
  </si>
  <si>
    <t>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УК;
УФКиС;
УИПиОС.</t>
  </si>
  <si>
    <t xml:space="preserve">«Профилактика терроризма и экстремистской деятельности» на 2017-2025 годы»
</t>
  </si>
  <si>
    <t>Фактическое значение показателей на момент разработки муниципальной программы - 2016</t>
  </si>
  <si>
    <r>
      <t xml:space="preserve"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образования, в т.ч.: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2021 г. - 1 ед.: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
МАОУ ДО ДТДиМ по адресу: г. Томск, ул. Вершинина, 17</t>
    </r>
  </si>
  <si>
    <t>II. АНАЛИЗ ТЕКУЩЕЙ СИТУАЦИИ</t>
  </si>
  <si>
    <t xml:space="preserve">    Сферой реализации подпрограммы является повышение профилактических мер антитеррористической и антиэкстремистской направленности на территории муниципального образования «Город Томск».
    Экстремизм и терроризм являются реальной угрозой национальной безопасности Российской Федерации. Терроризм - идеология насилия и практика воздействия на принятие решения органами государственной власти, органами местного самоуправления или международными организациями, связанные с устрашением населения и (или) иными формами противоправных насильственных действий. Экстремизм - это исключительно большая опасность, способная расшатать любое, даже самое стабильное и благополучное общество. 
     Одним из ключевых направлений борьбы с экстремистскими и террористическими проявлениями в общественной среде выступает их профилактика.     </t>
  </si>
  <si>
    <t xml:space="preserve">      Федеральным законом от 06.03.2006 № 35-ФЗ «О противодействии терроризму» определены полномочия органов местного самоуправления в решении вопросов местного значения по участию в профилактике терроризма, а также в минимизации и (или) ликвидации последствий его проявлений.Федеральным законом от 25.07.2002 № 114-ФЗ «О противодействии экстремистской деятельности» на органы местного самоуправления в пределах компетенции возлагаются обязанности по осуществлению профилактических, в том числе воспитательных, пропагандистских мер, направленных на предупреждение экстремистской деятельности.
      Особенно важно проведение такой профилактической работы в среде молодежи, так как именно молодое поколение, в силу целого ряда различных факторов, является наиболее уязвимым в плане подверженности негативному влиянию разнообразных антисоциальных и криминальных групп. Социальная и материальная незащищенность молодежи, частый максимализм в оценках и суждениях, психологическая незрелость, значительная зависимость от чужого мнения - вот только некоторые из причин, позволяющих говорить о возможности легкого распространения радикальных идей среди российской молодежи.</t>
  </si>
  <si>
    <t>Основные стратегические показатели в сфере профилактики терроризма и экстремистской деятельности в срезе центральных городов Сибирского федерального округа по состоянию на 2017 год представлены в таблице 1.</t>
  </si>
  <si>
    <t>Наименование муниципального образования</t>
  </si>
  <si>
    <t>Преступления террористического характера, ед.</t>
  </si>
  <si>
    <t>Преступления экстремистского характера, ед.</t>
  </si>
  <si>
    <t>г. Томск</t>
  </si>
  <si>
    <t>г. Новосибирск</t>
  </si>
  <si>
    <t>г. Омск</t>
  </si>
  <si>
    <t>г. Барнаул</t>
  </si>
  <si>
    <t xml:space="preserve">     Основными задачами реализации подпрограммы являются:
    1) организация и проведение информационно-пропагандистских мероприятий по разъяснению сущности терроризма и его общественной опасности, а также по формированию у граждан неприятия идеологии терроризма, в том числе путем распространения информационных материалов, печатной продукции, проведения разъяснительной работы и иных мероприятий;
     2) участие в мероприятиях по профилактике терроризма, а также по минимизации и (или) ликвидации последствий его проявлений, организуемых федеральными органами исполнительной власти и (или) органами исполнительной власти Томской области;
    3)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самоуправления;
    4) направление предложений по вопросам участия в профилактике терроризма, а также в минимизации и (или) ликвидации последствий его проявлений в органы исполнительной власти Томской области.
     5) осуществление профилактических, в том числе воспитательных, пропагандистских мер, направленных на предупреждение экстремистской деятельности.    </t>
  </si>
  <si>
    <t xml:space="preserve">      Профилактические мероприятия по минимизации и (или) ликвидации последствий проявления терроризма и экстремистской деятельности направлены на:
• воспитание культуры толерантности и межнационального согласия;
• достижение необходимого уровня правовой культуры граждан как основы толерантного сознания и поведения;
•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
•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почве.
     Подпрограмма позволит продолжить создание единой системы профилактики по предупреждению и нейтрализации негативных процессов, протекающих в обществе и способствующих созданию причин и условий для совершения правонарушений террористической и экстремистской направленности, а также оказать упреждающее воздействие в отношении определенных категорий лиц, предрасположенных в силу ряда социальных, экономических, общественных и иных факторов к девиантному поведению.</t>
  </si>
  <si>
    <t>III. ЦЕЛИ, ЗАДАЧИ, ПОКАЗАТЕЛИ ПОДПРОГРАММЫ</t>
  </si>
  <si>
    <t xml:space="preserve">    Цели, задачи, показатели подпрограммы годы представлены в Приложении 1 к подпрограмме (Таблица 1).</t>
  </si>
  <si>
    <t>Обоснование включения показателей в муниципальную программу</t>
  </si>
  <si>
    <t>№ пп</t>
  </si>
  <si>
    <t>Наименование показателя цели, задач, мероприятия</t>
  </si>
  <si>
    <t>Обоснование включения в муниципальную программу</t>
  </si>
  <si>
    <t>Количество проведённых мероприятий по профилактике терроризма и экстремистской деятельности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</si>
  <si>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количества мероприятий, проведенных в аналогичном периоде прошлого года.</t>
  </si>
  <si>
    <t>Количество проведённых информационно-пропагандистских мероприятий по разъяснению сути терроризма и экстремизма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</si>
  <si>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необходимости регулярного (ежеквартального) оповещения населения.</t>
  </si>
  <si>
    <t>Количество распространённых буклетов по вопросам профилактики терроризма, предупреждения и пресечения экстремистской деятельности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</si>
  <si>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ориентировочного количества выпускников общеобразовательных учреждений.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</si>
  <si>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</t>
  </si>
  <si>
    <t xml:space="preserve">Федеральным законом от 25.07.2002 № 114-ФЗ «О противодействии экстремистской деятельности».
Федеральным законом от 06.03.2006 № 35-ФЗ «О противодействии терроризму».
Значение показателя определено исходя из необходимости регулярного (ежеквартального) оповещения населения.                                                 Материалы размещаются на официальном сайте администрации Города Томска, в газете администрации Города Томска «Общественное самоуправление»  в виде пресс-релизов и статей, телесюжеты и интервью размещаются в тематических программах на местном телевидении и радио. </t>
  </si>
  <si>
    <t>Федеральный закон от 06.03.2006 № 35-ФЗ «О противодействии терроризму».
Значение показателя определено исходя из количества общеобразовательных учреждений.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</si>
  <si>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В соответствии с законодательством необходимо провести обследование всех мест, включенных в Перечень мест массового пребывания людей, утвержденный Мэром Города Томска.</t>
  </si>
  <si>
    <t xml:space="preserve">Федеральный закон от 25.07.2002 № 114-ФЗ «О противодействии экстремистской деятельности».
Федеральный закон от 23 июня 2016 г. № 182-ФЗ «Об основах системы профилактики правонарушений в Российской Федерации».
Значение показателя определено исходя из количества в аналогичном периоде прошлого года.
</t>
  </si>
  <si>
    <t>Федеральный закон от 25.07.2002 № 114-ФЗ «О противодействии экстремистской деятельности».
Федеральный закон от 23 июня 2016 г. № 182-ФЗ «Об основах системы профилактики правонарушений в Российской Федерации».
Значение показателя определено исходя из количества в аналогичном периоде прошлого года.</t>
  </si>
  <si>
    <t>Мероприятие 1.8.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самоуправления.</t>
  </si>
  <si>
    <t xml:space="preserve"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Перечня мест массового пребывания людей, утвержденного Мэром Города Томска. </t>
  </si>
  <si>
    <t xml:space="preserve">Мероприятие 1.10.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</si>
  <si>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</si>
  <si>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IV.ПЕРЕЧЕНЬ МЕРОПРИЯТИЙ И ЭКОНОМИЧЕСКОЕ ОБОСНОВАНИЕ ПОДПРОГРАММЫ</t>
  </si>
  <si>
    <t xml:space="preserve">    Перечень мероприятий и экономическое обоснование подпрограммы  представлены в Приложении 1 к подпрограмме (Таблица 2). Экономический расчет расходов на исполнение мероприятий подпрограммы представлен в Приложении 1 к подпрограмме (Таблица 3).</t>
  </si>
  <si>
    <t>V. МЕХАНИЗМЫ УПРАВЛЕНИЯ И КОНТРОЛЯ ПОДПРОГРАММОЙ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</si>
  <si>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- систем контроля доступа                                                                                                                         - обеспечение охраны объектов.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</si>
  <si>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обеспечения охраны объектов.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</si>
  <si>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- систем контроля доступа                                                                                                                              - обеспечение охраны объектов.</t>
  </si>
  <si>
    <t>Показатель введён с 01.01.2020 года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</si>
  <si>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 систем оповещения и управления эвакуацией (далее - СОУЭ), систем видеонаблюдения, обеспечения охраны объектов.</t>
  </si>
  <si>
    <t>Количество учреждений, где требуется установка  системы видеонаблюдения, СОУЭ, систем контроля доступа, обеспечение охраны объектов, ед.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</si>
  <si>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необходимости оснащать современными системами безопасности муниципальные административные учреждения.                                                                                                      Постановление Правительства Российской Федерации от 02.08.2019 № 1006 «Об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находящихся в сфере деятельности Министерства просвещения Российской Федерации, и формы паспорта безопасности этих объектов (территорий)». Необходимо как минимум устанавливать одну систему видеонаблюдения и 2 СОУЭ, а также обеспечивать физическую охрану объектов, чтоб полностью обеспечить антитеррористическую защищенность, требуемую законодательством.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</si>
  <si>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территориального деления муниципального образования «Город Томск». Постановление Правительства Российской Федерации от 02.08.2019 № 1006 «Об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находящихся в сфере деятельности Министерства просвещения Российской Федерации, и формы паспорта безопасности этих объектов (территорий). С 2021 года потребность установлена только на образовательные учреждения, подведомственные департаменту образования администрации Города Томска.</t>
  </si>
  <si>
    <t>Год разработки программы - 2016</t>
  </si>
  <si>
    <t xml:space="preserve">    Оценка возникающих рисков в процессе реализации подпрограммы 
    На динамику показателей подпрограммы могут повлиять следующие риски:
- правовой нигилизм населения, осознание юридической безответственности за совершенные правонарушения;
- изменение в негативном направлении экономической ситуации на территории муниципального образования «Город Томск»;
- недостаточное финансирование мероприятий подпрограммы.</t>
  </si>
  <si>
    <t xml:space="preserve">   Ответственность за реализацию подпрограммы, достижение показателей цели и задач, внесение изменений несет ответственный исполнитель – Администрация Города Томска (комитет общественной безопасности).
    При внесении изменений в подпрограмму, затрагивающих содержание муниципальной программы в целом, ответственный исполнитель данной подпрограммы формирует проект изменений в части муниципальной программы и подпрограммы.</t>
  </si>
  <si>
    <t xml:space="preserve">   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Томска.
     Соисполнители подпрограммы ежегодно, в срок до 30 января года, следующего за отчетным, представляют ответственному исполнителю подпрограммы (Администрация Города Томска (Комитет общественной безопасности) отчеты о реализации, соответственно, мероприятий подпрограммы по итогам отчетного года по форме, аналогичной приложениям 8 и 8.1. к Порядку принятия решений о разработке муниципальных программ муниципального образования «Город Томск», их формирования, реализации, корректировки, мониторинга и контроля, утвержденному постановлением администрации Города Томска от 15.07.2014 № 677.</t>
  </si>
  <si>
    <t xml:space="preserve">     На территории города Томска в 2019 года деятельность организаций, признанных террористическими либо экстремистскими и запрещенными решениями судебных органов, не зафиксировано.
За прошедший период 2019 на территории Томской области выявлено 5 (2018 г. – 16) преступлений экстремистской направленности (ЦПЭ – 3, УФСБ – 2.
За отчетный период на учетах состоит порядка 120 лиц националистической окраски. Условно существует 4 группировки футбольных фанатов численностью от нескольких до 20 – 25 человек. Наиболее крупная и подверженная деструктивному влиянию группировка «Поколение», состоящая из юношей от 14 до 22 лет. 
По состоянию на отчетный период массовой радикализации студенческой среды не отмечено, данных о наличии в учебных заведениях экстремистских групп не получено, экстремистских проявлений с участием иностранных студентов не зафиксировано.    </t>
  </si>
  <si>
    <t xml:space="preserve">     Религиозная обстановка в муниципальном образовании «Город Томск» характеризуется как стабильная. Межрелигиозных конфликтов на территории муниципального образования «Город Томск» не зарегистрировано. Причастности представителей религиозных организаций,  зарегистрированных на территории муниципального образования «Город Томск», к экстремистской деятельности не установлено. 
     В настоящее время на территории муниципального образования «Город Томск» действует 27 национально-культурных организаций, официально зарегистрированных в Минюсте, 5 объединений, не имеющих юридического статуса, 3 национальных центра (ОГАУК).</t>
  </si>
  <si>
    <t xml:space="preserve">    За 5 месяцев 2020 г. правоохранительными органами выявлено 1 преступление экстремистского характера (АППГ — 2), информации о выявлении преступлений террористической направленности от взаимодействующих органов не поступало (АППГ - 1) .
    Из сети Интернет удалено 5 материалов (националистической и радикальной исламистской направленности), размещенных в социальной сети «ВКонтакте» лицами, привлеченными к уголовной ответственности за совершение преступлений экстремистской направленности.</t>
  </si>
  <si>
    <t xml:space="preserve">   Главная цель подпрограммы -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   </t>
  </si>
  <si>
    <t xml:space="preserve">     Достижение цели осуществляется через организацию антитеррористической деятельности, противодействие возможным фактам проявления терроризма и экстремизма, укрепление доверия населения к работе органов государственной власти, органов местного самоуправления, правоохранительных органов, формирование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человека.
     На положительную динамику показателей социально-экономического развития в сфере реализации подпрограммы будет оказывать влияние соблюдение муниципальными органами власти требований законодательства в сфере профилактики терроризма и экстремизма, а имено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самоуправления. </t>
  </si>
  <si>
    <r>
      <t xml:space="preserve">Мероприятие 1.10. Проведение мероприятий по обеспечению выполнения требования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учреждениях, в т.ч.:
</t>
    </r>
    <r>
      <rPr>
        <b/>
        <sz val="9"/>
        <color indexed="8"/>
        <rFont val="Times New Roman"/>
        <family val="1"/>
        <charset val="204"/>
      </rPr>
      <t>2021 г. – 8 ед.:</t>
    </r>
    <r>
      <rPr>
        <sz val="9"/>
        <color indexed="8"/>
        <rFont val="Times New Roman"/>
        <family val="1"/>
        <charset val="204"/>
      </rPr>
      <t xml:space="preserve">
МАОУ СОШ № 4 им. И.С. Черных г. Томска по адресу: г. Томск, ул. Лебедева, 6
МАОУ гимназия № 6 г. Томска по адресу: г. Томск, ул. Герцена, 7
МАОУ лицей № 7 г. Томска по адресу: г. Томск, ул. Интернационалистов, 12
МАОУ СОШ № 12 г. Томска по адресу: г. Томск,  пер. Юрточный,  8а
МАОУ гимназия № 13 г. Томска по адресу: г. Томск, ул. Сергея Лазо,  26/1
МАОУ гимназия № 26 г. Томска по адресу: г. Томск,  ул. Беринга,  4
МАОУ СОШ № 40 г. Томска по адресу: г. Томск, ул. Никитина,  26
МБОУ СОШ № 49 г.Томска по адресу: г. Томск, ул. Мокрушина,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</si>
</sst>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1" fillId="0" borderId="0" xfId="0" applyFont="1"/>
    <xf numFmtId="16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4" fillId="0" borderId="0" xfId="0" applyFont="1" applyAlignment="1">
      <alignment vertical="justify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/>
    <xf numFmtId="2" fontId="19" fillId="0" borderId="3" xfId="0" applyNumberFormat="1" applyFont="1" applyBorder="1" applyAlignment="1">
      <alignment vertical="top" wrapText="1"/>
    </xf>
    <xf numFmtId="2" fontId="19" fillId="0" borderId="1" xfId="0" applyNumberFormat="1" applyFont="1" applyBorder="1" applyAlignment="1">
      <alignment vertical="top" wrapText="1"/>
    </xf>
    <xf numFmtId="2" fontId="21" fillId="0" borderId="1" xfId="0" applyNumberFormat="1" applyFont="1" applyBorder="1" applyAlignment="1">
      <alignment vertical="top" wrapText="1"/>
    </xf>
    <xf numFmtId="2" fontId="22" fillId="0" borderId="4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2" fillId="0" borderId="15" xfId="0" applyNumberFormat="1" applyFont="1" applyBorder="1"/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/>
    <xf numFmtId="0" fontId="2" fillId="0" borderId="8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25" fillId="2" borderId="2" xfId="0" applyNumberFormat="1" applyFont="1" applyFill="1" applyBorder="1" applyAlignment="1">
      <alignment horizontal="right" vertical="center" wrapText="1"/>
    </xf>
    <xf numFmtId="164" fontId="26" fillId="2" borderId="2" xfId="0" applyNumberFormat="1" applyFont="1" applyFill="1" applyBorder="1" applyAlignment="1">
      <alignment horizontal="right" vertical="center" wrapText="1"/>
    </xf>
    <xf numFmtId="164" fontId="26" fillId="2" borderId="7" xfId="0" applyNumberFormat="1" applyFont="1" applyFill="1" applyBorder="1" applyAlignment="1">
      <alignment horizontal="right" vertical="center" wrapText="1"/>
    </xf>
    <xf numFmtId="164" fontId="26" fillId="2" borderId="3" xfId="0" applyNumberFormat="1" applyFont="1" applyFill="1" applyBorder="1" applyAlignment="1">
      <alignment horizontal="right" vertical="center" wrapText="1"/>
    </xf>
    <xf numFmtId="164" fontId="26" fillId="2" borderId="1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26" fillId="2" borderId="2" xfId="0" applyNumberFormat="1" applyFont="1" applyFill="1" applyBorder="1" applyAlignment="1">
      <alignment horizontal="right" vertical="top" wrapText="1"/>
    </xf>
    <xf numFmtId="164" fontId="26" fillId="2" borderId="7" xfId="0" applyNumberFormat="1" applyFont="1" applyFill="1" applyBorder="1" applyAlignment="1">
      <alignment horizontal="right" vertical="top" wrapText="1"/>
    </xf>
    <xf numFmtId="164" fontId="26" fillId="2" borderId="3" xfId="0" applyNumberFormat="1" applyFont="1" applyFill="1" applyBorder="1" applyAlignment="1">
      <alignment horizontal="right" vertical="top" wrapText="1"/>
    </xf>
    <xf numFmtId="164" fontId="26" fillId="2" borderId="1" xfId="0" applyNumberFormat="1" applyFont="1" applyFill="1" applyBorder="1" applyAlignment="1">
      <alignment horizontal="right" vertical="top" wrapText="1"/>
    </xf>
    <xf numFmtId="164" fontId="2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27" fillId="0" borderId="3" xfId="0" applyNumberFormat="1" applyFont="1" applyBorder="1" applyAlignment="1">
      <alignment horizontal="right" vertical="center" wrapText="1"/>
    </xf>
    <xf numFmtId="164" fontId="27" fillId="2" borderId="3" xfId="0" applyNumberFormat="1" applyFont="1" applyFill="1" applyBorder="1" applyAlignment="1">
      <alignment horizontal="right" vertical="center" wrapText="1"/>
    </xf>
    <xf numFmtId="164" fontId="26" fillId="0" borderId="3" xfId="0" applyNumberFormat="1" applyFont="1" applyBorder="1" applyAlignment="1">
      <alignment horizontal="right" vertical="center" wrapText="1"/>
    </xf>
    <xf numFmtId="164" fontId="23" fillId="0" borderId="0" xfId="0" applyNumberFormat="1" applyFont="1"/>
    <xf numFmtId="164" fontId="22" fillId="0" borderId="4" xfId="0" applyNumberFormat="1" applyFont="1" applyBorder="1"/>
    <xf numFmtId="164" fontId="23" fillId="0" borderId="4" xfId="0" applyNumberFormat="1" applyFont="1" applyBorder="1"/>
    <xf numFmtId="164" fontId="23" fillId="0" borderId="2" xfId="0" applyNumberFormat="1" applyFont="1" applyBorder="1"/>
    <xf numFmtId="164" fontId="1" fillId="0" borderId="1" xfId="0" applyNumberFormat="1" applyFont="1" applyBorder="1" applyAlignment="1">
      <alignment vertical="top" wrapText="1"/>
    </xf>
    <xf numFmtId="164" fontId="1" fillId="0" borderId="16" xfId="0" applyNumberFormat="1" applyFont="1" applyBorder="1" applyAlignment="1">
      <alignment vertical="top" wrapText="1"/>
    </xf>
    <xf numFmtId="164" fontId="1" fillId="0" borderId="4" xfId="0" applyNumberFormat="1" applyFont="1" applyBorder="1"/>
    <xf numFmtId="164" fontId="1" fillId="0" borderId="7" xfId="0" applyNumberFormat="1" applyFont="1" applyBorder="1" applyAlignment="1">
      <alignment vertical="top" wrapText="1"/>
    </xf>
    <xf numFmtId="164" fontId="1" fillId="0" borderId="13" xfId="0" applyNumberFormat="1" applyFont="1" applyBorder="1"/>
    <xf numFmtId="164" fontId="1" fillId="0" borderId="10" xfId="0" applyNumberFormat="1" applyFont="1" applyBorder="1" applyAlignment="1">
      <alignment vertical="top" wrapText="1"/>
    </xf>
    <xf numFmtId="164" fontId="1" fillId="0" borderId="18" xfId="0" applyNumberFormat="1" applyFont="1" applyBorder="1"/>
    <xf numFmtId="164" fontId="1" fillId="0" borderId="19" xfId="0" applyNumberFormat="1" applyFont="1" applyBorder="1" applyAlignment="1">
      <alignment vertical="top" wrapText="1"/>
    </xf>
    <xf numFmtId="164" fontId="16" fillId="0" borderId="3" xfId="0" applyNumberFormat="1" applyFont="1" applyBorder="1" applyAlignment="1">
      <alignment horizontal="right" vertical="center" wrapText="1"/>
    </xf>
    <xf numFmtId="164" fontId="16" fillId="0" borderId="15" xfId="0" applyNumberFormat="1" applyFont="1" applyBorder="1" applyAlignment="1">
      <alignment horizontal="right" vertical="center" wrapText="1"/>
    </xf>
    <xf numFmtId="164" fontId="16" fillId="0" borderId="7" xfId="0" applyNumberFormat="1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justify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" fillId="0" borderId="1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2" fontId="23" fillId="0" borderId="2" xfId="0" applyNumberFormat="1" applyFont="1" applyBorder="1"/>
    <xf numFmtId="0" fontId="24" fillId="0" borderId="4" xfId="0" applyFont="1" applyBorder="1" applyAlignment="1">
      <alignment horizontal="center" wrapText="1"/>
    </xf>
    <xf numFmtId="2" fontId="23" fillId="0" borderId="11" xfId="0" applyNumberFormat="1" applyFont="1" applyBorder="1"/>
    <xf numFmtId="2" fontId="4" fillId="0" borderId="11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2" xfId="0" applyNumberFormat="1" applyFont="1" applyBorder="1"/>
    <xf numFmtId="164" fontId="1" fillId="2" borderId="4" xfId="0" applyNumberFormat="1" applyFont="1" applyFill="1" applyBorder="1" applyAlignment="1">
      <alignment vertical="top" wrapText="1"/>
    </xf>
    <xf numFmtId="164" fontId="1" fillId="2" borderId="11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2" xfId="0" applyFont="1" applyBorder="1"/>
    <xf numFmtId="2" fontId="9" fillId="2" borderId="2" xfId="0" applyNumberFormat="1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64" fontId="9" fillId="2" borderId="2" xfId="0" applyNumberFormat="1" applyFont="1" applyFill="1" applyBorder="1" applyAlignment="1">
      <alignment horizontal="left" vertical="top" wrapText="1"/>
    </xf>
    <xf numFmtId="164" fontId="9" fillId="2" borderId="4" xfId="0" applyNumberFormat="1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164" fontId="1" fillId="2" borderId="11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2" fontId="9" fillId="2" borderId="7" xfId="0" applyNumberFormat="1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left" vertical="top" wrapText="1"/>
    </xf>
    <xf numFmtId="164" fontId="1" fillId="2" borderId="11" xfId="0" applyNumberFormat="1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1" fillId="0" borderId="4" xfId="0" applyFont="1" applyBorder="1"/>
    <xf numFmtId="0" fontId="1" fillId="0" borderId="7" xfId="0" applyFont="1" applyBorder="1"/>
    <xf numFmtId="0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view="pageBreakPreview" topLeftCell="B25" zoomScale="75" zoomScaleNormal="100" zoomScaleSheetLayoutView="75" workbookViewId="0">
      <selection activeCell="E16" sqref="E16:E17"/>
    </sheetView>
  </sheetViews>
  <sheetFormatPr defaultRowHeight="15" x14ac:dyDescent="0.25"/>
  <cols>
    <col min="1" max="1" width="36.85546875" customWidth="1"/>
    <col min="2" max="2" width="11" customWidth="1"/>
    <col min="3" max="3" width="16.140625" customWidth="1"/>
    <col min="4" max="4" width="8" customWidth="1"/>
    <col min="5" max="5" width="12.140625" customWidth="1"/>
    <col min="6" max="6" width="15.28515625" customWidth="1"/>
    <col min="7" max="7" width="16.7109375" customWidth="1"/>
    <col min="8" max="23" width="12.140625" customWidth="1"/>
  </cols>
  <sheetData>
    <row r="1" spans="1:23" ht="14.4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R1" s="180"/>
      <c r="S1" s="180"/>
      <c r="T1" s="180"/>
      <c r="U1" s="180"/>
      <c r="V1" s="180"/>
      <c r="W1" s="180"/>
    </row>
    <row r="2" spans="1:23" ht="14.45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R2" s="180"/>
      <c r="S2" s="180"/>
      <c r="T2" s="180"/>
      <c r="U2" s="180"/>
      <c r="V2" s="180"/>
      <c r="W2" s="180"/>
    </row>
    <row r="3" spans="1:23" ht="14.45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R3" s="180"/>
      <c r="S3" s="180"/>
      <c r="T3" s="180"/>
      <c r="U3" s="180"/>
      <c r="V3" s="180"/>
      <c r="W3" s="180"/>
    </row>
    <row r="4" spans="1:23" ht="19.899999999999999" customHeight="1" x14ac:dyDescent="0.25">
      <c r="A4" s="198" t="s">
        <v>176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3" ht="15.75" x14ac:dyDescent="0.25">
      <c r="A5" s="197" t="s">
        <v>51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:23" ht="15.6" x14ac:dyDescent="0.3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3" ht="15.75" x14ac:dyDescent="0.25">
      <c r="A7" s="197" t="s">
        <v>52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</row>
    <row r="8" spans="1:23" ht="17.25" customHeight="1" x14ac:dyDescent="0.25">
      <c r="A8" s="197" t="s">
        <v>175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</row>
    <row r="9" spans="1:23" ht="16.149999999999999" thickBot="1" x14ac:dyDescent="0.3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s="16" customFormat="1" ht="24" customHeight="1" thickBot="1" x14ac:dyDescent="0.3">
      <c r="A10" s="187" t="s">
        <v>53</v>
      </c>
      <c r="B10" s="188"/>
      <c r="C10" s="188"/>
      <c r="D10" s="189"/>
      <c r="E10" s="194" t="s">
        <v>156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6"/>
    </row>
    <row r="11" spans="1:23" s="16" customFormat="1" ht="17.45" customHeight="1" thickBot="1" x14ac:dyDescent="0.3">
      <c r="A11" s="187" t="s">
        <v>54</v>
      </c>
      <c r="B11" s="188"/>
      <c r="C11" s="188"/>
      <c r="D11" s="189"/>
      <c r="E11" s="194" t="s">
        <v>118</v>
      </c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6"/>
    </row>
    <row r="12" spans="1:23" s="16" customFormat="1" ht="131.44999999999999" customHeight="1" thickBot="1" x14ac:dyDescent="0.3">
      <c r="A12" s="194" t="s">
        <v>55</v>
      </c>
      <c r="B12" s="195"/>
      <c r="C12" s="195"/>
      <c r="D12" s="196"/>
      <c r="E12" s="187" t="s">
        <v>157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9"/>
    </row>
    <row r="13" spans="1:23" s="16" customFormat="1" ht="52.15" customHeight="1" thickBot="1" x14ac:dyDescent="0.3">
      <c r="A13" s="187" t="s">
        <v>56</v>
      </c>
      <c r="B13" s="188"/>
      <c r="C13" s="188"/>
      <c r="D13" s="189"/>
      <c r="E13" s="194" t="s">
        <v>44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4"/>
    </row>
    <row r="14" spans="1:23" s="16" customFormat="1" ht="18.75" customHeight="1" x14ac:dyDescent="0.25">
      <c r="A14" s="213" t="s">
        <v>108</v>
      </c>
      <c r="B14" s="214"/>
      <c r="C14" s="214"/>
      <c r="D14" s="215"/>
      <c r="E14" s="181" t="s">
        <v>45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3"/>
    </row>
    <row r="15" spans="1:23" s="16" customFormat="1" ht="21.75" customHeight="1" thickBot="1" x14ac:dyDescent="0.3">
      <c r="A15" s="216" t="s">
        <v>109</v>
      </c>
      <c r="B15" s="217"/>
      <c r="C15" s="217"/>
      <c r="D15" s="218"/>
      <c r="E15" s="191" t="s">
        <v>46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3"/>
    </row>
    <row r="16" spans="1:23" s="20" customFormat="1" ht="23.45" customHeight="1" x14ac:dyDescent="0.25">
      <c r="A16" s="181" t="s">
        <v>57</v>
      </c>
      <c r="B16" s="182"/>
      <c r="C16" s="182"/>
      <c r="D16" s="183"/>
      <c r="E16" s="224" t="s">
        <v>227</v>
      </c>
      <c r="F16" s="190">
        <v>2017</v>
      </c>
      <c r="G16" s="190"/>
      <c r="H16" s="190">
        <v>2018</v>
      </c>
      <c r="I16" s="190"/>
      <c r="J16" s="190">
        <v>2019</v>
      </c>
      <c r="K16" s="190"/>
      <c r="L16" s="228">
        <v>2020</v>
      </c>
      <c r="M16" s="228"/>
      <c r="N16" s="190">
        <v>2021</v>
      </c>
      <c r="O16" s="190"/>
      <c r="P16" s="190">
        <v>2022</v>
      </c>
      <c r="Q16" s="190"/>
      <c r="R16" s="190">
        <v>2023</v>
      </c>
      <c r="S16" s="190"/>
      <c r="T16" s="228">
        <v>2024</v>
      </c>
      <c r="U16" s="228"/>
      <c r="V16" s="228">
        <v>2025</v>
      </c>
      <c r="W16" s="229"/>
    </row>
    <row r="17" spans="1:23" s="20" customFormat="1" ht="125.25" customHeight="1" thickBot="1" x14ac:dyDescent="0.3">
      <c r="A17" s="184"/>
      <c r="B17" s="185"/>
      <c r="C17" s="185"/>
      <c r="D17" s="186"/>
      <c r="E17" s="225"/>
      <c r="F17" s="18" t="s">
        <v>58</v>
      </c>
      <c r="G17" s="18" t="s">
        <v>59</v>
      </c>
      <c r="H17" s="18" t="s">
        <v>58</v>
      </c>
      <c r="I17" s="18" t="s">
        <v>59</v>
      </c>
      <c r="J17" s="18" t="s">
        <v>58</v>
      </c>
      <c r="K17" s="18" t="s">
        <v>59</v>
      </c>
      <c r="L17" s="18" t="s">
        <v>58</v>
      </c>
      <c r="M17" s="18" t="s">
        <v>59</v>
      </c>
      <c r="N17" s="18" t="s">
        <v>58</v>
      </c>
      <c r="O17" s="18" t="s">
        <v>59</v>
      </c>
      <c r="P17" s="18" t="s">
        <v>58</v>
      </c>
      <c r="Q17" s="18" t="s">
        <v>59</v>
      </c>
      <c r="R17" s="18" t="s">
        <v>58</v>
      </c>
      <c r="S17" s="18" t="s">
        <v>59</v>
      </c>
      <c r="T17" s="18" t="s">
        <v>58</v>
      </c>
      <c r="U17" s="18" t="s">
        <v>59</v>
      </c>
      <c r="V17" s="18" t="s">
        <v>58</v>
      </c>
      <c r="W17" s="19" t="s">
        <v>59</v>
      </c>
    </row>
    <row r="18" spans="1:23" s="16" customFormat="1" ht="18.600000000000001" customHeight="1" thickBot="1" x14ac:dyDescent="0.3">
      <c r="A18" s="248" t="s">
        <v>47</v>
      </c>
      <c r="B18" s="249"/>
      <c r="C18" s="249"/>
      <c r="D18" s="249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1"/>
    </row>
    <row r="19" spans="1:23" s="104" customFormat="1" ht="36" customHeight="1" thickBot="1" x14ac:dyDescent="0.3">
      <c r="A19" s="246" t="s">
        <v>125</v>
      </c>
      <c r="B19" s="247"/>
      <c r="C19" s="247"/>
      <c r="D19" s="247"/>
      <c r="E19" s="101">
        <v>12</v>
      </c>
      <c r="F19" s="102" t="s">
        <v>48</v>
      </c>
      <c r="G19" s="102" t="s">
        <v>48</v>
      </c>
      <c r="H19" s="102" t="s">
        <v>48</v>
      </c>
      <c r="I19" s="102" t="s">
        <v>48</v>
      </c>
      <c r="J19" s="102" t="s">
        <v>48</v>
      </c>
      <c r="K19" s="102" t="s">
        <v>48</v>
      </c>
      <c r="L19" s="102" t="s">
        <v>48</v>
      </c>
      <c r="M19" s="102" t="s">
        <v>48</v>
      </c>
      <c r="N19" s="102" t="s">
        <v>48</v>
      </c>
      <c r="O19" s="102" t="s">
        <v>48</v>
      </c>
      <c r="P19" s="102" t="s">
        <v>48</v>
      </c>
      <c r="Q19" s="102" t="s">
        <v>48</v>
      </c>
      <c r="R19" s="102" t="s">
        <v>48</v>
      </c>
      <c r="S19" s="102" t="s">
        <v>48</v>
      </c>
      <c r="T19" s="102" t="s">
        <v>48</v>
      </c>
      <c r="U19" s="102" t="s">
        <v>48</v>
      </c>
      <c r="V19" s="102" t="s">
        <v>48</v>
      </c>
      <c r="W19" s="102" t="s">
        <v>48</v>
      </c>
    </row>
    <row r="20" spans="1:23" s="104" customFormat="1" ht="17.45" customHeight="1" thickBot="1" x14ac:dyDescent="0.3">
      <c r="A20" s="230" t="s">
        <v>46</v>
      </c>
      <c r="B20" s="231"/>
      <c r="C20" s="231"/>
      <c r="D20" s="231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3"/>
    </row>
    <row r="21" spans="1:23" s="104" customFormat="1" ht="33.75" customHeight="1" thickBot="1" x14ac:dyDescent="0.3">
      <c r="A21" s="222" t="s">
        <v>127</v>
      </c>
      <c r="B21" s="223"/>
      <c r="C21" s="223"/>
      <c r="D21" s="223"/>
      <c r="E21" s="103">
        <v>0</v>
      </c>
      <c r="F21" s="103" t="s">
        <v>112</v>
      </c>
      <c r="G21" s="103" t="s">
        <v>112</v>
      </c>
      <c r="H21" s="103" t="s">
        <v>112</v>
      </c>
      <c r="I21" s="103" t="s">
        <v>112</v>
      </c>
      <c r="J21" s="103" t="s">
        <v>49</v>
      </c>
      <c r="K21" s="103" t="s">
        <v>112</v>
      </c>
      <c r="L21" s="103" t="s">
        <v>112</v>
      </c>
      <c r="M21" s="103" t="s">
        <v>112</v>
      </c>
      <c r="N21" s="103" t="s">
        <v>112</v>
      </c>
      <c r="O21" s="103" t="s">
        <v>112</v>
      </c>
      <c r="P21" s="103" t="s">
        <v>112</v>
      </c>
      <c r="Q21" s="103" t="s">
        <v>112</v>
      </c>
      <c r="R21" s="103" t="s">
        <v>112</v>
      </c>
      <c r="S21" s="103"/>
      <c r="T21" s="103" t="s">
        <v>112</v>
      </c>
      <c r="U21" s="103"/>
      <c r="V21" s="103" t="s">
        <v>112</v>
      </c>
      <c r="W21" s="103"/>
    </row>
    <row r="22" spans="1:23" s="104" customFormat="1" ht="51" customHeight="1" thickBot="1" x14ac:dyDescent="0.3">
      <c r="A22" s="219" t="s">
        <v>129</v>
      </c>
      <c r="B22" s="220"/>
      <c r="C22" s="220"/>
      <c r="D22" s="221"/>
      <c r="E22" s="103">
        <v>0</v>
      </c>
      <c r="F22" s="105">
        <v>2000</v>
      </c>
      <c r="G22" s="105">
        <v>2000</v>
      </c>
      <c r="H22" s="105">
        <v>3000</v>
      </c>
      <c r="I22" s="105">
        <v>2000</v>
      </c>
      <c r="J22" s="105">
        <v>3000</v>
      </c>
      <c r="K22" s="105">
        <v>2000</v>
      </c>
      <c r="L22" s="105">
        <v>2000</v>
      </c>
      <c r="M22" s="105">
        <v>2000</v>
      </c>
      <c r="N22" s="105">
        <v>2000</v>
      </c>
      <c r="O22" s="105">
        <v>2000</v>
      </c>
      <c r="P22" s="105">
        <v>2000</v>
      </c>
      <c r="Q22" s="105">
        <v>2000</v>
      </c>
      <c r="R22" s="105">
        <v>2000</v>
      </c>
      <c r="S22" s="103"/>
      <c r="T22" s="105">
        <v>2000</v>
      </c>
      <c r="U22" s="103"/>
      <c r="V22" s="105">
        <v>2000</v>
      </c>
      <c r="W22" s="103"/>
    </row>
    <row r="23" spans="1:23" s="16" customFormat="1" ht="24" customHeight="1" thickBot="1" x14ac:dyDescent="0.3">
      <c r="A23" s="181" t="s">
        <v>60</v>
      </c>
      <c r="B23" s="182"/>
      <c r="C23" s="182"/>
      <c r="D23" s="182"/>
      <c r="E23" s="240" t="s">
        <v>61</v>
      </c>
      <c r="F23" s="202" t="s">
        <v>62</v>
      </c>
      <c r="G23" s="204"/>
      <c r="H23" s="202" t="s">
        <v>63</v>
      </c>
      <c r="I23" s="203"/>
      <c r="J23" s="203"/>
      <c r="K23" s="204"/>
      <c r="L23" s="202" t="s">
        <v>64</v>
      </c>
      <c r="M23" s="203"/>
      <c r="N23" s="203"/>
      <c r="O23" s="204"/>
      <c r="P23" s="202" t="s">
        <v>65</v>
      </c>
      <c r="Q23" s="203"/>
      <c r="R23" s="203"/>
      <c r="S23" s="204"/>
      <c r="T23" s="202" t="s">
        <v>66</v>
      </c>
      <c r="U23" s="203"/>
      <c r="V23" s="203"/>
      <c r="W23" s="204"/>
    </row>
    <row r="24" spans="1:23" s="16" customFormat="1" ht="98.45" customHeight="1" thickBot="1" x14ac:dyDescent="0.3">
      <c r="A24" s="191"/>
      <c r="B24" s="192"/>
      <c r="C24" s="192"/>
      <c r="D24" s="192"/>
      <c r="E24" s="241"/>
      <c r="F24" s="32" t="s">
        <v>58</v>
      </c>
      <c r="G24" s="32" t="s">
        <v>59</v>
      </c>
      <c r="H24" s="226" t="s">
        <v>58</v>
      </c>
      <c r="I24" s="227"/>
      <c r="J24" s="209" t="s">
        <v>59</v>
      </c>
      <c r="K24" s="210"/>
      <c r="L24" s="209" t="s">
        <v>58</v>
      </c>
      <c r="M24" s="210"/>
      <c r="N24" s="209" t="s">
        <v>59</v>
      </c>
      <c r="O24" s="210"/>
      <c r="P24" s="226" t="s">
        <v>58</v>
      </c>
      <c r="Q24" s="227"/>
      <c r="R24" s="226" t="s">
        <v>59</v>
      </c>
      <c r="S24" s="227"/>
      <c r="T24" s="209" t="s">
        <v>58</v>
      </c>
      <c r="U24" s="210"/>
      <c r="V24" s="209" t="s">
        <v>69</v>
      </c>
      <c r="W24" s="210"/>
    </row>
    <row r="25" spans="1:23" s="16" customFormat="1" ht="16.899999999999999" customHeight="1" thickBot="1" x14ac:dyDescent="0.3">
      <c r="A25" s="191"/>
      <c r="B25" s="192"/>
      <c r="C25" s="192"/>
      <c r="D25" s="192"/>
      <c r="E25" s="21">
        <v>2017</v>
      </c>
      <c r="F25" s="140">
        <f>'Перечень мероприятий'!E204</f>
        <v>2358.6</v>
      </c>
      <c r="G25" s="141">
        <f>'Перечень мероприятий'!F204</f>
        <v>644</v>
      </c>
      <c r="H25" s="142"/>
      <c r="I25" s="143">
        <f>'Перечень мероприятий'!G204</f>
        <v>2358.6</v>
      </c>
      <c r="J25" s="142"/>
      <c r="K25" s="143">
        <v>644</v>
      </c>
      <c r="L25" s="243"/>
      <c r="M25" s="244"/>
      <c r="N25" s="200"/>
      <c r="O25" s="201"/>
      <c r="P25" s="142"/>
      <c r="Q25" s="143">
        <f>'Перечень мероприятий'!O204</f>
        <v>0</v>
      </c>
      <c r="R25" s="144"/>
      <c r="S25" s="145">
        <f>'Перечень мероприятий'!Q204</f>
        <v>0</v>
      </c>
      <c r="T25" s="203"/>
      <c r="U25" s="204"/>
      <c r="V25" s="255"/>
      <c r="W25" s="256"/>
    </row>
    <row r="26" spans="1:23" s="16" customFormat="1" ht="16.899999999999999" customHeight="1" thickBot="1" x14ac:dyDescent="0.3">
      <c r="A26" s="191"/>
      <c r="B26" s="192"/>
      <c r="C26" s="192"/>
      <c r="D26" s="192"/>
      <c r="E26" s="21">
        <v>2018</v>
      </c>
      <c r="F26" s="140">
        <f>'Перечень мероприятий'!E205</f>
        <v>1576.7</v>
      </c>
      <c r="G26" s="141">
        <f>'Перечень мероприятий'!F205</f>
        <v>218</v>
      </c>
      <c r="H26" s="142"/>
      <c r="I26" s="143">
        <f>'Перечень мероприятий'!G205</f>
        <v>1576.7</v>
      </c>
      <c r="J26" s="142"/>
      <c r="K26" s="143">
        <f>'Перечень мероприятий'!H205</f>
        <v>218</v>
      </c>
      <c r="L26" s="252"/>
      <c r="M26" s="242"/>
      <c r="N26" s="205"/>
      <c r="O26" s="206"/>
      <c r="P26" s="142"/>
      <c r="Q26" s="143">
        <f>'Перечень мероприятий'!O205</f>
        <v>0</v>
      </c>
      <c r="R26" s="142"/>
      <c r="S26" s="143">
        <f>'Перечень мероприятий'!Q205</f>
        <v>0</v>
      </c>
      <c r="T26" s="203"/>
      <c r="U26" s="204"/>
      <c r="V26" s="211"/>
      <c r="W26" s="211"/>
    </row>
    <row r="27" spans="1:23" s="16" customFormat="1" ht="15" customHeight="1" thickBot="1" x14ac:dyDescent="0.3">
      <c r="A27" s="191"/>
      <c r="B27" s="192"/>
      <c r="C27" s="192"/>
      <c r="D27" s="192"/>
      <c r="E27" s="21">
        <v>2019</v>
      </c>
      <c r="F27" s="140">
        <f>'Перечень мероприятий'!E206</f>
        <v>1619.5</v>
      </c>
      <c r="G27" s="141">
        <f>'Перечень мероприятий'!F206</f>
        <v>244.5</v>
      </c>
      <c r="H27" s="142"/>
      <c r="I27" s="143">
        <f>'Перечень мероприятий'!G206</f>
        <v>1619.5</v>
      </c>
      <c r="J27" s="142"/>
      <c r="K27" s="143">
        <f>'Перечень мероприятий'!H206</f>
        <v>244.5</v>
      </c>
      <c r="L27" s="252"/>
      <c r="M27" s="242"/>
      <c r="N27" s="205"/>
      <c r="O27" s="206"/>
      <c r="P27" s="142"/>
      <c r="Q27" s="143">
        <f>'Перечень мероприятий'!O206</f>
        <v>0</v>
      </c>
      <c r="R27" s="146"/>
      <c r="S27" s="147">
        <f>'Перечень мероприятий'!Q206</f>
        <v>0</v>
      </c>
      <c r="T27" s="203"/>
      <c r="U27" s="204"/>
      <c r="V27" s="211"/>
      <c r="W27" s="211"/>
    </row>
    <row r="28" spans="1:23" s="16" customFormat="1" ht="16.149999999999999" customHeight="1" thickBot="1" x14ac:dyDescent="0.3">
      <c r="A28" s="191"/>
      <c r="B28" s="192"/>
      <c r="C28" s="192"/>
      <c r="D28" s="192"/>
      <c r="E28" s="21">
        <v>2020</v>
      </c>
      <c r="F28" s="140">
        <f>'Перечень мероприятий'!E207</f>
        <v>1570</v>
      </c>
      <c r="G28" s="141">
        <f>'Перечень мероприятий'!F207</f>
        <v>220</v>
      </c>
      <c r="H28" s="142"/>
      <c r="I28" s="143">
        <f>'Перечень мероприятий'!G207</f>
        <v>1570</v>
      </c>
      <c r="J28" s="142"/>
      <c r="K28" s="143">
        <f>'Перечень мероприятий'!H207</f>
        <v>220</v>
      </c>
      <c r="L28" s="252"/>
      <c r="M28" s="242"/>
      <c r="N28" s="205"/>
      <c r="O28" s="206"/>
      <c r="P28" s="142"/>
      <c r="Q28" s="143">
        <f>'Перечень мероприятий'!O207</f>
        <v>0</v>
      </c>
      <c r="R28" s="142"/>
      <c r="S28" s="143">
        <f>'Перечень мероприятий'!Q207</f>
        <v>0</v>
      </c>
      <c r="T28" s="203"/>
      <c r="U28" s="204"/>
      <c r="V28" s="211"/>
      <c r="W28" s="211"/>
    </row>
    <row r="29" spans="1:23" s="16" customFormat="1" ht="15" customHeight="1" thickBot="1" x14ac:dyDescent="0.3">
      <c r="A29" s="191"/>
      <c r="B29" s="192"/>
      <c r="C29" s="192"/>
      <c r="D29" s="192"/>
      <c r="E29" s="21">
        <v>2021</v>
      </c>
      <c r="F29" s="140">
        <f>'Перечень мероприятий'!E208</f>
        <v>7420</v>
      </c>
      <c r="G29" s="141">
        <f>'Перечень мероприятий'!F208</f>
        <v>220</v>
      </c>
      <c r="H29" s="142"/>
      <c r="I29" s="143">
        <f>'Перечень мероприятий'!G208</f>
        <v>7420</v>
      </c>
      <c r="J29" s="142"/>
      <c r="K29" s="143">
        <f>'Перечень мероприятий'!H208</f>
        <v>220</v>
      </c>
      <c r="L29" s="206"/>
      <c r="M29" s="242"/>
      <c r="N29" s="205"/>
      <c r="O29" s="206"/>
      <c r="P29" s="144"/>
      <c r="Q29" s="145">
        <f>'Перечень мероприятий'!O208</f>
        <v>0</v>
      </c>
      <c r="R29" s="146"/>
      <c r="S29" s="147">
        <f>'Перечень мероприятий'!Q208</f>
        <v>0</v>
      </c>
      <c r="T29" s="203"/>
      <c r="U29" s="204"/>
      <c r="V29" s="211"/>
      <c r="W29" s="211"/>
    </row>
    <row r="30" spans="1:23" s="16" customFormat="1" ht="15" customHeight="1" thickBot="1" x14ac:dyDescent="0.3">
      <c r="A30" s="191"/>
      <c r="B30" s="192"/>
      <c r="C30" s="192"/>
      <c r="D30" s="192"/>
      <c r="E30" s="21">
        <v>2022</v>
      </c>
      <c r="F30" s="140">
        <f>'Перечень мероприятий'!E209</f>
        <v>1570</v>
      </c>
      <c r="G30" s="141">
        <f>'Перечень мероприятий'!F209</f>
        <v>220</v>
      </c>
      <c r="H30" s="142"/>
      <c r="I30" s="143">
        <f>'Перечень мероприятий'!G209</f>
        <v>1570</v>
      </c>
      <c r="J30" s="142"/>
      <c r="K30" s="143">
        <f>'Перечень мероприятий'!H209</f>
        <v>220</v>
      </c>
      <c r="L30" s="206"/>
      <c r="M30" s="242"/>
      <c r="N30" s="205"/>
      <c r="O30" s="206"/>
      <c r="P30" s="142"/>
      <c r="Q30" s="143">
        <f>'Перечень мероприятий'!O209</f>
        <v>0</v>
      </c>
      <c r="R30" s="142"/>
      <c r="S30" s="143">
        <f>'Перечень мероприятий'!Q209</f>
        <v>0</v>
      </c>
      <c r="T30" s="207"/>
      <c r="U30" s="208"/>
      <c r="V30" s="199"/>
      <c r="W30" s="199"/>
    </row>
    <row r="31" spans="1:23" s="16" customFormat="1" ht="15" customHeight="1" thickBot="1" x14ac:dyDescent="0.3">
      <c r="A31" s="191"/>
      <c r="B31" s="192"/>
      <c r="C31" s="192"/>
      <c r="D31" s="192"/>
      <c r="E31" s="21">
        <v>2023</v>
      </c>
      <c r="F31" s="140">
        <f>'Перечень мероприятий'!E210</f>
        <v>108220</v>
      </c>
      <c r="G31" s="141">
        <f>'Перечень мероприятий'!F210</f>
        <v>26100</v>
      </c>
      <c r="H31" s="142"/>
      <c r="I31" s="143">
        <f>'Перечень мероприятий'!G210</f>
        <v>108220</v>
      </c>
      <c r="J31" s="142"/>
      <c r="K31" s="143">
        <f>'Перечень мероприятий'!H210</f>
        <v>26100</v>
      </c>
      <c r="L31" s="206"/>
      <c r="M31" s="242"/>
      <c r="N31" s="205"/>
      <c r="O31" s="206"/>
      <c r="P31" s="146"/>
      <c r="Q31" s="147">
        <f>'Перечень мероприятий'!O210</f>
        <v>0</v>
      </c>
      <c r="R31" s="146"/>
      <c r="S31" s="147">
        <f>'Перечень мероприятий'!Q210</f>
        <v>0</v>
      </c>
      <c r="T31" s="207"/>
      <c r="U31" s="208"/>
      <c r="V31" s="199"/>
      <c r="W31" s="199"/>
    </row>
    <row r="32" spans="1:23" s="16" customFormat="1" ht="15" customHeight="1" thickBot="1" x14ac:dyDescent="0.3">
      <c r="A32" s="191"/>
      <c r="B32" s="192"/>
      <c r="C32" s="192"/>
      <c r="D32" s="192"/>
      <c r="E32" s="21">
        <v>2024</v>
      </c>
      <c r="F32" s="140">
        <f>'Перечень мероприятий'!E211</f>
        <v>108220</v>
      </c>
      <c r="G32" s="141">
        <f>'Перечень мероприятий'!F211</f>
        <v>27400</v>
      </c>
      <c r="H32" s="142"/>
      <c r="I32" s="143">
        <f>'Перечень мероприятий'!G211</f>
        <v>108220</v>
      </c>
      <c r="J32" s="142"/>
      <c r="K32" s="143">
        <f>'Перечень мероприятий'!H211</f>
        <v>27400</v>
      </c>
      <c r="L32" s="206"/>
      <c r="M32" s="242"/>
      <c r="N32" s="205"/>
      <c r="O32" s="206"/>
      <c r="P32" s="142"/>
      <c r="Q32" s="143">
        <f>'Перечень мероприятий'!O211</f>
        <v>0</v>
      </c>
      <c r="R32" s="142"/>
      <c r="S32" s="143">
        <f>'Перечень мероприятий'!Q211</f>
        <v>0</v>
      </c>
      <c r="T32" s="207"/>
      <c r="U32" s="208"/>
      <c r="V32" s="199"/>
      <c r="W32" s="199"/>
    </row>
    <row r="33" spans="1:23" s="16" customFormat="1" ht="15" customHeight="1" thickBot="1" x14ac:dyDescent="0.3">
      <c r="A33" s="191"/>
      <c r="B33" s="192"/>
      <c r="C33" s="192"/>
      <c r="D33" s="192"/>
      <c r="E33" s="21">
        <v>2025</v>
      </c>
      <c r="F33" s="140">
        <f>'Перечень мероприятий'!E212</f>
        <v>106870</v>
      </c>
      <c r="G33" s="141">
        <f>'Перечень мероприятий'!F212</f>
        <v>28900</v>
      </c>
      <c r="H33" s="142"/>
      <c r="I33" s="143">
        <f>'Перечень мероприятий'!G212</f>
        <v>106870</v>
      </c>
      <c r="J33" s="142"/>
      <c r="K33" s="143">
        <f>'Перечень мероприятий'!H212</f>
        <v>28900</v>
      </c>
      <c r="L33" s="206"/>
      <c r="M33" s="242"/>
      <c r="N33" s="205"/>
      <c r="O33" s="206"/>
      <c r="P33" s="146"/>
      <c r="Q33" s="147">
        <f>'Перечень мероприятий'!O212</f>
        <v>0</v>
      </c>
      <c r="R33" s="146"/>
      <c r="S33" s="147">
        <f>'Перечень мероприятий'!Q212</f>
        <v>0</v>
      </c>
      <c r="T33" s="207"/>
      <c r="U33" s="208"/>
      <c r="V33" s="199"/>
      <c r="W33" s="199"/>
    </row>
    <row r="34" spans="1:23" s="16" customFormat="1" ht="24" customHeight="1" thickBot="1" x14ac:dyDescent="0.3">
      <c r="A34" s="184"/>
      <c r="B34" s="185"/>
      <c r="C34" s="185"/>
      <c r="D34" s="185"/>
      <c r="E34" s="21" t="s">
        <v>70</v>
      </c>
      <c r="F34" s="148">
        <f>SUM(F25:F33)</f>
        <v>339424.8</v>
      </c>
      <c r="G34" s="149">
        <f>SUM(G25:G33)</f>
        <v>84166.5</v>
      </c>
      <c r="H34" s="142"/>
      <c r="I34" s="150">
        <f>SUM(I25:I33)</f>
        <v>339424.8</v>
      </c>
      <c r="J34" s="142"/>
      <c r="K34" s="150">
        <f>SUM(K25:K33)</f>
        <v>84166.5</v>
      </c>
      <c r="L34" s="234"/>
      <c r="M34" s="234"/>
      <c r="N34" s="234"/>
      <c r="O34" s="235"/>
      <c r="P34" s="142"/>
      <c r="Q34" s="150">
        <f>SUM(Q25:Q33)</f>
        <v>0</v>
      </c>
      <c r="R34" s="142"/>
      <c r="S34" s="150">
        <f>SUM(S25:S33)</f>
        <v>0</v>
      </c>
      <c r="T34" s="245"/>
      <c r="U34" s="212"/>
      <c r="V34" s="212"/>
      <c r="W34" s="212"/>
    </row>
    <row r="35" spans="1:23" s="16" customFormat="1" ht="17.45" customHeight="1" thickBot="1" x14ac:dyDescent="0.3">
      <c r="A35" s="194" t="s">
        <v>71</v>
      </c>
      <c r="B35" s="195"/>
      <c r="C35" s="195"/>
      <c r="D35" s="196"/>
      <c r="E35" s="236" t="s">
        <v>110</v>
      </c>
      <c r="F35" s="237"/>
      <c r="G35" s="237"/>
      <c r="H35" s="238"/>
      <c r="I35" s="238"/>
      <c r="J35" s="237"/>
      <c r="K35" s="237"/>
      <c r="L35" s="237"/>
      <c r="M35" s="237"/>
      <c r="N35" s="237"/>
      <c r="O35" s="237"/>
      <c r="P35" s="238"/>
      <c r="Q35" s="238"/>
      <c r="R35" s="238"/>
      <c r="S35" s="238"/>
      <c r="T35" s="237"/>
      <c r="U35" s="237"/>
      <c r="V35" s="237"/>
      <c r="W35" s="239"/>
    </row>
    <row r="36" spans="1:23" s="16" customFormat="1" ht="18" customHeight="1" thickBot="1" x14ac:dyDescent="0.3">
      <c r="A36" s="194" t="s">
        <v>72</v>
      </c>
      <c r="B36" s="195"/>
      <c r="C36" s="195"/>
      <c r="D36" s="196"/>
      <c r="E36" s="194" t="s">
        <v>50</v>
      </c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6"/>
    </row>
    <row r="37" spans="1:23" s="16" customFormat="1" ht="16.899999999999999" customHeight="1" thickBot="1" x14ac:dyDescent="0.3">
      <c r="A37" s="194" t="s">
        <v>73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6"/>
    </row>
    <row r="38" spans="1:23" s="16" customFormat="1" ht="16.899999999999999" customHeight="1" thickBot="1" x14ac:dyDescent="0.3">
      <c r="A38" s="194" t="s">
        <v>74</v>
      </c>
      <c r="B38" s="195"/>
      <c r="C38" s="195"/>
      <c r="D38" s="196"/>
      <c r="E38" s="194" t="s">
        <v>118</v>
      </c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6"/>
    </row>
    <row r="39" spans="1:23" s="16" customFormat="1" ht="146.25" customHeight="1" thickBot="1" x14ac:dyDescent="0.3">
      <c r="A39" s="194" t="s">
        <v>75</v>
      </c>
      <c r="B39" s="195"/>
      <c r="C39" s="195"/>
      <c r="D39" s="196"/>
      <c r="E39" s="194" t="s">
        <v>177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6"/>
    </row>
  </sheetData>
  <mergeCells count="99">
    <mergeCell ref="A10:D10"/>
    <mergeCell ref="T34:U34"/>
    <mergeCell ref="A19:D19"/>
    <mergeCell ref="L30:M30"/>
    <mergeCell ref="L32:M32"/>
    <mergeCell ref="L16:M16"/>
    <mergeCell ref="A18:W18"/>
    <mergeCell ref="L26:M26"/>
    <mergeCell ref="L27:M27"/>
    <mergeCell ref="L28:M28"/>
    <mergeCell ref="E12:W12"/>
    <mergeCell ref="E13:W13"/>
    <mergeCell ref="L33:M33"/>
    <mergeCell ref="V25:W25"/>
    <mergeCell ref="V26:W26"/>
    <mergeCell ref="L34:M34"/>
    <mergeCell ref="L31:M31"/>
    <mergeCell ref="H24:I24"/>
    <mergeCell ref="J24:K24"/>
    <mergeCell ref="L24:M24"/>
    <mergeCell ref="L25:M25"/>
    <mergeCell ref="L29:M29"/>
    <mergeCell ref="E39:W39"/>
    <mergeCell ref="N34:O34"/>
    <mergeCell ref="F23:G23"/>
    <mergeCell ref="E35:W35"/>
    <mergeCell ref="E36:W36"/>
    <mergeCell ref="A37:W37"/>
    <mergeCell ref="E38:W38"/>
    <mergeCell ref="A35:D35"/>
    <mergeCell ref="A36:D36"/>
    <mergeCell ref="A38:D38"/>
    <mergeCell ref="N28:O28"/>
    <mergeCell ref="N29:O29"/>
    <mergeCell ref="N26:O26"/>
    <mergeCell ref="A39:D39"/>
    <mergeCell ref="E23:E24"/>
    <mergeCell ref="H23:K23"/>
    <mergeCell ref="N24:O24"/>
    <mergeCell ref="P24:Q24"/>
    <mergeCell ref="R24:S24"/>
    <mergeCell ref="T16:U16"/>
    <mergeCell ref="V16:W16"/>
    <mergeCell ref="A20:W20"/>
    <mergeCell ref="A12:D12"/>
    <mergeCell ref="A14:D14"/>
    <mergeCell ref="A15:D15"/>
    <mergeCell ref="P23:S23"/>
    <mergeCell ref="A22:D22"/>
    <mergeCell ref="A21:D21"/>
    <mergeCell ref="F16:G16"/>
    <mergeCell ref="H16:I16"/>
    <mergeCell ref="J16:K16"/>
    <mergeCell ref="E16:E17"/>
    <mergeCell ref="N33:O33"/>
    <mergeCell ref="N31:O31"/>
    <mergeCell ref="V33:W33"/>
    <mergeCell ref="V34:W34"/>
    <mergeCell ref="T33:U33"/>
    <mergeCell ref="T32:U32"/>
    <mergeCell ref="V30:W30"/>
    <mergeCell ref="T23:W23"/>
    <mergeCell ref="T24:U24"/>
    <mergeCell ref="V24:W24"/>
    <mergeCell ref="V28:W28"/>
    <mergeCell ref="V27:W27"/>
    <mergeCell ref="V29:W29"/>
    <mergeCell ref="A5:W5"/>
    <mergeCell ref="V31:W31"/>
    <mergeCell ref="V32:W32"/>
    <mergeCell ref="N25:O25"/>
    <mergeCell ref="L23:O23"/>
    <mergeCell ref="N32:O32"/>
    <mergeCell ref="T25:U25"/>
    <mergeCell ref="T26:U26"/>
    <mergeCell ref="T27:U27"/>
    <mergeCell ref="T28:U28"/>
    <mergeCell ref="T29:U29"/>
    <mergeCell ref="T30:U30"/>
    <mergeCell ref="T31:U31"/>
    <mergeCell ref="A23:D34"/>
    <mergeCell ref="N30:O30"/>
    <mergeCell ref="N27:O27"/>
    <mergeCell ref="R1:W1"/>
    <mergeCell ref="R2:W2"/>
    <mergeCell ref="R3:W3"/>
    <mergeCell ref="A16:D17"/>
    <mergeCell ref="A13:D13"/>
    <mergeCell ref="N16:O16"/>
    <mergeCell ref="P16:Q16"/>
    <mergeCell ref="R16:S16"/>
    <mergeCell ref="E15:W15"/>
    <mergeCell ref="E14:W14"/>
    <mergeCell ref="A11:D11"/>
    <mergeCell ref="E10:W10"/>
    <mergeCell ref="E11:W11"/>
    <mergeCell ref="A7:W7"/>
    <mergeCell ref="A8:W8"/>
    <mergeCell ref="A4:W4"/>
  </mergeCells>
  <phoneticPr fontId="17" type="noConversion"/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5" workbookViewId="0">
      <selection activeCell="E27" sqref="E27:J27"/>
    </sheetView>
  </sheetViews>
  <sheetFormatPr defaultRowHeight="15" x14ac:dyDescent="0.25"/>
  <sheetData>
    <row r="1" spans="1:11" ht="18.75" x14ac:dyDescent="0.25">
      <c r="A1" s="263" t="s">
        <v>181</v>
      </c>
      <c r="B1" s="263"/>
      <c r="C1" s="263"/>
      <c r="D1" s="263"/>
      <c r="E1" s="263"/>
      <c r="F1" s="263"/>
      <c r="G1" s="263"/>
      <c r="H1" s="263"/>
      <c r="I1" s="178"/>
      <c r="J1" s="178"/>
      <c r="K1" s="178"/>
    </row>
    <row r="2" spans="1:11" ht="18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94.45" customHeight="1" x14ac:dyDescent="0.25">
      <c r="A3" s="257" t="s">
        <v>182</v>
      </c>
      <c r="B3" s="257"/>
      <c r="C3" s="257"/>
      <c r="D3" s="257"/>
      <c r="E3" s="257"/>
      <c r="F3" s="257"/>
      <c r="G3" s="257"/>
      <c r="H3" s="257"/>
      <c r="I3" s="257"/>
      <c r="J3" s="257"/>
      <c r="K3" s="152"/>
    </row>
    <row r="4" spans="1:11" ht="235.9" customHeight="1" x14ac:dyDescent="0.25">
      <c r="A4" s="257" t="s">
        <v>183</v>
      </c>
      <c r="B4" s="257"/>
      <c r="C4" s="257"/>
      <c r="D4" s="257"/>
      <c r="E4" s="257"/>
      <c r="F4" s="257"/>
      <c r="G4" s="257"/>
      <c r="H4" s="257"/>
      <c r="I4" s="257"/>
      <c r="J4" s="257"/>
      <c r="K4" s="152"/>
    </row>
    <row r="5" spans="1:11" ht="61.9" customHeight="1" x14ac:dyDescent="0.25">
      <c r="A5" s="262" t="s">
        <v>184</v>
      </c>
      <c r="B5" s="262"/>
      <c r="C5" s="262"/>
      <c r="D5" s="262"/>
      <c r="E5" s="262"/>
      <c r="F5" s="262"/>
      <c r="G5" s="262"/>
      <c r="H5" s="262"/>
      <c r="I5" s="262"/>
      <c r="J5" s="262"/>
      <c r="K5" s="152"/>
    </row>
    <row r="6" spans="1:11" ht="48" customHeight="1" x14ac:dyDescent="0.25">
      <c r="A6" s="259" t="s">
        <v>185</v>
      </c>
      <c r="B6" s="259"/>
      <c r="C6" s="259"/>
      <c r="D6" s="259" t="s">
        <v>186</v>
      </c>
      <c r="E6" s="259"/>
      <c r="F6" s="259"/>
      <c r="G6" s="259" t="s">
        <v>187</v>
      </c>
      <c r="H6" s="259"/>
      <c r="I6" s="259"/>
      <c r="J6" s="259"/>
    </row>
    <row r="7" spans="1:11" ht="15.75" x14ac:dyDescent="0.25">
      <c r="A7" s="260" t="s">
        <v>188</v>
      </c>
      <c r="B7" s="260"/>
      <c r="C7" s="260"/>
      <c r="D7" s="261">
        <v>5</v>
      </c>
      <c r="E7" s="261"/>
      <c r="F7" s="261"/>
      <c r="G7" s="259">
        <v>11</v>
      </c>
      <c r="H7" s="259"/>
      <c r="I7" s="259"/>
      <c r="J7" s="259"/>
    </row>
    <row r="8" spans="1:11" ht="15.75" x14ac:dyDescent="0.25">
      <c r="A8" s="260" t="s">
        <v>189</v>
      </c>
      <c r="B8" s="260"/>
      <c r="C8" s="260"/>
      <c r="D8" s="261">
        <v>12</v>
      </c>
      <c r="E8" s="261"/>
      <c r="F8" s="261"/>
      <c r="G8" s="259">
        <v>18</v>
      </c>
      <c r="H8" s="259"/>
      <c r="I8" s="259"/>
      <c r="J8" s="259"/>
    </row>
    <row r="9" spans="1:11" ht="15.75" x14ac:dyDescent="0.25">
      <c r="A9" s="260" t="s">
        <v>190</v>
      </c>
      <c r="B9" s="260"/>
      <c r="C9" s="260"/>
      <c r="D9" s="261">
        <v>0</v>
      </c>
      <c r="E9" s="261"/>
      <c r="F9" s="261"/>
      <c r="G9" s="259">
        <v>33</v>
      </c>
      <c r="H9" s="259"/>
      <c r="I9" s="259"/>
      <c r="J9" s="259"/>
    </row>
    <row r="10" spans="1:11" ht="15.75" x14ac:dyDescent="0.25">
      <c r="A10" s="260" t="s">
        <v>191</v>
      </c>
      <c r="B10" s="260"/>
      <c r="C10" s="260"/>
      <c r="D10" s="261">
        <v>1</v>
      </c>
      <c r="E10" s="261"/>
      <c r="F10" s="261"/>
      <c r="G10" s="259">
        <v>45</v>
      </c>
      <c r="H10" s="259"/>
      <c r="I10" s="259"/>
      <c r="J10" s="259"/>
    </row>
    <row r="12" spans="1:11" ht="193.15" customHeight="1" x14ac:dyDescent="0.25">
      <c r="A12" s="257" t="s">
        <v>231</v>
      </c>
      <c r="B12" s="257"/>
      <c r="C12" s="257"/>
      <c r="D12" s="257"/>
      <c r="E12" s="257"/>
      <c r="F12" s="257"/>
      <c r="G12" s="257"/>
      <c r="H12" s="257"/>
      <c r="I12" s="257"/>
      <c r="J12" s="257"/>
    </row>
    <row r="13" spans="1:11" ht="140.44999999999999" customHeight="1" x14ac:dyDescent="0.25">
      <c r="A13" s="257" t="s">
        <v>232</v>
      </c>
      <c r="B13" s="257"/>
      <c r="C13" s="257"/>
      <c r="D13" s="257"/>
      <c r="E13" s="257"/>
      <c r="F13" s="257"/>
      <c r="G13" s="257"/>
      <c r="H13" s="257"/>
      <c r="I13" s="257"/>
      <c r="J13" s="257"/>
    </row>
    <row r="14" spans="1:11" ht="123.6" customHeight="1" x14ac:dyDescent="0.25">
      <c r="A14" s="257" t="s">
        <v>233</v>
      </c>
      <c r="B14" s="257"/>
      <c r="C14" s="257"/>
      <c r="D14" s="257"/>
      <c r="E14" s="257"/>
      <c r="F14" s="257"/>
      <c r="G14" s="257"/>
      <c r="H14" s="257"/>
      <c r="I14" s="257"/>
      <c r="J14" s="257"/>
    </row>
    <row r="15" spans="1:11" ht="54" customHeight="1" x14ac:dyDescent="0.25">
      <c r="A15" s="257" t="s">
        <v>234</v>
      </c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1" ht="208.9" customHeight="1" x14ac:dyDescent="0.25">
      <c r="A16" s="257" t="s">
        <v>235</v>
      </c>
      <c r="B16" s="257"/>
      <c r="C16" s="257"/>
      <c r="D16" s="257"/>
      <c r="E16" s="257"/>
      <c r="F16" s="257"/>
      <c r="G16" s="257"/>
      <c r="H16" s="257"/>
      <c r="I16" s="257"/>
      <c r="J16" s="257"/>
    </row>
    <row r="17" spans="1:12" ht="281.45" customHeight="1" x14ac:dyDescent="0.25">
      <c r="A17" s="257" t="s">
        <v>192</v>
      </c>
      <c r="B17" s="257"/>
      <c r="C17" s="257"/>
      <c r="D17" s="257"/>
      <c r="E17" s="257"/>
      <c r="F17" s="257"/>
      <c r="G17" s="257"/>
      <c r="H17" s="257"/>
      <c r="I17" s="257"/>
      <c r="J17" s="257"/>
    </row>
    <row r="18" spans="1:12" ht="284.45" customHeight="1" x14ac:dyDescent="0.25">
      <c r="A18" s="257" t="s">
        <v>193</v>
      </c>
      <c r="B18" s="257"/>
      <c r="C18" s="257"/>
      <c r="D18" s="257"/>
      <c r="E18" s="257"/>
      <c r="F18" s="257"/>
      <c r="G18" s="257"/>
      <c r="H18" s="257"/>
      <c r="I18" s="257"/>
      <c r="J18" s="257"/>
    </row>
    <row r="19" spans="1:12" ht="124.15" customHeight="1" x14ac:dyDescent="0.25">
      <c r="A19" s="257" t="s">
        <v>228</v>
      </c>
      <c r="B19" s="257"/>
      <c r="C19" s="257"/>
      <c r="D19" s="257"/>
      <c r="E19" s="257"/>
      <c r="F19" s="257"/>
      <c r="G19" s="257"/>
      <c r="H19" s="257"/>
      <c r="I19" s="257"/>
      <c r="J19" s="257"/>
    </row>
    <row r="21" spans="1:12" ht="15.75" x14ac:dyDescent="0.25">
      <c r="A21" s="258" t="s">
        <v>194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</row>
    <row r="22" spans="1:12" ht="15.75" x14ac:dyDescent="0.25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</row>
    <row r="23" spans="1:12" ht="22.15" customHeight="1" x14ac:dyDescent="0.25">
      <c r="A23" s="265" t="s">
        <v>195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</row>
    <row r="24" spans="1:12" ht="15.75" x14ac:dyDescent="0.2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</row>
    <row r="25" spans="1:12" ht="34.9" customHeight="1" x14ac:dyDescent="0.25">
      <c r="A25" s="258" t="s">
        <v>196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</row>
    <row r="26" spans="1:12" ht="24" customHeight="1" x14ac:dyDescent="0.25">
      <c r="A26" s="153" t="s">
        <v>197</v>
      </c>
      <c r="B26" s="266" t="s">
        <v>198</v>
      </c>
      <c r="C26" s="266"/>
      <c r="D26" s="266"/>
      <c r="E26" s="266" t="s">
        <v>199</v>
      </c>
      <c r="F26" s="266"/>
      <c r="G26" s="266"/>
      <c r="H26" s="266"/>
      <c r="I26" s="266"/>
      <c r="J26" s="266"/>
    </row>
    <row r="27" spans="1:12" ht="95.45" customHeight="1" x14ac:dyDescent="0.25">
      <c r="A27" s="179">
        <v>1</v>
      </c>
      <c r="B27" s="264" t="s">
        <v>200</v>
      </c>
      <c r="C27" s="264"/>
      <c r="D27" s="264"/>
      <c r="E27" s="264" t="s">
        <v>201</v>
      </c>
      <c r="F27" s="264"/>
      <c r="G27" s="264"/>
      <c r="H27" s="264"/>
      <c r="I27" s="264"/>
      <c r="J27" s="264"/>
    </row>
    <row r="28" spans="1:12" ht="82.9" customHeight="1" x14ac:dyDescent="0.25">
      <c r="A28" s="179">
        <v>2</v>
      </c>
      <c r="B28" s="264" t="s">
        <v>202</v>
      </c>
      <c r="C28" s="264"/>
      <c r="D28" s="264"/>
      <c r="E28" s="264" t="s">
        <v>203</v>
      </c>
      <c r="F28" s="264"/>
      <c r="G28" s="264"/>
      <c r="H28" s="264"/>
      <c r="I28" s="264"/>
      <c r="J28" s="264"/>
    </row>
    <row r="29" spans="1:12" ht="79.150000000000006" customHeight="1" x14ac:dyDescent="0.25">
      <c r="A29" s="179">
        <v>3</v>
      </c>
      <c r="B29" s="264" t="s">
        <v>204</v>
      </c>
      <c r="C29" s="264"/>
      <c r="D29" s="264"/>
      <c r="E29" s="264" t="s">
        <v>205</v>
      </c>
      <c r="F29" s="264"/>
      <c r="G29" s="264"/>
      <c r="H29" s="264"/>
      <c r="I29" s="264"/>
      <c r="J29" s="264"/>
    </row>
    <row r="30" spans="1:12" ht="155.44999999999999" customHeight="1" x14ac:dyDescent="0.25">
      <c r="A30" s="179">
        <v>4</v>
      </c>
      <c r="B30" s="264" t="s">
        <v>206</v>
      </c>
      <c r="C30" s="264"/>
      <c r="D30" s="264"/>
      <c r="E30" s="264" t="s">
        <v>207</v>
      </c>
      <c r="F30" s="264"/>
      <c r="G30" s="264"/>
      <c r="H30" s="264"/>
      <c r="I30" s="264"/>
      <c r="J30" s="264"/>
    </row>
    <row r="31" spans="1:12" ht="123.6" customHeight="1" x14ac:dyDescent="0.25">
      <c r="A31" s="179">
        <v>5</v>
      </c>
      <c r="B31" s="264" t="s">
        <v>9</v>
      </c>
      <c r="C31" s="264"/>
      <c r="D31" s="264"/>
      <c r="E31" s="264" t="s">
        <v>205</v>
      </c>
      <c r="F31" s="264"/>
      <c r="G31" s="264"/>
      <c r="H31" s="264"/>
      <c r="I31" s="264"/>
      <c r="J31" s="264"/>
    </row>
    <row r="32" spans="1:12" ht="95.45" customHeight="1" x14ac:dyDescent="0.25">
      <c r="A32" s="179">
        <v>6</v>
      </c>
      <c r="B32" s="264" t="s">
        <v>10</v>
      </c>
      <c r="C32" s="264"/>
      <c r="D32" s="264"/>
      <c r="E32" s="264" t="s">
        <v>208</v>
      </c>
      <c r="F32" s="264"/>
      <c r="G32" s="264"/>
      <c r="H32" s="264"/>
      <c r="I32" s="264"/>
      <c r="J32" s="264"/>
    </row>
    <row r="33" spans="1:12" ht="155.44999999999999" customHeight="1" x14ac:dyDescent="0.25">
      <c r="A33" s="179">
        <v>7</v>
      </c>
      <c r="B33" s="264" t="s">
        <v>11</v>
      </c>
      <c r="C33" s="264"/>
      <c r="D33" s="264"/>
      <c r="E33" s="264" t="s">
        <v>209</v>
      </c>
      <c r="F33" s="264"/>
      <c r="G33" s="264"/>
      <c r="H33" s="264"/>
      <c r="I33" s="264"/>
      <c r="J33" s="264"/>
    </row>
    <row r="34" spans="1:12" ht="199.9" customHeight="1" x14ac:dyDescent="0.25">
      <c r="A34" s="179">
        <v>8</v>
      </c>
      <c r="B34" s="264" t="s">
        <v>12</v>
      </c>
      <c r="C34" s="264"/>
      <c r="D34" s="264"/>
      <c r="E34" s="264" t="s">
        <v>210</v>
      </c>
      <c r="F34" s="264"/>
      <c r="G34" s="264"/>
      <c r="H34" s="264"/>
      <c r="I34" s="264"/>
      <c r="J34" s="264"/>
    </row>
    <row r="35" spans="1:12" ht="133.9" customHeight="1" x14ac:dyDescent="0.25">
      <c r="A35" s="179">
        <v>9</v>
      </c>
      <c r="B35" s="264" t="s">
        <v>13</v>
      </c>
      <c r="C35" s="264"/>
      <c r="D35" s="264"/>
      <c r="E35" s="264" t="s">
        <v>210</v>
      </c>
      <c r="F35" s="264"/>
      <c r="G35" s="264"/>
      <c r="H35" s="264"/>
      <c r="I35" s="264"/>
      <c r="J35" s="264"/>
    </row>
    <row r="36" spans="1:12" ht="135" customHeight="1" x14ac:dyDescent="0.25">
      <c r="A36" s="179">
        <v>10</v>
      </c>
      <c r="B36" s="264" t="s">
        <v>14</v>
      </c>
      <c r="C36" s="264"/>
      <c r="D36" s="264"/>
      <c r="E36" s="264" t="s">
        <v>211</v>
      </c>
      <c r="F36" s="264"/>
      <c r="G36" s="264"/>
      <c r="H36" s="264"/>
      <c r="I36" s="264"/>
      <c r="J36" s="264"/>
    </row>
    <row r="37" spans="1:12" ht="144.6" customHeight="1" x14ac:dyDescent="0.25">
      <c r="A37" s="179">
        <v>11</v>
      </c>
      <c r="B37" s="264" t="s">
        <v>212</v>
      </c>
      <c r="C37" s="264"/>
      <c r="D37" s="264"/>
      <c r="E37" s="264" t="s">
        <v>213</v>
      </c>
      <c r="F37" s="264"/>
      <c r="G37" s="264"/>
      <c r="H37" s="264"/>
      <c r="I37" s="264"/>
      <c r="J37" s="264"/>
    </row>
    <row r="38" spans="1:12" ht="306" customHeight="1" x14ac:dyDescent="0.25">
      <c r="A38" s="179">
        <v>12</v>
      </c>
      <c r="B38" s="267" t="s">
        <v>223</v>
      </c>
      <c r="C38" s="267"/>
      <c r="D38" s="267"/>
      <c r="E38" s="264" t="s">
        <v>225</v>
      </c>
      <c r="F38" s="264"/>
      <c r="G38" s="264"/>
      <c r="H38" s="264"/>
      <c r="I38" s="264"/>
      <c r="J38" s="264"/>
    </row>
    <row r="39" spans="1:12" ht="190.15" customHeight="1" x14ac:dyDescent="0.25">
      <c r="A39" s="179">
        <v>13</v>
      </c>
      <c r="B39" s="267" t="s">
        <v>214</v>
      </c>
      <c r="C39" s="267"/>
      <c r="D39" s="267"/>
      <c r="E39" s="267" t="s">
        <v>226</v>
      </c>
      <c r="F39" s="267"/>
      <c r="G39" s="267"/>
      <c r="H39" s="267"/>
      <c r="I39" s="267"/>
      <c r="J39" s="267"/>
    </row>
    <row r="40" spans="1:12" ht="174" customHeight="1" x14ac:dyDescent="0.25">
      <c r="A40" s="179">
        <v>14</v>
      </c>
      <c r="B40" s="267" t="s">
        <v>215</v>
      </c>
      <c r="C40" s="267"/>
      <c r="D40" s="267"/>
      <c r="E40" s="267"/>
      <c r="F40" s="267"/>
      <c r="G40" s="267"/>
      <c r="H40" s="267"/>
      <c r="I40" s="267"/>
      <c r="J40" s="267"/>
    </row>
    <row r="41" spans="1:12" ht="15.75" x14ac:dyDescent="0.25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</row>
    <row r="42" spans="1:12" ht="15.6" customHeight="1" x14ac:dyDescent="0.25">
      <c r="A42" s="258" t="s">
        <v>216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177"/>
    </row>
    <row r="43" spans="1:12" ht="15.75" x14ac:dyDescent="0.25">
      <c r="A43" s="154"/>
      <c r="B43" s="155"/>
      <c r="C43" s="155"/>
      <c r="D43" s="155"/>
      <c r="E43" s="154"/>
      <c r="F43" s="154"/>
      <c r="G43" s="154"/>
      <c r="H43" s="154"/>
      <c r="I43" s="154"/>
      <c r="J43" s="154"/>
      <c r="K43" s="154"/>
      <c r="L43" s="154"/>
    </row>
    <row r="44" spans="1:12" ht="62.45" customHeight="1" x14ac:dyDescent="0.25">
      <c r="A44" s="257" t="s">
        <v>217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</row>
    <row r="45" spans="1:12" ht="15.75" x14ac:dyDescent="0.25">
      <c r="A45" s="154"/>
      <c r="B45" s="155"/>
      <c r="C45" s="155"/>
      <c r="D45" s="155"/>
      <c r="E45" s="154"/>
      <c r="F45" s="154"/>
      <c r="G45" s="154"/>
      <c r="H45" s="154"/>
      <c r="I45" s="154"/>
      <c r="J45" s="154"/>
      <c r="K45" s="154"/>
      <c r="L45" s="154"/>
    </row>
    <row r="46" spans="1:12" ht="15.75" x14ac:dyDescent="0.25">
      <c r="A46" s="258" t="s">
        <v>218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</row>
    <row r="47" spans="1:12" ht="15.75" x14ac:dyDescent="0.25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</row>
    <row r="48" spans="1:12" ht="176.45" customHeight="1" x14ac:dyDescent="0.25">
      <c r="A48" s="257" t="s">
        <v>230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</row>
    <row r="49" spans="1:12" ht="108" customHeight="1" x14ac:dyDescent="0.25">
      <c r="A49" s="257" t="s">
        <v>229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</row>
    <row r="50" spans="1:12" ht="15.75" x14ac:dyDescent="0.25">
      <c r="A50" s="154"/>
      <c r="B50" s="155"/>
      <c r="C50" s="155"/>
      <c r="D50" s="155"/>
      <c r="E50" s="154"/>
      <c r="F50" s="154"/>
      <c r="G50" s="154"/>
      <c r="H50" s="154"/>
      <c r="I50" s="154"/>
      <c r="J50" s="154"/>
      <c r="K50" s="154"/>
      <c r="L50" s="154"/>
    </row>
  </sheetData>
  <mergeCells count="70">
    <mergeCell ref="A48:J48"/>
    <mergeCell ref="K48:L48"/>
    <mergeCell ref="A46:L46"/>
    <mergeCell ref="B38:D38"/>
    <mergeCell ref="E38:J38"/>
    <mergeCell ref="B39:D39"/>
    <mergeCell ref="E39:J40"/>
    <mergeCell ref="B40:D40"/>
    <mergeCell ref="A41:L41"/>
    <mergeCell ref="A44:J44"/>
    <mergeCell ref="K44:L44"/>
    <mergeCell ref="B35:D35"/>
    <mergeCell ref="E35:J35"/>
    <mergeCell ref="B36:D36"/>
    <mergeCell ref="E36:J36"/>
    <mergeCell ref="B37:D37"/>
    <mergeCell ref="E37:J37"/>
    <mergeCell ref="B32:D32"/>
    <mergeCell ref="E32:J32"/>
    <mergeCell ref="B33:D33"/>
    <mergeCell ref="E33:J33"/>
    <mergeCell ref="B34:D34"/>
    <mergeCell ref="E34:J34"/>
    <mergeCell ref="B29:D29"/>
    <mergeCell ref="E29:J29"/>
    <mergeCell ref="B30:D30"/>
    <mergeCell ref="E30:J30"/>
    <mergeCell ref="B31:D31"/>
    <mergeCell ref="E31:J31"/>
    <mergeCell ref="B28:D28"/>
    <mergeCell ref="E28:J28"/>
    <mergeCell ref="A18:J18"/>
    <mergeCell ref="A19:J19"/>
    <mergeCell ref="A21:L21"/>
    <mergeCell ref="A22:L22"/>
    <mergeCell ref="A23:L23"/>
    <mergeCell ref="A24:L24"/>
    <mergeCell ref="A25:L25"/>
    <mergeCell ref="B26:D26"/>
    <mergeCell ref="E26:J26"/>
    <mergeCell ref="B27:D27"/>
    <mergeCell ref="E27:J27"/>
    <mergeCell ref="A12:J12"/>
    <mergeCell ref="A13:J13"/>
    <mergeCell ref="A14:J14"/>
    <mergeCell ref="A15:J15"/>
    <mergeCell ref="A16:J16"/>
    <mergeCell ref="A3:J3"/>
    <mergeCell ref="A4:J4"/>
    <mergeCell ref="A5:J5"/>
    <mergeCell ref="A1:H1"/>
    <mergeCell ref="A7:C7"/>
    <mergeCell ref="D7:F7"/>
    <mergeCell ref="G7:J7"/>
    <mergeCell ref="A49:J49"/>
    <mergeCell ref="K49:L49"/>
    <mergeCell ref="A42:K42"/>
    <mergeCell ref="A6:C6"/>
    <mergeCell ref="D6:F6"/>
    <mergeCell ref="G6:J6"/>
    <mergeCell ref="A8:C8"/>
    <mergeCell ref="D8:F8"/>
    <mergeCell ref="G8:J8"/>
    <mergeCell ref="A17:J17"/>
    <mergeCell ref="A9:C9"/>
    <mergeCell ref="D9:F9"/>
    <mergeCell ref="G9:J9"/>
    <mergeCell ref="A10:C10"/>
    <mergeCell ref="D10:F10"/>
    <mergeCell ref="G10:J10"/>
  </mergeCells>
  <pageMargins left="0.7" right="0.7" top="0.75" bottom="0.75" header="0.3" footer="0.3"/>
  <pageSetup paperSize="9" scale="81" fitToHeight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Y27"/>
  <sheetViews>
    <sheetView view="pageBreakPreview" topLeftCell="A22" zoomScale="75" zoomScaleNormal="100" zoomScaleSheetLayoutView="100" workbookViewId="0">
      <selection activeCell="O24" sqref="O24"/>
    </sheetView>
  </sheetViews>
  <sheetFormatPr defaultColWidth="8.85546875" defaultRowHeight="12.75" x14ac:dyDescent="0.2"/>
  <cols>
    <col min="1" max="1" width="6.7109375" style="38" customWidth="1"/>
    <col min="2" max="2" width="53.42578125" style="37" customWidth="1"/>
    <col min="3" max="3" width="39.140625" style="37" customWidth="1"/>
    <col min="4" max="4" width="18.5703125" style="37" customWidth="1"/>
    <col min="5" max="5" width="24.7109375" style="37" customWidth="1"/>
    <col min="6" max="14" width="8.85546875" style="37"/>
    <col min="15" max="24" width="8.85546875" style="55"/>
    <col min="25" max="16384" width="8.85546875" style="37"/>
  </cols>
  <sheetData>
    <row r="2" spans="1:31" ht="15.75" x14ac:dyDescent="0.25">
      <c r="B2" s="197" t="s">
        <v>78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"/>
      <c r="Z2" s="1"/>
      <c r="AA2" s="1"/>
      <c r="AB2" s="1"/>
      <c r="AC2" s="1"/>
      <c r="AD2" s="1"/>
    </row>
    <row r="3" spans="1:31" ht="15.75" x14ac:dyDescent="0.25">
      <c r="B3" s="197" t="s">
        <v>175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"/>
      <c r="Z3" s="1"/>
      <c r="AA3" s="1"/>
      <c r="AB3" s="1"/>
      <c r="AC3" s="1"/>
      <c r="AD3" s="1"/>
    </row>
    <row r="4" spans="1:31" ht="13.9" thickBot="1" x14ac:dyDescent="0.3">
      <c r="B4" s="270" t="s">
        <v>2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1"/>
      <c r="Z4" s="1"/>
      <c r="AA4" s="1"/>
      <c r="AB4" s="1"/>
      <c r="AC4" s="1"/>
      <c r="AD4" s="1"/>
    </row>
    <row r="5" spans="1:31" ht="24" customHeight="1" thickBot="1" x14ac:dyDescent="0.25">
      <c r="A5" s="280" t="s">
        <v>79</v>
      </c>
      <c r="B5" s="280" t="s">
        <v>154</v>
      </c>
      <c r="C5" s="283" t="s">
        <v>80</v>
      </c>
      <c r="D5" s="286" t="s">
        <v>81</v>
      </c>
      <c r="E5" s="280" t="s">
        <v>82</v>
      </c>
      <c r="F5" s="274" t="s">
        <v>179</v>
      </c>
      <c r="G5" s="271" t="s">
        <v>155</v>
      </c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2"/>
      <c r="Y5" s="1"/>
      <c r="Z5" s="1"/>
      <c r="AA5" s="1"/>
      <c r="AB5" s="1"/>
      <c r="AC5" s="1"/>
      <c r="AD5" s="1"/>
      <c r="AE5" s="1"/>
    </row>
    <row r="6" spans="1:31" ht="24" customHeight="1" thickBot="1" x14ac:dyDescent="0.25">
      <c r="A6" s="281"/>
      <c r="B6" s="281"/>
      <c r="C6" s="284"/>
      <c r="D6" s="287"/>
      <c r="E6" s="281"/>
      <c r="F6" s="275"/>
      <c r="G6" s="271">
        <v>2017</v>
      </c>
      <c r="H6" s="272"/>
      <c r="I6" s="271">
        <v>2018</v>
      </c>
      <c r="J6" s="272"/>
      <c r="K6" s="271">
        <v>2019</v>
      </c>
      <c r="L6" s="272"/>
      <c r="M6" s="271">
        <v>2020</v>
      </c>
      <c r="N6" s="272"/>
      <c r="O6" s="268">
        <v>2021</v>
      </c>
      <c r="P6" s="269"/>
      <c r="Q6" s="268">
        <v>2022</v>
      </c>
      <c r="R6" s="269"/>
      <c r="S6" s="268">
        <v>2023</v>
      </c>
      <c r="T6" s="269"/>
      <c r="U6" s="268">
        <v>2024</v>
      </c>
      <c r="V6" s="269"/>
      <c r="W6" s="268">
        <v>2025</v>
      </c>
      <c r="X6" s="269"/>
      <c r="Y6" s="1"/>
      <c r="Z6" s="1"/>
      <c r="AA6" s="1"/>
      <c r="AB6" s="1"/>
      <c r="AC6" s="1"/>
      <c r="AD6" s="1"/>
      <c r="AE6" s="1"/>
    </row>
    <row r="7" spans="1:31" ht="111" customHeight="1" thickBot="1" x14ac:dyDescent="0.25">
      <c r="A7" s="282"/>
      <c r="B7" s="282"/>
      <c r="C7" s="285"/>
      <c r="D7" s="288"/>
      <c r="E7" s="282"/>
      <c r="F7" s="276"/>
      <c r="G7" s="39" t="s">
        <v>58</v>
      </c>
      <c r="H7" s="39" t="s">
        <v>59</v>
      </c>
      <c r="I7" s="39" t="s">
        <v>58</v>
      </c>
      <c r="J7" s="39" t="s">
        <v>59</v>
      </c>
      <c r="K7" s="39" t="s">
        <v>58</v>
      </c>
      <c r="L7" s="39" t="s">
        <v>83</v>
      </c>
      <c r="M7" s="39" t="s">
        <v>58</v>
      </c>
      <c r="N7" s="39" t="s">
        <v>84</v>
      </c>
      <c r="O7" s="90" t="s">
        <v>58</v>
      </c>
      <c r="P7" s="90" t="s">
        <v>83</v>
      </c>
      <c r="Q7" s="90" t="s">
        <v>58</v>
      </c>
      <c r="R7" s="90" t="s">
        <v>84</v>
      </c>
      <c r="S7" s="90" t="s">
        <v>58</v>
      </c>
      <c r="T7" s="90" t="s">
        <v>83</v>
      </c>
      <c r="U7" s="90" t="s">
        <v>58</v>
      </c>
      <c r="V7" s="90" t="s">
        <v>84</v>
      </c>
      <c r="W7" s="90" t="s">
        <v>58</v>
      </c>
      <c r="X7" s="90" t="s">
        <v>84</v>
      </c>
      <c r="Y7" s="1"/>
      <c r="Z7" s="1"/>
      <c r="AA7" s="1"/>
      <c r="AB7" s="1"/>
      <c r="AC7" s="1"/>
      <c r="AD7" s="1"/>
      <c r="AE7" s="1"/>
    </row>
    <row r="8" spans="1:31" ht="13.9" thickBot="1" x14ac:dyDescent="0.3">
      <c r="A8" s="40">
        <v>1</v>
      </c>
      <c r="B8" s="41">
        <v>2</v>
      </c>
      <c r="C8" s="41">
        <v>3</v>
      </c>
      <c r="D8" s="41"/>
      <c r="E8" s="41">
        <v>4</v>
      </c>
      <c r="F8" s="41">
        <v>5</v>
      </c>
      <c r="G8" s="41">
        <v>8</v>
      </c>
      <c r="H8" s="41">
        <v>9</v>
      </c>
      <c r="I8" s="41">
        <v>10</v>
      </c>
      <c r="J8" s="41">
        <v>11</v>
      </c>
      <c r="K8" s="41">
        <v>12</v>
      </c>
      <c r="L8" s="41">
        <v>13</v>
      </c>
      <c r="M8" s="41">
        <v>14</v>
      </c>
      <c r="N8" s="41">
        <v>15</v>
      </c>
      <c r="O8" s="91">
        <v>16</v>
      </c>
      <c r="P8" s="91">
        <v>17</v>
      </c>
      <c r="Q8" s="91">
        <v>18</v>
      </c>
      <c r="R8" s="91">
        <v>19</v>
      </c>
      <c r="S8" s="91">
        <v>16</v>
      </c>
      <c r="T8" s="91">
        <v>17</v>
      </c>
      <c r="U8" s="91">
        <v>18</v>
      </c>
      <c r="V8" s="91">
        <v>19</v>
      </c>
      <c r="W8" s="91">
        <v>18</v>
      </c>
      <c r="X8" s="91">
        <v>19</v>
      </c>
      <c r="Y8" s="1"/>
      <c r="Z8" s="1"/>
      <c r="AA8" s="1"/>
      <c r="AB8" s="1"/>
      <c r="AC8" s="1"/>
      <c r="AD8" s="1"/>
      <c r="AE8" s="1"/>
    </row>
    <row r="9" spans="1:31" ht="60" customHeight="1" thickBot="1" x14ac:dyDescent="0.25">
      <c r="A9" s="45">
        <v>1</v>
      </c>
      <c r="B9" s="50" t="s">
        <v>15</v>
      </c>
      <c r="C9" s="35" t="s">
        <v>126</v>
      </c>
      <c r="D9" s="51" t="s">
        <v>16</v>
      </c>
      <c r="E9" s="43" t="s">
        <v>158</v>
      </c>
      <c r="F9" s="44">
        <v>12</v>
      </c>
      <c r="G9" s="36" t="s">
        <v>48</v>
      </c>
      <c r="H9" s="36" t="s">
        <v>48</v>
      </c>
      <c r="I9" s="36" t="s">
        <v>48</v>
      </c>
      <c r="J9" s="36" t="s">
        <v>48</v>
      </c>
      <c r="K9" s="36" t="s">
        <v>48</v>
      </c>
      <c r="L9" s="36" t="s">
        <v>48</v>
      </c>
      <c r="M9" s="36" t="s">
        <v>48</v>
      </c>
      <c r="N9" s="36" t="s">
        <v>48</v>
      </c>
      <c r="O9" s="92" t="s">
        <v>48</v>
      </c>
      <c r="P9" s="92" t="s">
        <v>48</v>
      </c>
      <c r="Q9" s="92" t="s">
        <v>48</v>
      </c>
      <c r="R9" s="92" t="s">
        <v>48</v>
      </c>
      <c r="S9" s="92" t="s">
        <v>48</v>
      </c>
      <c r="T9" s="92" t="s">
        <v>48</v>
      </c>
      <c r="U9" s="92" t="s">
        <v>48</v>
      </c>
      <c r="V9" s="92" t="s">
        <v>48</v>
      </c>
      <c r="W9" s="92" t="s">
        <v>48</v>
      </c>
      <c r="X9" s="92" t="s">
        <v>48</v>
      </c>
      <c r="Y9" s="1"/>
      <c r="Z9" s="1"/>
      <c r="AA9" s="1"/>
      <c r="AB9" s="1"/>
      <c r="AC9" s="1"/>
      <c r="AD9" s="1"/>
      <c r="AE9" s="1"/>
    </row>
    <row r="10" spans="1:31" ht="63" customHeight="1" thickBot="1" x14ac:dyDescent="0.25">
      <c r="A10" s="289" t="s">
        <v>85</v>
      </c>
      <c r="B10" s="291" t="s">
        <v>17</v>
      </c>
      <c r="C10" s="35" t="s">
        <v>128</v>
      </c>
      <c r="D10" s="42" t="s">
        <v>18</v>
      </c>
      <c r="E10" s="43" t="s">
        <v>159</v>
      </c>
      <c r="F10" s="45">
        <v>0</v>
      </c>
      <c r="G10" s="45" t="s">
        <v>112</v>
      </c>
      <c r="H10" s="45" t="s">
        <v>112</v>
      </c>
      <c r="I10" s="45" t="s">
        <v>112</v>
      </c>
      <c r="J10" s="45" t="s">
        <v>112</v>
      </c>
      <c r="K10" s="45" t="s">
        <v>49</v>
      </c>
      <c r="L10" s="45" t="s">
        <v>112</v>
      </c>
      <c r="M10" s="45" t="s">
        <v>112</v>
      </c>
      <c r="N10" s="45" t="s">
        <v>112</v>
      </c>
      <c r="O10" s="151" t="s">
        <v>112</v>
      </c>
      <c r="P10" s="110" t="s">
        <v>112</v>
      </c>
      <c r="Q10" s="110" t="s">
        <v>112</v>
      </c>
      <c r="R10" s="110" t="s">
        <v>112</v>
      </c>
      <c r="S10" s="156" t="s">
        <v>112</v>
      </c>
      <c r="T10" s="156"/>
      <c r="U10" s="156" t="s">
        <v>112</v>
      </c>
      <c r="V10" s="156"/>
      <c r="W10" s="156" t="s">
        <v>112</v>
      </c>
      <c r="X10" s="156"/>
      <c r="Y10" s="1"/>
      <c r="Z10" s="1"/>
      <c r="AA10" s="1"/>
      <c r="AB10" s="1"/>
      <c r="AC10" s="1"/>
      <c r="AD10" s="1"/>
      <c r="AE10" s="1"/>
    </row>
    <row r="11" spans="1:31" ht="55.5" customHeight="1" thickBot="1" x14ac:dyDescent="0.25">
      <c r="A11" s="290"/>
      <c r="B11" s="292"/>
      <c r="C11" s="34" t="s">
        <v>130</v>
      </c>
      <c r="D11" s="42" t="s">
        <v>19</v>
      </c>
      <c r="E11" s="43" t="s">
        <v>21</v>
      </c>
      <c r="F11" s="45">
        <v>0</v>
      </c>
      <c r="G11" s="45">
        <v>2000</v>
      </c>
      <c r="H11" s="45">
        <v>2000</v>
      </c>
      <c r="I11" s="45">
        <v>3000</v>
      </c>
      <c r="J11" s="45">
        <v>2000</v>
      </c>
      <c r="K11" s="45">
        <v>3000</v>
      </c>
      <c r="L11" s="45">
        <v>2000</v>
      </c>
      <c r="M11" s="45">
        <v>2000</v>
      </c>
      <c r="N11" s="45">
        <v>2000</v>
      </c>
      <c r="O11" s="151">
        <v>2000</v>
      </c>
      <c r="P11" s="100">
        <v>2000</v>
      </c>
      <c r="Q11" s="111">
        <v>2000</v>
      </c>
      <c r="R11" s="100">
        <v>2000</v>
      </c>
      <c r="S11" s="156">
        <v>2000</v>
      </c>
      <c r="T11" s="156"/>
      <c r="U11" s="156">
        <v>2000</v>
      </c>
      <c r="V11" s="156"/>
      <c r="W11" s="156">
        <v>2000</v>
      </c>
      <c r="X11" s="156"/>
      <c r="Y11" s="1"/>
      <c r="Z11" s="1"/>
      <c r="AA11" s="1"/>
      <c r="AB11" s="1"/>
      <c r="AC11" s="1"/>
      <c r="AD11" s="1"/>
      <c r="AE11" s="1"/>
    </row>
    <row r="12" spans="1:31" s="55" customFormat="1" ht="28.9" customHeight="1" thickBot="1" x14ac:dyDescent="0.25">
      <c r="A12" s="293" t="s">
        <v>86</v>
      </c>
      <c r="B12" s="296" t="s">
        <v>22</v>
      </c>
      <c r="C12" s="95" t="s">
        <v>0</v>
      </c>
      <c r="D12" s="302" t="s">
        <v>18</v>
      </c>
      <c r="E12" s="299" t="s">
        <v>20</v>
      </c>
      <c r="F12" s="93">
        <v>0</v>
      </c>
      <c r="G12" s="92">
        <v>5</v>
      </c>
      <c r="H12" s="92">
        <v>5</v>
      </c>
      <c r="I12" s="92">
        <v>5</v>
      </c>
      <c r="J12" s="92">
        <v>5</v>
      </c>
      <c r="K12" s="92"/>
      <c r="L12" s="92"/>
      <c r="M12" s="92"/>
      <c r="N12" s="92"/>
      <c r="O12" s="151"/>
      <c r="P12" s="92"/>
      <c r="Q12" s="100"/>
      <c r="R12" s="92"/>
      <c r="S12" s="156"/>
      <c r="T12" s="156"/>
      <c r="U12" s="156"/>
      <c r="V12" s="156"/>
      <c r="W12" s="156"/>
      <c r="X12" s="156"/>
      <c r="Y12" s="96"/>
      <c r="Z12" s="96"/>
      <c r="AA12" s="96"/>
      <c r="AB12" s="96"/>
      <c r="AC12" s="96"/>
      <c r="AD12" s="96"/>
      <c r="AE12" s="96"/>
    </row>
    <row r="13" spans="1:31" s="55" customFormat="1" ht="19.899999999999999" customHeight="1" thickBot="1" x14ac:dyDescent="0.25">
      <c r="A13" s="294"/>
      <c r="B13" s="297"/>
      <c r="C13" s="97" t="s">
        <v>170</v>
      </c>
      <c r="D13" s="303"/>
      <c r="E13" s="300"/>
      <c r="F13" s="64">
        <v>0</v>
      </c>
      <c r="G13" s="65">
        <v>2</v>
      </c>
      <c r="H13" s="65">
        <v>2</v>
      </c>
      <c r="I13" s="65">
        <v>2</v>
      </c>
      <c r="J13" s="65">
        <v>2</v>
      </c>
      <c r="K13" s="65">
        <v>8</v>
      </c>
      <c r="L13" s="65">
        <v>2</v>
      </c>
      <c r="M13" s="65">
        <v>2</v>
      </c>
      <c r="N13" s="65">
        <v>2</v>
      </c>
      <c r="O13" s="151">
        <v>2</v>
      </c>
      <c r="P13" s="65">
        <v>2</v>
      </c>
      <c r="Q13" s="100">
        <v>2</v>
      </c>
      <c r="R13" s="65">
        <v>2</v>
      </c>
      <c r="S13" s="156">
        <v>2</v>
      </c>
      <c r="T13" s="156"/>
      <c r="U13" s="156">
        <v>2</v>
      </c>
      <c r="V13" s="156"/>
      <c r="W13" s="156">
        <v>2</v>
      </c>
      <c r="X13" s="156"/>
      <c r="Y13" s="96"/>
      <c r="Z13" s="96"/>
      <c r="AA13" s="96"/>
      <c r="AB13" s="96"/>
      <c r="AC13" s="96"/>
      <c r="AD13" s="96"/>
      <c r="AE13" s="96"/>
    </row>
    <row r="14" spans="1:31" s="55" customFormat="1" ht="28.15" customHeight="1" thickBot="1" x14ac:dyDescent="0.25">
      <c r="A14" s="295"/>
      <c r="B14" s="298"/>
      <c r="C14" s="97" t="s">
        <v>172</v>
      </c>
      <c r="D14" s="304"/>
      <c r="E14" s="301"/>
      <c r="F14" s="277" t="s">
        <v>167</v>
      </c>
      <c r="G14" s="278"/>
      <c r="H14" s="278"/>
      <c r="I14" s="278"/>
      <c r="J14" s="279"/>
      <c r="K14" s="65" t="s">
        <v>169</v>
      </c>
      <c r="L14" s="65" t="s">
        <v>168</v>
      </c>
      <c r="M14" s="65" t="s">
        <v>168</v>
      </c>
      <c r="N14" s="65" t="s">
        <v>168</v>
      </c>
      <c r="O14" s="65" t="s">
        <v>168</v>
      </c>
      <c r="P14" s="65" t="s">
        <v>168</v>
      </c>
      <c r="Q14" s="65" t="s">
        <v>168</v>
      </c>
      <c r="R14" s="65" t="s">
        <v>168</v>
      </c>
      <c r="S14" s="65" t="s">
        <v>168</v>
      </c>
      <c r="T14" s="156"/>
      <c r="U14" s="65" t="s">
        <v>168</v>
      </c>
      <c r="V14" s="156"/>
      <c r="W14" s="65" t="s">
        <v>168</v>
      </c>
      <c r="X14" s="156"/>
      <c r="Y14" s="96"/>
      <c r="Z14" s="96"/>
      <c r="AA14" s="96"/>
      <c r="AB14" s="96"/>
      <c r="AC14" s="96"/>
      <c r="AD14" s="96"/>
      <c r="AE14" s="96"/>
    </row>
    <row r="15" spans="1:31" s="55" customFormat="1" ht="54.75" customHeight="1" thickBot="1" x14ac:dyDescent="0.25">
      <c r="A15" s="64" t="s">
        <v>87</v>
      </c>
      <c r="B15" s="98" t="s">
        <v>9</v>
      </c>
      <c r="C15" s="63" t="s">
        <v>23</v>
      </c>
      <c r="D15" s="99" t="s">
        <v>19</v>
      </c>
      <c r="E15" s="53" t="s">
        <v>20</v>
      </c>
      <c r="F15" s="64">
        <v>0</v>
      </c>
      <c r="G15" s="64">
        <v>2000</v>
      </c>
      <c r="H15" s="64">
        <v>2000</v>
      </c>
      <c r="I15" s="64">
        <v>3000</v>
      </c>
      <c r="J15" s="64">
        <v>2000</v>
      </c>
      <c r="K15" s="64">
        <v>3000</v>
      </c>
      <c r="L15" s="64">
        <v>2000</v>
      </c>
      <c r="M15" s="64">
        <v>2000</v>
      </c>
      <c r="N15" s="64">
        <v>2000</v>
      </c>
      <c r="O15" s="151">
        <v>2000</v>
      </c>
      <c r="P15" s="100">
        <v>2000</v>
      </c>
      <c r="Q15" s="111">
        <v>2000</v>
      </c>
      <c r="R15" s="100">
        <v>2000</v>
      </c>
      <c r="S15" s="156">
        <v>2000</v>
      </c>
      <c r="T15" s="156"/>
      <c r="U15" s="156">
        <v>2000</v>
      </c>
      <c r="V15" s="156"/>
      <c r="W15" s="156">
        <v>2000</v>
      </c>
      <c r="X15" s="156"/>
      <c r="Y15" s="96"/>
      <c r="Z15" s="96"/>
      <c r="AA15" s="96"/>
      <c r="AB15" s="96"/>
      <c r="AC15" s="96"/>
      <c r="AD15" s="96"/>
      <c r="AE15" s="96"/>
    </row>
    <row r="16" spans="1:31" ht="43.5" customHeight="1" thickBot="1" x14ac:dyDescent="0.25">
      <c r="A16" s="45" t="s">
        <v>88</v>
      </c>
      <c r="B16" s="34" t="s">
        <v>10</v>
      </c>
      <c r="C16" s="35" t="s">
        <v>24</v>
      </c>
      <c r="D16" s="46" t="s">
        <v>161</v>
      </c>
      <c r="E16" s="47" t="s">
        <v>160</v>
      </c>
      <c r="F16" s="45">
        <v>65</v>
      </c>
      <c r="G16" s="45">
        <v>65</v>
      </c>
      <c r="H16" s="45"/>
      <c r="I16" s="45" t="s">
        <v>145</v>
      </c>
      <c r="J16" s="88" t="s">
        <v>145</v>
      </c>
      <c r="K16" s="88" t="s">
        <v>145</v>
      </c>
      <c r="L16" s="88" t="s">
        <v>145</v>
      </c>
      <c r="M16" s="88" t="s">
        <v>145</v>
      </c>
      <c r="N16" s="88" t="s">
        <v>145</v>
      </c>
      <c r="O16" s="151" t="s">
        <v>145</v>
      </c>
      <c r="P16" s="100" t="s">
        <v>145</v>
      </c>
      <c r="Q16" s="100" t="s">
        <v>145</v>
      </c>
      <c r="R16" s="100" t="s">
        <v>145</v>
      </c>
      <c r="S16" s="156" t="s">
        <v>145</v>
      </c>
      <c r="T16" s="63"/>
      <c r="U16" s="156" t="s">
        <v>145</v>
      </c>
      <c r="V16" s="63"/>
      <c r="W16" s="156" t="s">
        <v>145</v>
      </c>
      <c r="X16" s="63"/>
      <c r="Y16" s="1"/>
      <c r="Z16" s="1"/>
      <c r="AA16" s="1"/>
      <c r="AB16" s="1"/>
      <c r="AC16" s="1"/>
      <c r="AD16" s="1"/>
      <c r="AE16" s="1"/>
    </row>
    <row r="17" spans="1:2313" ht="95.45" customHeight="1" thickBot="1" x14ac:dyDescent="0.25">
      <c r="A17" s="45" t="s">
        <v>89</v>
      </c>
      <c r="B17" s="34" t="s">
        <v>11</v>
      </c>
      <c r="C17" s="95" t="s">
        <v>131</v>
      </c>
      <c r="D17" s="46" t="s">
        <v>25</v>
      </c>
      <c r="E17" s="47" t="s">
        <v>132</v>
      </c>
      <c r="F17" s="45">
        <v>0</v>
      </c>
      <c r="G17" s="45">
        <v>477</v>
      </c>
      <c r="H17" s="45"/>
      <c r="I17" s="45">
        <v>100</v>
      </c>
      <c r="J17" s="45">
        <v>100</v>
      </c>
      <c r="K17" s="45">
        <v>100</v>
      </c>
      <c r="L17" s="45">
        <v>100</v>
      </c>
      <c r="M17" s="45">
        <v>100</v>
      </c>
      <c r="N17" s="45">
        <v>100</v>
      </c>
      <c r="O17" s="151">
        <v>100</v>
      </c>
      <c r="P17" s="100">
        <v>100</v>
      </c>
      <c r="Q17" s="100">
        <v>100</v>
      </c>
      <c r="R17" s="100">
        <v>100</v>
      </c>
      <c r="S17" s="156">
        <v>100</v>
      </c>
      <c r="T17" s="63"/>
      <c r="U17" s="156">
        <v>100</v>
      </c>
      <c r="V17" s="63"/>
      <c r="W17" s="156">
        <v>100</v>
      </c>
      <c r="X17" s="63"/>
      <c r="Y17" s="1"/>
      <c r="Z17" s="1"/>
      <c r="AA17" s="1"/>
      <c r="AB17" s="1"/>
      <c r="AC17" s="1"/>
      <c r="AD17" s="1"/>
      <c r="AE17" s="1"/>
    </row>
    <row r="18" spans="1:2313" ht="96.75" customHeight="1" thickBot="1" x14ac:dyDescent="0.25">
      <c r="A18" s="45" t="s">
        <v>3</v>
      </c>
      <c r="B18" s="34" t="s">
        <v>12</v>
      </c>
      <c r="C18" s="35" t="s">
        <v>26</v>
      </c>
      <c r="D18" s="46" t="s">
        <v>27</v>
      </c>
      <c r="E18" s="47" t="s">
        <v>28</v>
      </c>
      <c r="F18" s="45">
        <v>1</v>
      </c>
      <c r="G18" s="45">
        <v>2</v>
      </c>
      <c r="H18" s="45"/>
      <c r="I18" s="45">
        <v>2</v>
      </c>
      <c r="J18" s="45">
        <v>2</v>
      </c>
      <c r="K18" s="45">
        <v>2</v>
      </c>
      <c r="L18" s="45">
        <v>2</v>
      </c>
      <c r="M18" s="45">
        <v>2</v>
      </c>
      <c r="N18" s="45">
        <v>2</v>
      </c>
      <c r="O18" s="151">
        <v>2</v>
      </c>
      <c r="P18" s="100">
        <v>2</v>
      </c>
      <c r="Q18" s="100">
        <v>2</v>
      </c>
      <c r="R18" s="100">
        <v>2</v>
      </c>
      <c r="S18" s="156">
        <v>2</v>
      </c>
      <c r="T18" s="63"/>
      <c r="U18" s="156">
        <v>2</v>
      </c>
      <c r="V18" s="63"/>
      <c r="W18" s="156">
        <v>2</v>
      </c>
      <c r="X18" s="63"/>
      <c r="Y18" s="1"/>
      <c r="Z18" s="1"/>
      <c r="AA18" s="1"/>
      <c r="AB18" s="1"/>
      <c r="AC18" s="1"/>
      <c r="AD18" s="1"/>
      <c r="AE18" s="1"/>
    </row>
    <row r="19" spans="1:2313" ht="72.75" customHeight="1" thickBot="1" x14ac:dyDescent="0.25">
      <c r="A19" s="45" t="s">
        <v>4</v>
      </c>
      <c r="B19" s="34" t="s">
        <v>13</v>
      </c>
      <c r="C19" s="35" t="s">
        <v>38</v>
      </c>
      <c r="D19" s="51" t="s">
        <v>18</v>
      </c>
      <c r="E19" s="47" t="s">
        <v>20</v>
      </c>
      <c r="F19" s="45">
        <v>4</v>
      </c>
      <c r="G19" s="45">
        <v>4</v>
      </c>
      <c r="H19" s="45"/>
      <c r="I19" s="45">
        <v>4</v>
      </c>
      <c r="J19" s="45">
        <v>4</v>
      </c>
      <c r="K19" s="45">
        <v>4</v>
      </c>
      <c r="L19" s="45">
        <v>4</v>
      </c>
      <c r="M19" s="45">
        <v>4</v>
      </c>
      <c r="N19" s="45">
        <v>4</v>
      </c>
      <c r="O19" s="151">
        <v>4</v>
      </c>
      <c r="P19" s="100">
        <v>4</v>
      </c>
      <c r="Q19" s="100">
        <v>4</v>
      </c>
      <c r="R19" s="100">
        <v>4</v>
      </c>
      <c r="S19" s="156">
        <v>4</v>
      </c>
      <c r="T19" s="63"/>
      <c r="U19" s="156">
        <v>4</v>
      </c>
      <c r="V19" s="63"/>
      <c r="W19" s="156">
        <v>4</v>
      </c>
      <c r="X19" s="63"/>
      <c r="Y19" s="1"/>
      <c r="Z19" s="1"/>
      <c r="AA19" s="1"/>
      <c r="AB19" s="1"/>
      <c r="AC19" s="1"/>
      <c r="AD19" s="1"/>
      <c r="AE19" s="1"/>
    </row>
    <row r="20" spans="1:2313" ht="79.900000000000006" customHeight="1" thickBot="1" x14ac:dyDescent="0.25">
      <c r="A20" s="44" t="s">
        <v>5</v>
      </c>
      <c r="B20" s="34" t="s">
        <v>14</v>
      </c>
      <c r="C20" s="35" t="s">
        <v>38</v>
      </c>
      <c r="D20" s="46" t="s">
        <v>163</v>
      </c>
      <c r="E20" s="46" t="s">
        <v>162</v>
      </c>
      <c r="F20" s="44">
        <v>150</v>
      </c>
      <c r="G20" s="44">
        <v>150</v>
      </c>
      <c r="H20" s="44"/>
      <c r="I20" s="44">
        <v>150</v>
      </c>
      <c r="J20" s="44">
        <v>150</v>
      </c>
      <c r="K20" s="44">
        <v>150</v>
      </c>
      <c r="L20" s="44">
        <v>150</v>
      </c>
      <c r="M20" s="44">
        <v>150</v>
      </c>
      <c r="N20" s="44">
        <v>150</v>
      </c>
      <c r="O20" s="93">
        <v>150</v>
      </c>
      <c r="P20" s="93">
        <v>150</v>
      </c>
      <c r="Q20" s="93">
        <v>150</v>
      </c>
      <c r="R20" s="93">
        <v>150</v>
      </c>
      <c r="S20" s="93">
        <v>150</v>
      </c>
      <c r="T20" s="168"/>
      <c r="U20" s="93">
        <v>150</v>
      </c>
      <c r="V20" s="93"/>
      <c r="W20" s="93">
        <v>150</v>
      </c>
      <c r="X20" s="93"/>
      <c r="Y20" s="1"/>
      <c r="Z20" s="1"/>
      <c r="AA20" s="1"/>
      <c r="AB20" s="1"/>
      <c r="AC20" s="1"/>
      <c r="AD20" s="1"/>
      <c r="AE20" s="1"/>
    </row>
    <row r="21" spans="1:2313" ht="121.5" customHeight="1" thickBot="1" x14ac:dyDescent="0.25">
      <c r="A21" s="45" t="s">
        <v>6</v>
      </c>
      <c r="B21" s="14" t="s">
        <v>29</v>
      </c>
      <c r="C21" s="14" t="s">
        <v>38</v>
      </c>
      <c r="D21" s="46" t="s">
        <v>30</v>
      </c>
      <c r="E21" s="43" t="s">
        <v>31</v>
      </c>
      <c r="F21" s="45">
        <v>15</v>
      </c>
      <c r="G21" s="45">
        <v>15</v>
      </c>
      <c r="H21" s="45"/>
      <c r="I21" s="45">
        <v>15</v>
      </c>
      <c r="J21" s="45">
        <v>15</v>
      </c>
      <c r="K21" s="45">
        <v>15</v>
      </c>
      <c r="L21" s="45">
        <v>15</v>
      </c>
      <c r="M21" s="45">
        <v>15</v>
      </c>
      <c r="N21" s="45">
        <v>15</v>
      </c>
      <c r="O21" s="151">
        <v>15</v>
      </c>
      <c r="P21" s="100">
        <v>15</v>
      </c>
      <c r="Q21" s="100">
        <v>15</v>
      </c>
      <c r="R21" s="100">
        <v>15</v>
      </c>
      <c r="S21" s="156">
        <v>15</v>
      </c>
      <c r="T21" s="63"/>
      <c r="U21" s="156">
        <v>15</v>
      </c>
      <c r="V21" s="63"/>
      <c r="W21" s="156">
        <v>15</v>
      </c>
      <c r="X21" s="63"/>
    </row>
    <row r="22" spans="1:2313" ht="106.15" customHeight="1" thickBot="1" x14ac:dyDescent="0.25">
      <c r="A22" s="289" t="s">
        <v>7</v>
      </c>
      <c r="B22" s="310" t="s">
        <v>221</v>
      </c>
      <c r="C22" s="296" t="s">
        <v>224</v>
      </c>
      <c r="D22" s="291" t="s">
        <v>25</v>
      </c>
      <c r="E22" s="291" t="s">
        <v>118</v>
      </c>
      <c r="F22" s="86" t="s">
        <v>152</v>
      </c>
      <c r="G22" s="86" t="s">
        <v>152</v>
      </c>
      <c r="H22" s="86" t="s">
        <v>153</v>
      </c>
      <c r="I22" s="86" t="s">
        <v>133</v>
      </c>
      <c r="J22" s="86"/>
      <c r="K22" s="86" t="s">
        <v>134</v>
      </c>
      <c r="L22" s="86" t="s">
        <v>174</v>
      </c>
      <c r="M22" s="86" t="s">
        <v>135</v>
      </c>
      <c r="N22" s="86" t="s">
        <v>140</v>
      </c>
      <c r="O22" s="94" t="s">
        <v>136</v>
      </c>
      <c r="P22" s="86" t="s">
        <v>140</v>
      </c>
      <c r="Q22" s="94" t="s">
        <v>137</v>
      </c>
      <c r="R22" s="86" t="s">
        <v>140</v>
      </c>
      <c r="S22" s="94" t="s">
        <v>138</v>
      </c>
      <c r="T22" s="169"/>
      <c r="U22" s="94" t="s">
        <v>139</v>
      </c>
      <c r="V22" s="169"/>
      <c r="W22" s="94" t="s">
        <v>140</v>
      </c>
      <c r="X22" s="169"/>
    </row>
    <row r="23" spans="1:2313" ht="16.899999999999999" customHeight="1" thickBot="1" x14ac:dyDescent="0.25">
      <c r="A23" s="308"/>
      <c r="B23" s="311"/>
      <c r="C23" s="298"/>
      <c r="D23" s="309"/>
      <c r="E23" s="309"/>
      <c r="F23" s="305" t="s">
        <v>222</v>
      </c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7"/>
      <c r="S23" s="167">
        <v>241</v>
      </c>
      <c r="T23" s="94">
        <v>59</v>
      </c>
      <c r="U23" s="167">
        <v>241</v>
      </c>
      <c r="V23" s="94">
        <v>62</v>
      </c>
      <c r="W23" s="167">
        <v>241</v>
      </c>
      <c r="X23" s="94">
        <v>65</v>
      </c>
    </row>
    <row r="24" spans="1:2313" s="55" customFormat="1" ht="95.45" customHeight="1" thickBot="1" x14ac:dyDescent="0.25">
      <c r="A24" s="52" t="s">
        <v>8</v>
      </c>
      <c r="B24" s="60" t="s">
        <v>164</v>
      </c>
      <c r="C24" s="61" t="s">
        <v>114</v>
      </c>
      <c r="D24" s="62" t="s">
        <v>161</v>
      </c>
      <c r="E24" s="63" t="s">
        <v>160</v>
      </c>
      <c r="F24" s="64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8</v>
      </c>
      <c r="P24" s="151">
        <v>0</v>
      </c>
      <c r="Q24" s="65">
        <v>0</v>
      </c>
      <c r="R24" s="151">
        <v>0</v>
      </c>
      <c r="S24" s="65">
        <v>0</v>
      </c>
      <c r="T24" s="63"/>
      <c r="U24" s="65">
        <v>0</v>
      </c>
      <c r="V24" s="63"/>
      <c r="W24" s="65">
        <v>0</v>
      </c>
      <c r="X24" s="63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  <c r="IW24" s="106"/>
      <c r="IX24" s="106"/>
      <c r="IY24" s="106"/>
      <c r="IZ24" s="106"/>
      <c r="JA24" s="106"/>
      <c r="JB24" s="106"/>
      <c r="JC24" s="106"/>
      <c r="JD24" s="106"/>
      <c r="JE24" s="106"/>
      <c r="JF24" s="106"/>
      <c r="JG24" s="106"/>
      <c r="JH24" s="106"/>
      <c r="JI24" s="106"/>
      <c r="JJ24" s="106"/>
      <c r="JK24" s="106"/>
      <c r="JL24" s="106"/>
      <c r="JM24" s="106"/>
      <c r="JN24" s="106"/>
      <c r="JO24" s="106"/>
      <c r="JP24" s="106"/>
      <c r="JQ24" s="106"/>
      <c r="JR24" s="106"/>
      <c r="JS24" s="106"/>
      <c r="JT24" s="106"/>
      <c r="JU24" s="106"/>
      <c r="JV24" s="106"/>
      <c r="JW24" s="106"/>
      <c r="JX24" s="106"/>
      <c r="JY24" s="106"/>
      <c r="JZ24" s="106"/>
      <c r="KA24" s="106"/>
      <c r="KB24" s="106"/>
      <c r="KC24" s="106"/>
      <c r="KD24" s="106"/>
      <c r="KE24" s="106"/>
      <c r="KF24" s="106"/>
      <c r="KG24" s="106"/>
      <c r="KH24" s="106"/>
      <c r="KI24" s="106"/>
      <c r="KJ24" s="106"/>
      <c r="KK24" s="106"/>
      <c r="KL24" s="106"/>
      <c r="KM24" s="106"/>
      <c r="KN24" s="106"/>
      <c r="KO24" s="106"/>
      <c r="KP24" s="106"/>
      <c r="KQ24" s="106"/>
      <c r="KR24" s="106"/>
      <c r="KS24" s="106"/>
      <c r="KT24" s="106"/>
      <c r="KU24" s="106"/>
      <c r="KV24" s="106"/>
      <c r="KW24" s="106"/>
      <c r="KX24" s="106"/>
      <c r="KY24" s="106"/>
      <c r="KZ24" s="106"/>
      <c r="LA24" s="106"/>
      <c r="LB24" s="106"/>
      <c r="LC24" s="106"/>
      <c r="LD24" s="106"/>
      <c r="LE24" s="106"/>
      <c r="LF24" s="106"/>
      <c r="LG24" s="106"/>
      <c r="LH24" s="106"/>
      <c r="LI24" s="106"/>
      <c r="LJ24" s="106"/>
      <c r="LK24" s="106"/>
      <c r="LL24" s="106"/>
      <c r="LM24" s="106"/>
      <c r="LN24" s="106"/>
      <c r="LO24" s="106"/>
      <c r="LP24" s="106"/>
      <c r="LQ24" s="106"/>
      <c r="LR24" s="106"/>
      <c r="LS24" s="106"/>
      <c r="LT24" s="106"/>
      <c r="LU24" s="106"/>
      <c r="LV24" s="106"/>
      <c r="LW24" s="106"/>
      <c r="LX24" s="106"/>
      <c r="LY24" s="106"/>
      <c r="LZ24" s="106"/>
      <c r="MA24" s="106"/>
      <c r="MB24" s="106"/>
      <c r="MC24" s="106"/>
      <c r="MD24" s="106"/>
      <c r="ME24" s="106"/>
      <c r="MF24" s="106"/>
      <c r="MG24" s="106"/>
      <c r="MH24" s="106"/>
      <c r="MI24" s="106"/>
      <c r="MJ24" s="106"/>
      <c r="MK24" s="106"/>
      <c r="ML24" s="106"/>
      <c r="MM24" s="106"/>
      <c r="MN24" s="106"/>
      <c r="MO24" s="106"/>
      <c r="MP24" s="106"/>
      <c r="MQ24" s="106"/>
      <c r="MR24" s="106"/>
      <c r="MS24" s="106"/>
      <c r="MT24" s="106"/>
      <c r="MU24" s="106"/>
      <c r="MV24" s="106"/>
      <c r="MW24" s="106"/>
      <c r="MX24" s="106"/>
      <c r="MY24" s="106"/>
      <c r="MZ24" s="106"/>
      <c r="NA24" s="106"/>
      <c r="NB24" s="106"/>
      <c r="NC24" s="106"/>
      <c r="ND24" s="106"/>
      <c r="NE24" s="106"/>
      <c r="NF24" s="106"/>
      <c r="NG24" s="106"/>
      <c r="NH24" s="106"/>
      <c r="NI24" s="106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6"/>
      <c r="NX24" s="106"/>
      <c r="NY24" s="106"/>
      <c r="NZ24" s="106"/>
      <c r="OA24" s="106"/>
      <c r="OB24" s="106"/>
      <c r="OC24" s="106"/>
      <c r="OD24" s="106"/>
      <c r="OE24" s="106"/>
      <c r="OF24" s="106"/>
      <c r="OG24" s="106"/>
      <c r="OH24" s="106"/>
      <c r="OI24" s="106"/>
      <c r="OJ24" s="106"/>
      <c r="OK24" s="106"/>
      <c r="OL24" s="106"/>
      <c r="OM24" s="106"/>
      <c r="ON24" s="106"/>
      <c r="OO24" s="106"/>
      <c r="OP24" s="106"/>
      <c r="OQ24" s="106"/>
      <c r="OR24" s="106"/>
      <c r="OS24" s="106"/>
      <c r="OT24" s="106"/>
      <c r="OU24" s="106"/>
      <c r="OV24" s="106"/>
      <c r="OW24" s="106"/>
      <c r="OX24" s="106"/>
      <c r="OY24" s="106"/>
      <c r="OZ24" s="106"/>
      <c r="PA24" s="106"/>
      <c r="PB24" s="106"/>
      <c r="PC24" s="106"/>
      <c r="PD24" s="106"/>
      <c r="PE24" s="106"/>
      <c r="PF24" s="106"/>
      <c r="PG24" s="106"/>
      <c r="PH24" s="106"/>
      <c r="PI24" s="106"/>
      <c r="PJ24" s="106"/>
      <c r="PK24" s="106"/>
      <c r="PL24" s="106"/>
      <c r="PM24" s="106"/>
      <c r="PN24" s="106"/>
      <c r="PO24" s="106"/>
      <c r="PP24" s="106"/>
      <c r="PQ24" s="106"/>
      <c r="PR24" s="106"/>
      <c r="PS24" s="106"/>
      <c r="PT24" s="106"/>
      <c r="PU24" s="106"/>
      <c r="PV24" s="106"/>
      <c r="PW24" s="106"/>
      <c r="PX24" s="106"/>
      <c r="PY24" s="106"/>
      <c r="PZ24" s="106"/>
      <c r="QA24" s="106"/>
      <c r="QB24" s="106"/>
      <c r="QC24" s="106"/>
      <c r="QD24" s="106"/>
      <c r="QE24" s="106"/>
      <c r="QF24" s="106"/>
      <c r="QG24" s="106"/>
      <c r="QH24" s="106"/>
      <c r="QI24" s="106"/>
      <c r="QJ24" s="106"/>
      <c r="QK24" s="106"/>
      <c r="QL24" s="106"/>
      <c r="QM24" s="106"/>
      <c r="QN24" s="106"/>
      <c r="QO24" s="106"/>
      <c r="QP24" s="106"/>
      <c r="QQ24" s="106"/>
      <c r="QR24" s="106"/>
      <c r="QS24" s="106"/>
      <c r="QT24" s="106"/>
      <c r="QU24" s="106"/>
      <c r="QV24" s="106"/>
      <c r="QW24" s="106"/>
      <c r="QX24" s="106"/>
      <c r="QY24" s="106"/>
      <c r="QZ24" s="106"/>
      <c r="RA24" s="106"/>
      <c r="RB24" s="106"/>
      <c r="RC24" s="106"/>
      <c r="RD24" s="106"/>
      <c r="RE24" s="106"/>
      <c r="RF24" s="106"/>
      <c r="RG24" s="106"/>
      <c r="RH24" s="106"/>
      <c r="RI24" s="106"/>
      <c r="RJ24" s="106"/>
      <c r="RK24" s="106"/>
      <c r="RL24" s="106"/>
      <c r="RM24" s="106"/>
      <c r="RN24" s="106"/>
      <c r="RO24" s="106"/>
      <c r="RP24" s="106"/>
      <c r="RQ24" s="106"/>
      <c r="RR24" s="106"/>
      <c r="RS24" s="106"/>
      <c r="RT24" s="106"/>
      <c r="RU24" s="106"/>
      <c r="RV24" s="106"/>
      <c r="RW24" s="106"/>
      <c r="RX24" s="106"/>
      <c r="RY24" s="106"/>
      <c r="RZ24" s="106"/>
      <c r="SA24" s="106"/>
      <c r="SB24" s="106"/>
      <c r="SC24" s="106"/>
      <c r="SD24" s="106"/>
      <c r="SE24" s="106"/>
      <c r="SF24" s="106"/>
      <c r="SG24" s="106"/>
      <c r="SH24" s="106"/>
      <c r="SI24" s="106"/>
      <c r="SJ24" s="106"/>
      <c r="SK24" s="106"/>
      <c r="SL24" s="106"/>
      <c r="SM24" s="106"/>
      <c r="SN24" s="106"/>
      <c r="SO24" s="106"/>
      <c r="SP24" s="106"/>
      <c r="SQ24" s="106"/>
      <c r="SR24" s="106"/>
      <c r="SS24" s="106"/>
      <c r="ST24" s="106"/>
      <c r="SU24" s="106"/>
      <c r="SV24" s="106"/>
      <c r="SW24" s="106"/>
      <c r="SX24" s="106"/>
      <c r="SY24" s="106"/>
      <c r="SZ24" s="106"/>
      <c r="TA24" s="106"/>
      <c r="TB24" s="106"/>
      <c r="TC24" s="106"/>
      <c r="TD24" s="106"/>
      <c r="TE24" s="106"/>
      <c r="TF24" s="106"/>
      <c r="TG24" s="106"/>
      <c r="TH24" s="106"/>
      <c r="TI24" s="106"/>
      <c r="TJ24" s="106"/>
      <c r="TK24" s="106"/>
      <c r="TL24" s="106"/>
      <c r="TM24" s="106"/>
      <c r="TN24" s="106"/>
      <c r="TO24" s="106"/>
      <c r="TP24" s="106"/>
      <c r="TQ24" s="106"/>
      <c r="TR24" s="106"/>
      <c r="TS24" s="106"/>
      <c r="TT24" s="106"/>
      <c r="TU24" s="106"/>
      <c r="TV24" s="106"/>
      <c r="TW24" s="106"/>
      <c r="TX24" s="106"/>
      <c r="TY24" s="106"/>
      <c r="TZ24" s="106"/>
      <c r="UA24" s="106"/>
      <c r="UB24" s="106"/>
      <c r="UC24" s="106"/>
      <c r="UD24" s="106"/>
      <c r="UE24" s="106"/>
      <c r="UF24" s="106"/>
      <c r="UG24" s="106"/>
      <c r="UH24" s="106"/>
      <c r="UI24" s="106"/>
      <c r="UJ24" s="106"/>
      <c r="UK24" s="106"/>
      <c r="UL24" s="106"/>
      <c r="UM24" s="106"/>
      <c r="UN24" s="106"/>
      <c r="UO24" s="106"/>
      <c r="UP24" s="106"/>
      <c r="UQ24" s="106"/>
      <c r="UR24" s="106"/>
      <c r="US24" s="106"/>
      <c r="UT24" s="106"/>
      <c r="UU24" s="106"/>
      <c r="UV24" s="106"/>
      <c r="UW24" s="106"/>
      <c r="UX24" s="106"/>
      <c r="UY24" s="106"/>
      <c r="UZ24" s="106"/>
      <c r="VA24" s="106"/>
      <c r="VB24" s="106"/>
      <c r="VC24" s="106"/>
      <c r="VD24" s="106"/>
      <c r="VE24" s="106"/>
      <c r="VF24" s="106"/>
      <c r="VG24" s="106"/>
      <c r="VH24" s="106"/>
      <c r="VI24" s="106"/>
      <c r="VJ24" s="106"/>
      <c r="VK24" s="106"/>
      <c r="VL24" s="106"/>
      <c r="VM24" s="106"/>
      <c r="VN24" s="106"/>
      <c r="VO24" s="106"/>
      <c r="VP24" s="106"/>
      <c r="VQ24" s="106"/>
      <c r="VR24" s="106"/>
      <c r="VS24" s="106"/>
      <c r="VT24" s="106"/>
      <c r="VU24" s="106"/>
      <c r="VV24" s="106"/>
      <c r="VW24" s="106"/>
      <c r="VX24" s="106"/>
      <c r="VY24" s="106"/>
      <c r="VZ24" s="106"/>
      <c r="WA24" s="106"/>
      <c r="WB24" s="106"/>
      <c r="WC24" s="106"/>
      <c r="WD24" s="106"/>
      <c r="WE24" s="106"/>
      <c r="WF24" s="106"/>
      <c r="WG24" s="106"/>
      <c r="WH24" s="106"/>
      <c r="WI24" s="106"/>
      <c r="WJ24" s="106"/>
      <c r="WK24" s="106"/>
      <c r="WL24" s="106"/>
      <c r="WM24" s="106"/>
      <c r="WN24" s="106"/>
      <c r="WO24" s="106"/>
      <c r="WP24" s="106"/>
      <c r="WQ24" s="106"/>
      <c r="WR24" s="106"/>
      <c r="WS24" s="106"/>
      <c r="WT24" s="106"/>
      <c r="WU24" s="106"/>
      <c r="WV24" s="106"/>
      <c r="WW24" s="106"/>
      <c r="WX24" s="106"/>
      <c r="WY24" s="106"/>
      <c r="WZ24" s="106"/>
      <c r="XA24" s="106"/>
      <c r="XB24" s="106"/>
      <c r="XC24" s="106"/>
      <c r="XD24" s="106"/>
      <c r="XE24" s="106"/>
      <c r="XF24" s="106"/>
      <c r="XG24" s="106"/>
      <c r="XH24" s="106"/>
      <c r="XI24" s="106"/>
      <c r="XJ24" s="106"/>
      <c r="XK24" s="106"/>
      <c r="XL24" s="106"/>
      <c r="XM24" s="106"/>
      <c r="XN24" s="106"/>
      <c r="XO24" s="106"/>
      <c r="XP24" s="106"/>
      <c r="XQ24" s="106"/>
      <c r="XR24" s="106"/>
      <c r="XS24" s="106"/>
      <c r="XT24" s="106"/>
      <c r="XU24" s="106"/>
      <c r="XV24" s="106"/>
      <c r="XW24" s="106"/>
      <c r="XX24" s="106"/>
      <c r="XY24" s="106"/>
      <c r="XZ24" s="106"/>
      <c r="YA24" s="106"/>
      <c r="YB24" s="106"/>
      <c r="YC24" s="106"/>
      <c r="YD24" s="106"/>
      <c r="YE24" s="106"/>
      <c r="YF24" s="106"/>
      <c r="YG24" s="106"/>
      <c r="YH24" s="106"/>
      <c r="YI24" s="106"/>
      <c r="YJ24" s="106"/>
      <c r="YK24" s="106"/>
      <c r="YL24" s="106"/>
      <c r="YM24" s="106"/>
      <c r="YN24" s="106"/>
      <c r="YO24" s="106"/>
      <c r="YP24" s="106"/>
      <c r="YQ24" s="106"/>
      <c r="YR24" s="106"/>
      <c r="YS24" s="106"/>
      <c r="YT24" s="106"/>
      <c r="YU24" s="106"/>
      <c r="YV24" s="106"/>
      <c r="YW24" s="106"/>
      <c r="YX24" s="106"/>
      <c r="YY24" s="106"/>
      <c r="YZ24" s="106"/>
      <c r="ZA24" s="106"/>
      <c r="ZB24" s="106"/>
      <c r="ZC24" s="106"/>
      <c r="ZD24" s="106"/>
      <c r="ZE24" s="106"/>
      <c r="ZF24" s="106"/>
      <c r="ZG24" s="106"/>
      <c r="ZH24" s="106"/>
      <c r="ZI24" s="106"/>
      <c r="ZJ24" s="106"/>
      <c r="ZK24" s="106"/>
      <c r="ZL24" s="106"/>
      <c r="ZM24" s="106"/>
      <c r="ZN24" s="106"/>
      <c r="ZO24" s="106"/>
      <c r="ZP24" s="106"/>
      <c r="ZQ24" s="106"/>
      <c r="ZR24" s="106"/>
      <c r="ZS24" s="106"/>
      <c r="ZT24" s="106"/>
      <c r="ZU24" s="106"/>
      <c r="ZV24" s="106"/>
      <c r="ZW24" s="106"/>
      <c r="ZX24" s="106"/>
      <c r="ZY24" s="106"/>
      <c r="ZZ24" s="106"/>
      <c r="AAA24" s="106"/>
      <c r="AAB24" s="106"/>
      <c r="AAC24" s="106"/>
      <c r="AAD24" s="106"/>
      <c r="AAE24" s="106"/>
      <c r="AAF24" s="106"/>
      <c r="AAG24" s="106"/>
      <c r="AAH24" s="106"/>
      <c r="AAI24" s="106"/>
      <c r="AAJ24" s="106"/>
      <c r="AAK24" s="106"/>
      <c r="AAL24" s="106"/>
      <c r="AAM24" s="106"/>
      <c r="AAN24" s="106"/>
      <c r="AAO24" s="106"/>
      <c r="AAP24" s="106"/>
      <c r="AAQ24" s="106"/>
      <c r="AAR24" s="106"/>
      <c r="AAS24" s="106"/>
      <c r="AAT24" s="106"/>
      <c r="AAU24" s="106"/>
      <c r="AAV24" s="106"/>
      <c r="AAW24" s="106"/>
      <c r="AAX24" s="106"/>
      <c r="AAY24" s="106"/>
      <c r="AAZ24" s="106"/>
      <c r="ABA24" s="106"/>
      <c r="ABB24" s="106"/>
      <c r="ABC24" s="106"/>
      <c r="ABD24" s="106"/>
      <c r="ABE24" s="106"/>
      <c r="ABF24" s="106"/>
      <c r="ABG24" s="106"/>
      <c r="ABH24" s="106"/>
      <c r="ABI24" s="106"/>
      <c r="ABJ24" s="106"/>
      <c r="ABK24" s="106"/>
      <c r="ABL24" s="106"/>
      <c r="ABM24" s="106"/>
      <c r="ABN24" s="106"/>
      <c r="ABO24" s="106"/>
      <c r="ABP24" s="106"/>
      <c r="ABQ24" s="106"/>
      <c r="ABR24" s="106"/>
      <c r="ABS24" s="106"/>
      <c r="ABT24" s="106"/>
      <c r="ABU24" s="106"/>
      <c r="ABV24" s="106"/>
      <c r="ABW24" s="106"/>
      <c r="ABX24" s="106"/>
      <c r="ABY24" s="106"/>
      <c r="ABZ24" s="106"/>
      <c r="ACA24" s="106"/>
      <c r="ACB24" s="106"/>
      <c r="ACC24" s="106"/>
      <c r="ACD24" s="106"/>
      <c r="ACE24" s="106"/>
      <c r="ACF24" s="106"/>
      <c r="ACG24" s="106"/>
      <c r="ACH24" s="106"/>
      <c r="ACI24" s="106"/>
      <c r="ACJ24" s="106"/>
      <c r="ACK24" s="106"/>
      <c r="ACL24" s="106"/>
      <c r="ACM24" s="106"/>
      <c r="ACN24" s="106"/>
      <c r="ACO24" s="106"/>
      <c r="ACP24" s="106"/>
      <c r="ACQ24" s="106"/>
      <c r="ACR24" s="106"/>
      <c r="ACS24" s="106"/>
      <c r="ACT24" s="106"/>
      <c r="ACU24" s="106"/>
      <c r="ACV24" s="106"/>
      <c r="ACW24" s="106"/>
      <c r="ACX24" s="106"/>
      <c r="ACY24" s="106"/>
      <c r="ACZ24" s="106"/>
      <c r="ADA24" s="106"/>
      <c r="ADB24" s="106"/>
      <c r="ADC24" s="106"/>
      <c r="ADD24" s="106"/>
      <c r="ADE24" s="106"/>
      <c r="ADF24" s="106"/>
      <c r="ADG24" s="106"/>
      <c r="ADH24" s="106"/>
      <c r="ADI24" s="106"/>
      <c r="ADJ24" s="106"/>
      <c r="ADK24" s="106"/>
      <c r="ADL24" s="106"/>
      <c r="ADM24" s="106"/>
      <c r="ADN24" s="106"/>
      <c r="ADO24" s="106"/>
      <c r="ADP24" s="106"/>
      <c r="ADQ24" s="106"/>
      <c r="ADR24" s="106"/>
      <c r="ADS24" s="106"/>
      <c r="ADT24" s="106"/>
      <c r="ADU24" s="106"/>
      <c r="ADV24" s="106"/>
      <c r="ADW24" s="106"/>
      <c r="ADX24" s="106"/>
      <c r="ADY24" s="106"/>
      <c r="ADZ24" s="106"/>
      <c r="AEA24" s="106"/>
      <c r="AEB24" s="106"/>
      <c r="AEC24" s="106"/>
      <c r="AED24" s="106"/>
      <c r="AEE24" s="106"/>
      <c r="AEF24" s="106"/>
      <c r="AEG24" s="106"/>
      <c r="AEH24" s="106"/>
      <c r="AEI24" s="106"/>
      <c r="AEJ24" s="106"/>
      <c r="AEK24" s="106"/>
      <c r="AEL24" s="106"/>
      <c r="AEM24" s="106"/>
      <c r="AEN24" s="106"/>
      <c r="AEO24" s="106"/>
      <c r="AEP24" s="106"/>
      <c r="AEQ24" s="106"/>
      <c r="AER24" s="106"/>
      <c r="AES24" s="106"/>
      <c r="AET24" s="106"/>
      <c r="AEU24" s="106"/>
      <c r="AEV24" s="106"/>
      <c r="AEW24" s="106"/>
      <c r="AEX24" s="106"/>
      <c r="AEY24" s="106"/>
      <c r="AEZ24" s="106"/>
      <c r="AFA24" s="106"/>
      <c r="AFB24" s="106"/>
      <c r="AFC24" s="106"/>
      <c r="AFD24" s="106"/>
      <c r="AFE24" s="106"/>
      <c r="AFF24" s="106"/>
      <c r="AFG24" s="106"/>
      <c r="AFH24" s="106"/>
      <c r="AFI24" s="106"/>
      <c r="AFJ24" s="106"/>
      <c r="AFK24" s="106"/>
      <c r="AFL24" s="106"/>
      <c r="AFM24" s="106"/>
      <c r="AFN24" s="106"/>
      <c r="AFO24" s="106"/>
      <c r="AFP24" s="106"/>
      <c r="AFQ24" s="106"/>
      <c r="AFR24" s="106"/>
      <c r="AFS24" s="106"/>
      <c r="AFT24" s="106"/>
      <c r="AFU24" s="106"/>
      <c r="AFV24" s="106"/>
      <c r="AFW24" s="106"/>
      <c r="AFX24" s="106"/>
      <c r="AFY24" s="106"/>
      <c r="AFZ24" s="106"/>
      <c r="AGA24" s="106"/>
      <c r="AGB24" s="106"/>
      <c r="AGC24" s="106"/>
      <c r="AGD24" s="106"/>
      <c r="AGE24" s="106"/>
      <c r="AGF24" s="106"/>
      <c r="AGG24" s="106"/>
      <c r="AGH24" s="106"/>
      <c r="AGI24" s="106"/>
      <c r="AGJ24" s="106"/>
      <c r="AGK24" s="106"/>
      <c r="AGL24" s="106"/>
      <c r="AGM24" s="106"/>
      <c r="AGN24" s="106"/>
      <c r="AGO24" s="106"/>
      <c r="AGP24" s="106"/>
      <c r="AGQ24" s="106"/>
      <c r="AGR24" s="106"/>
      <c r="AGS24" s="106"/>
      <c r="AGT24" s="106"/>
      <c r="AGU24" s="106"/>
      <c r="AGV24" s="106"/>
      <c r="AGW24" s="106"/>
      <c r="AGX24" s="106"/>
      <c r="AGY24" s="106"/>
      <c r="AGZ24" s="106"/>
      <c r="AHA24" s="106"/>
      <c r="AHB24" s="106"/>
      <c r="AHC24" s="106"/>
      <c r="AHD24" s="106"/>
      <c r="AHE24" s="106"/>
      <c r="AHF24" s="106"/>
      <c r="AHG24" s="106"/>
      <c r="AHH24" s="106"/>
      <c r="AHI24" s="106"/>
      <c r="AHJ24" s="106"/>
      <c r="AHK24" s="106"/>
      <c r="AHL24" s="106"/>
      <c r="AHM24" s="106"/>
      <c r="AHN24" s="106"/>
      <c r="AHO24" s="106"/>
      <c r="AHP24" s="106"/>
      <c r="AHQ24" s="106"/>
      <c r="AHR24" s="106"/>
      <c r="AHS24" s="106"/>
      <c r="AHT24" s="106"/>
      <c r="AHU24" s="106"/>
      <c r="AHV24" s="106"/>
      <c r="AHW24" s="106"/>
      <c r="AHX24" s="106"/>
      <c r="AHY24" s="106"/>
      <c r="AHZ24" s="106"/>
      <c r="AIA24" s="106"/>
      <c r="AIB24" s="106"/>
      <c r="AIC24" s="106"/>
      <c r="AID24" s="106"/>
      <c r="AIE24" s="106"/>
      <c r="AIF24" s="106"/>
      <c r="AIG24" s="106"/>
      <c r="AIH24" s="106"/>
      <c r="AII24" s="106"/>
      <c r="AIJ24" s="106"/>
      <c r="AIK24" s="106"/>
      <c r="AIL24" s="106"/>
      <c r="AIM24" s="106"/>
      <c r="AIN24" s="106"/>
      <c r="AIO24" s="106"/>
      <c r="AIP24" s="106"/>
      <c r="AIQ24" s="106"/>
      <c r="AIR24" s="106"/>
      <c r="AIS24" s="106"/>
      <c r="AIT24" s="106"/>
      <c r="AIU24" s="106"/>
      <c r="AIV24" s="106"/>
      <c r="AIW24" s="106"/>
      <c r="AIX24" s="106"/>
      <c r="AIY24" s="106"/>
      <c r="AIZ24" s="106"/>
      <c r="AJA24" s="106"/>
      <c r="AJB24" s="106"/>
      <c r="AJC24" s="106"/>
      <c r="AJD24" s="106"/>
      <c r="AJE24" s="106"/>
      <c r="AJF24" s="106"/>
      <c r="AJG24" s="106"/>
      <c r="AJH24" s="106"/>
      <c r="AJI24" s="106"/>
      <c r="AJJ24" s="106"/>
      <c r="AJK24" s="106"/>
      <c r="AJL24" s="106"/>
      <c r="AJM24" s="106"/>
      <c r="AJN24" s="106"/>
      <c r="AJO24" s="106"/>
      <c r="AJP24" s="106"/>
      <c r="AJQ24" s="106"/>
      <c r="AJR24" s="106"/>
      <c r="AJS24" s="106"/>
      <c r="AJT24" s="106"/>
      <c r="AJU24" s="106"/>
      <c r="AJV24" s="106"/>
      <c r="AJW24" s="106"/>
      <c r="AJX24" s="106"/>
      <c r="AJY24" s="106"/>
      <c r="AJZ24" s="106"/>
      <c r="AKA24" s="106"/>
      <c r="AKB24" s="106"/>
      <c r="AKC24" s="106"/>
      <c r="AKD24" s="106"/>
      <c r="AKE24" s="106"/>
      <c r="AKF24" s="106"/>
      <c r="AKG24" s="106"/>
      <c r="AKH24" s="106"/>
      <c r="AKI24" s="106"/>
      <c r="AKJ24" s="106"/>
      <c r="AKK24" s="106"/>
      <c r="AKL24" s="106"/>
      <c r="AKM24" s="106"/>
      <c r="AKN24" s="106"/>
      <c r="AKO24" s="106"/>
      <c r="AKP24" s="106"/>
      <c r="AKQ24" s="106"/>
      <c r="AKR24" s="106"/>
      <c r="AKS24" s="106"/>
      <c r="AKT24" s="106"/>
      <c r="AKU24" s="106"/>
      <c r="AKV24" s="106"/>
      <c r="AKW24" s="106"/>
      <c r="AKX24" s="106"/>
      <c r="AKY24" s="106"/>
      <c r="AKZ24" s="106"/>
      <c r="ALA24" s="106"/>
      <c r="ALB24" s="106"/>
      <c r="ALC24" s="106"/>
      <c r="ALD24" s="106"/>
      <c r="ALE24" s="106"/>
      <c r="ALF24" s="106"/>
      <c r="ALG24" s="106"/>
      <c r="ALH24" s="106"/>
      <c r="ALI24" s="106"/>
      <c r="ALJ24" s="106"/>
      <c r="ALK24" s="106"/>
      <c r="ALL24" s="106"/>
      <c r="ALM24" s="106"/>
      <c r="ALN24" s="106"/>
      <c r="ALO24" s="106"/>
      <c r="ALP24" s="106"/>
      <c r="ALQ24" s="106"/>
      <c r="ALR24" s="106"/>
      <c r="ALS24" s="106"/>
      <c r="ALT24" s="106"/>
      <c r="ALU24" s="106"/>
      <c r="ALV24" s="106"/>
      <c r="ALW24" s="106"/>
      <c r="ALX24" s="106"/>
      <c r="ALY24" s="106"/>
      <c r="ALZ24" s="106"/>
      <c r="AMA24" s="106"/>
      <c r="AMB24" s="106"/>
      <c r="AMC24" s="106"/>
      <c r="AMD24" s="106"/>
      <c r="AME24" s="106"/>
      <c r="AMF24" s="106"/>
      <c r="AMG24" s="106"/>
      <c r="AMH24" s="106"/>
      <c r="AMI24" s="106"/>
      <c r="AMJ24" s="106"/>
      <c r="AMK24" s="106"/>
      <c r="AML24" s="106"/>
      <c r="AMM24" s="106"/>
      <c r="AMN24" s="106"/>
      <c r="AMO24" s="106"/>
      <c r="AMP24" s="106"/>
      <c r="AMQ24" s="106"/>
      <c r="AMR24" s="106"/>
      <c r="AMS24" s="106"/>
      <c r="AMT24" s="106"/>
      <c r="AMU24" s="106"/>
      <c r="AMV24" s="106"/>
      <c r="AMW24" s="106"/>
      <c r="AMX24" s="106"/>
      <c r="AMY24" s="106"/>
      <c r="AMZ24" s="106"/>
      <c r="ANA24" s="106"/>
      <c r="ANB24" s="106"/>
      <c r="ANC24" s="106"/>
      <c r="AND24" s="106"/>
      <c r="ANE24" s="106"/>
      <c r="ANF24" s="106"/>
      <c r="ANG24" s="106"/>
      <c r="ANH24" s="106"/>
      <c r="ANI24" s="106"/>
      <c r="ANJ24" s="106"/>
      <c r="ANK24" s="106"/>
      <c r="ANL24" s="106"/>
      <c r="ANM24" s="106"/>
      <c r="ANN24" s="106"/>
      <c r="ANO24" s="106"/>
      <c r="ANP24" s="106"/>
      <c r="ANQ24" s="106"/>
      <c r="ANR24" s="106"/>
      <c r="ANS24" s="106"/>
      <c r="ANT24" s="106"/>
      <c r="ANU24" s="106"/>
      <c r="ANV24" s="106"/>
      <c r="ANW24" s="106"/>
      <c r="ANX24" s="106"/>
      <c r="ANY24" s="106"/>
      <c r="ANZ24" s="106"/>
      <c r="AOA24" s="106"/>
      <c r="AOB24" s="106"/>
      <c r="AOC24" s="106"/>
      <c r="AOD24" s="106"/>
      <c r="AOE24" s="106"/>
      <c r="AOF24" s="106"/>
      <c r="AOG24" s="106"/>
      <c r="AOH24" s="106"/>
      <c r="AOI24" s="106"/>
      <c r="AOJ24" s="106"/>
      <c r="AOK24" s="106"/>
      <c r="AOL24" s="106"/>
      <c r="AOM24" s="106"/>
      <c r="AON24" s="106"/>
      <c r="AOO24" s="106"/>
      <c r="AOP24" s="106"/>
      <c r="AOQ24" s="106"/>
      <c r="AOR24" s="106"/>
      <c r="AOS24" s="106"/>
      <c r="AOT24" s="106"/>
      <c r="AOU24" s="106"/>
      <c r="AOV24" s="106"/>
      <c r="AOW24" s="106"/>
      <c r="AOX24" s="106"/>
      <c r="AOY24" s="106"/>
      <c r="AOZ24" s="106"/>
      <c r="APA24" s="106"/>
      <c r="APB24" s="106"/>
      <c r="APC24" s="106"/>
      <c r="APD24" s="106"/>
      <c r="APE24" s="106"/>
      <c r="APF24" s="106"/>
      <c r="APG24" s="106"/>
      <c r="APH24" s="106"/>
      <c r="API24" s="106"/>
      <c r="APJ24" s="106"/>
      <c r="APK24" s="106"/>
      <c r="APL24" s="106"/>
      <c r="APM24" s="106"/>
      <c r="APN24" s="106"/>
      <c r="APO24" s="106"/>
      <c r="APP24" s="106"/>
      <c r="APQ24" s="106"/>
      <c r="APR24" s="106"/>
      <c r="APS24" s="106"/>
      <c r="APT24" s="106"/>
      <c r="APU24" s="106"/>
      <c r="APV24" s="106"/>
      <c r="APW24" s="106"/>
      <c r="APX24" s="106"/>
      <c r="APY24" s="106"/>
      <c r="APZ24" s="106"/>
      <c r="AQA24" s="106"/>
      <c r="AQB24" s="106"/>
      <c r="AQC24" s="106"/>
      <c r="AQD24" s="106"/>
      <c r="AQE24" s="106"/>
      <c r="AQF24" s="106"/>
      <c r="AQG24" s="106"/>
      <c r="AQH24" s="106"/>
      <c r="AQI24" s="106"/>
      <c r="AQJ24" s="106"/>
      <c r="AQK24" s="106"/>
      <c r="AQL24" s="106"/>
      <c r="AQM24" s="106"/>
      <c r="AQN24" s="106"/>
      <c r="AQO24" s="106"/>
      <c r="AQP24" s="106"/>
      <c r="AQQ24" s="106"/>
      <c r="AQR24" s="106"/>
      <c r="AQS24" s="106"/>
      <c r="AQT24" s="106"/>
      <c r="AQU24" s="106"/>
      <c r="AQV24" s="106"/>
      <c r="AQW24" s="106"/>
      <c r="AQX24" s="106"/>
      <c r="AQY24" s="106"/>
      <c r="AQZ24" s="106"/>
      <c r="ARA24" s="106"/>
      <c r="ARB24" s="106"/>
      <c r="ARC24" s="106"/>
      <c r="ARD24" s="106"/>
      <c r="ARE24" s="106"/>
      <c r="ARF24" s="106"/>
      <c r="ARG24" s="106"/>
      <c r="ARH24" s="106"/>
      <c r="ARI24" s="106"/>
      <c r="ARJ24" s="106"/>
      <c r="ARK24" s="106"/>
      <c r="ARL24" s="106"/>
      <c r="ARM24" s="106"/>
      <c r="ARN24" s="106"/>
      <c r="ARO24" s="106"/>
      <c r="ARP24" s="106"/>
      <c r="ARQ24" s="106"/>
      <c r="ARR24" s="106"/>
      <c r="ARS24" s="106"/>
      <c r="ART24" s="106"/>
      <c r="ARU24" s="106"/>
      <c r="ARV24" s="106"/>
      <c r="ARW24" s="106"/>
      <c r="ARX24" s="106"/>
      <c r="ARY24" s="106"/>
      <c r="ARZ24" s="106"/>
      <c r="ASA24" s="106"/>
      <c r="ASB24" s="106"/>
      <c r="ASC24" s="106"/>
      <c r="ASD24" s="106"/>
      <c r="ASE24" s="106"/>
      <c r="ASF24" s="106"/>
      <c r="ASG24" s="106"/>
      <c r="ASH24" s="106"/>
      <c r="ASI24" s="106"/>
      <c r="ASJ24" s="106"/>
      <c r="ASK24" s="106"/>
      <c r="ASL24" s="106"/>
      <c r="ASM24" s="106"/>
      <c r="ASN24" s="106"/>
      <c r="ASO24" s="106"/>
      <c r="ASP24" s="106"/>
      <c r="ASQ24" s="106"/>
      <c r="ASR24" s="106"/>
      <c r="ASS24" s="106"/>
      <c r="AST24" s="106"/>
      <c r="ASU24" s="106"/>
      <c r="ASV24" s="106"/>
      <c r="ASW24" s="106"/>
      <c r="ASX24" s="106"/>
      <c r="ASY24" s="106"/>
      <c r="ASZ24" s="106"/>
      <c r="ATA24" s="106"/>
      <c r="ATB24" s="106"/>
      <c r="ATC24" s="106"/>
      <c r="ATD24" s="106"/>
      <c r="ATE24" s="106"/>
      <c r="ATF24" s="106"/>
      <c r="ATG24" s="106"/>
      <c r="ATH24" s="106"/>
      <c r="ATI24" s="106"/>
      <c r="ATJ24" s="106"/>
      <c r="ATK24" s="106"/>
      <c r="ATL24" s="106"/>
      <c r="ATM24" s="106"/>
      <c r="ATN24" s="106"/>
      <c r="ATO24" s="106"/>
      <c r="ATP24" s="106"/>
      <c r="ATQ24" s="106"/>
      <c r="ATR24" s="106"/>
      <c r="ATS24" s="106"/>
      <c r="ATT24" s="106"/>
      <c r="ATU24" s="106"/>
      <c r="ATV24" s="106"/>
      <c r="ATW24" s="106"/>
      <c r="ATX24" s="106"/>
      <c r="ATY24" s="106"/>
      <c r="ATZ24" s="106"/>
      <c r="AUA24" s="106"/>
      <c r="AUB24" s="106"/>
      <c r="AUC24" s="106"/>
      <c r="AUD24" s="106"/>
      <c r="AUE24" s="106"/>
      <c r="AUF24" s="106"/>
      <c r="AUG24" s="106"/>
      <c r="AUH24" s="106"/>
      <c r="AUI24" s="106"/>
      <c r="AUJ24" s="106"/>
      <c r="AUK24" s="106"/>
      <c r="AUL24" s="106"/>
      <c r="AUM24" s="106"/>
      <c r="AUN24" s="106"/>
      <c r="AUO24" s="106"/>
      <c r="AUP24" s="106"/>
      <c r="AUQ24" s="106"/>
      <c r="AUR24" s="106"/>
      <c r="AUS24" s="106"/>
      <c r="AUT24" s="106"/>
      <c r="AUU24" s="106"/>
      <c r="AUV24" s="106"/>
      <c r="AUW24" s="106"/>
      <c r="AUX24" s="106"/>
      <c r="AUY24" s="106"/>
      <c r="AUZ24" s="106"/>
      <c r="AVA24" s="106"/>
      <c r="AVB24" s="106"/>
      <c r="AVC24" s="106"/>
      <c r="AVD24" s="106"/>
      <c r="AVE24" s="106"/>
      <c r="AVF24" s="106"/>
      <c r="AVG24" s="106"/>
      <c r="AVH24" s="106"/>
      <c r="AVI24" s="106"/>
      <c r="AVJ24" s="106"/>
      <c r="AVK24" s="106"/>
      <c r="AVL24" s="106"/>
      <c r="AVM24" s="106"/>
      <c r="AVN24" s="106"/>
      <c r="AVO24" s="106"/>
      <c r="AVP24" s="106"/>
      <c r="AVQ24" s="106"/>
      <c r="AVR24" s="106"/>
      <c r="AVS24" s="106"/>
      <c r="AVT24" s="106"/>
      <c r="AVU24" s="106"/>
      <c r="AVV24" s="106"/>
      <c r="AVW24" s="106"/>
      <c r="AVX24" s="106"/>
      <c r="AVY24" s="106"/>
      <c r="AVZ24" s="106"/>
      <c r="AWA24" s="106"/>
      <c r="AWB24" s="106"/>
      <c r="AWC24" s="106"/>
      <c r="AWD24" s="106"/>
      <c r="AWE24" s="106"/>
      <c r="AWF24" s="106"/>
      <c r="AWG24" s="106"/>
      <c r="AWH24" s="106"/>
      <c r="AWI24" s="106"/>
      <c r="AWJ24" s="106"/>
      <c r="AWK24" s="106"/>
      <c r="AWL24" s="106"/>
      <c r="AWM24" s="106"/>
      <c r="AWN24" s="106"/>
      <c r="AWO24" s="106"/>
      <c r="AWP24" s="106"/>
      <c r="AWQ24" s="106"/>
      <c r="AWR24" s="106"/>
      <c r="AWS24" s="106"/>
      <c r="AWT24" s="106"/>
      <c r="AWU24" s="106"/>
      <c r="AWV24" s="106"/>
      <c r="AWW24" s="106"/>
      <c r="AWX24" s="106"/>
      <c r="AWY24" s="106"/>
      <c r="AWZ24" s="106"/>
      <c r="AXA24" s="106"/>
      <c r="AXB24" s="106"/>
      <c r="AXC24" s="106"/>
      <c r="AXD24" s="106"/>
      <c r="AXE24" s="106"/>
      <c r="AXF24" s="106"/>
      <c r="AXG24" s="106"/>
      <c r="AXH24" s="106"/>
      <c r="AXI24" s="106"/>
      <c r="AXJ24" s="106"/>
      <c r="AXK24" s="106"/>
      <c r="AXL24" s="106"/>
      <c r="AXM24" s="106"/>
      <c r="AXN24" s="106"/>
      <c r="AXO24" s="106"/>
      <c r="AXP24" s="106"/>
      <c r="AXQ24" s="106"/>
      <c r="AXR24" s="106"/>
      <c r="AXS24" s="106"/>
      <c r="AXT24" s="106"/>
      <c r="AXU24" s="106"/>
      <c r="AXV24" s="106"/>
      <c r="AXW24" s="106"/>
      <c r="AXX24" s="106"/>
      <c r="AXY24" s="106"/>
      <c r="AXZ24" s="106"/>
      <c r="AYA24" s="106"/>
      <c r="AYB24" s="106"/>
      <c r="AYC24" s="106"/>
      <c r="AYD24" s="106"/>
      <c r="AYE24" s="106"/>
      <c r="AYF24" s="106"/>
      <c r="AYG24" s="106"/>
      <c r="AYH24" s="106"/>
      <c r="AYI24" s="106"/>
      <c r="AYJ24" s="106"/>
      <c r="AYK24" s="106"/>
      <c r="AYL24" s="106"/>
      <c r="AYM24" s="106"/>
      <c r="AYN24" s="106"/>
      <c r="AYO24" s="106"/>
      <c r="AYP24" s="106"/>
      <c r="AYQ24" s="106"/>
      <c r="AYR24" s="106"/>
      <c r="AYS24" s="106"/>
      <c r="AYT24" s="106"/>
      <c r="AYU24" s="106"/>
      <c r="AYV24" s="106"/>
      <c r="AYW24" s="106"/>
      <c r="AYX24" s="106"/>
      <c r="AYY24" s="106"/>
      <c r="AYZ24" s="106"/>
      <c r="AZA24" s="106"/>
      <c r="AZB24" s="106"/>
      <c r="AZC24" s="106"/>
      <c r="AZD24" s="106"/>
      <c r="AZE24" s="106"/>
      <c r="AZF24" s="106"/>
      <c r="AZG24" s="106"/>
      <c r="AZH24" s="106"/>
      <c r="AZI24" s="106"/>
      <c r="AZJ24" s="106"/>
      <c r="AZK24" s="106"/>
      <c r="AZL24" s="106"/>
      <c r="AZM24" s="106"/>
      <c r="AZN24" s="106"/>
      <c r="AZO24" s="106"/>
      <c r="AZP24" s="106"/>
      <c r="AZQ24" s="106"/>
      <c r="AZR24" s="106"/>
      <c r="AZS24" s="106"/>
      <c r="AZT24" s="106"/>
      <c r="AZU24" s="106"/>
      <c r="AZV24" s="106"/>
      <c r="AZW24" s="106"/>
      <c r="AZX24" s="106"/>
      <c r="AZY24" s="106"/>
      <c r="AZZ24" s="106"/>
      <c r="BAA24" s="106"/>
      <c r="BAB24" s="106"/>
      <c r="BAC24" s="106"/>
      <c r="BAD24" s="106"/>
      <c r="BAE24" s="106"/>
      <c r="BAF24" s="106"/>
      <c r="BAG24" s="106"/>
      <c r="BAH24" s="106"/>
      <c r="BAI24" s="106"/>
      <c r="BAJ24" s="106"/>
      <c r="BAK24" s="106"/>
      <c r="BAL24" s="106"/>
      <c r="BAM24" s="106"/>
      <c r="BAN24" s="106"/>
      <c r="BAO24" s="106"/>
      <c r="BAP24" s="106"/>
      <c r="BAQ24" s="106"/>
      <c r="BAR24" s="106"/>
      <c r="BAS24" s="106"/>
      <c r="BAT24" s="106"/>
      <c r="BAU24" s="106"/>
      <c r="BAV24" s="106"/>
      <c r="BAW24" s="106"/>
      <c r="BAX24" s="106"/>
      <c r="BAY24" s="106"/>
      <c r="BAZ24" s="106"/>
      <c r="BBA24" s="106"/>
      <c r="BBB24" s="106"/>
      <c r="BBC24" s="106"/>
      <c r="BBD24" s="106"/>
      <c r="BBE24" s="106"/>
      <c r="BBF24" s="106"/>
      <c r="BBG24" s="106"/>
      <c r="BBH24" s="106"/>
      <c r="BBI24" s="106"/>
      <c r="BBJ24" s="106"/>
      <c r="BBK24" s="106"/>
      <c r="BBL24" s="106"/>
      <c r="BBM24" s="106"/>
      <c r="BBN24" s="106"/>
      <c r="BBO24" s="106"/>
      <c r="BBP24" s="106"/>
      <c r="BBQ24" s="106"/>
      <c r="BBR24" s="106"/>
      <c r="BBS24" s="106"/>
      <c r="BBT24" s="106"/>
      <c r="BBU24" s="106"/>
      <c r="BBV24" s="106"/>
      <c r="BBW24" s="106"/>
      <c r="BBX24" s="106"/>
      <c r="BBY24" s="106"/>
      <c r="BBZ24" s="106"/>
      <c r="BCA24" s="106"/>
      <c r="BCB24" s="106"/>
      <c r="BCC24" s="106"/>
      <c r="BCD24" s="106"/>
      <c r="BCE24" s="106"/>
      <c r="BCF24" s="106"/>
      <c r="BCG24" s="106"/>
      <c r="BCH24" s="106"/>
      <c r="BCI24" s="106"/>
      <c r="BCJ24" s="106"/>
      <c r="BCK24" s="106"/>
      <c r="BCL24" s="106"/>
      <c r="BCM24" s="106"/>
      <c r="BCN24" s="106"/>
      <c r="BCO24" s="106"/>
      <c r="BCP24" s="106"/>
      <c r="BCQ24" s="106"/>
      <c r="BCR24" s="106"/>
      <c r="BCS24" s="106"/>
      <c r="BCT24" s="106"/>
      <c r="BCU24" s="106"/>
      <c r="BCV24" s="106"/>
      <c r="BCW24" s="106"/>
      <c r="BCX24" s="106"/>
      <c r="BCY24" s="106"/>
      <c r="BCZ24" s="106"/>
      <c r="BDA24" s="106"/>
      <c r="BDB24" s="106"/>
      <c r="BDC24" s="106"/>
      <c r="BDD24" s="106"/>
      <c r="BDE24" s="106"/>
      <c r="BDF24" s="106"/>
      <c r="BDG24" s="106"/>
      <c r="BDH24" s="106"/>
      <c r="BDI24" s="106"/>
      <c r="BDJ24" s="106"/>
      <c r="BDK24" s="106"/>
      <c r="BDL24" s="106"/>
      <c r="BDM24" s="106"/>
      <c r="BDN24" s="106"/>
      <c r="BDO24" s="106"/>
      <c r="BDP24" s="106"/>
      <c r="BDQ24" s="106"/>
      <c r="BDR24" s="106"/>
      <c r="BDS24" s="106"/>
      <c r="BDT24" s="106"/>
      <c r="BDU24" s="106"/>
      <c r="BDV24" s="106"/>
      <c r="BDW24" s="106"/>
      <c r="BDX24" s="106"/>
      <c r="BDY24" s="106"/>
      <c r="BDZ24" s="106"/>
      <c r="BEA24" s="106"/>
      <c r="BEB24" s="106"/>
      <c r="BEC24" s="106"/>
      <c r="BED24" s="106"/>
      <c r="BEE24" s="106"/>
      <c r="BEF24" s="106"/>
      <c r="BEG24" s="106"/>
      <c r="BEH24" s="106"/>
      <c r="BEI24" s="106"/>
      <c r="BEJ24" s="106"/>
      <c r="BEK24" s="106"/>
      <c r="BEL24" s="106"/>
      <c r="BEM24" s="106"/>
      <c r="BEN24" s="106"/>
      <c r="BEO24" s="106"/>
      <c r="BEP24" s="106"/>
      <c r="BEQ24" s="106"/>
      <c r="BER24" s="106"/>
      <c r="BES24" s="106"/>
      <c r="BET24" s="106"/>
      <c r="BEU24" s="106"/>
      <c r="BEV24" s="106"/>
      <c r="BEW24" s="106"/>
      <c r="BEX24" s="106"/>
      <c r="BEY24" s="106"/>
      <c r="BEZ24" s="106"/>
      <c r="BFA24" s="106"/>
      <c r="BFB24" s="106"/>
      <c r="BFC24" s="106"/>
      <c r="BFD24" s="106"/>
      <c r="BFE24" s="106"/>
      <c r="BFF24" s="106"/>
      <c r="BFG24" s="106"/>
      <c r="BFH24" s="106"/>
      <c r="BFI24" s="106"/>
      <c r="BFJ24" s="106"/>
      <c r="BFK24" s="106"/>
      <c r="BFL24" s="106"/>
      <c r="BFM24" s="106"/>
      <c r="BFN24" s="106"/>
      <c r="BFO24" s="106"/>
      <c r="BFP24" s="106"/>
      <c r="BFQ24" s="106"/>
      <c r="BFR24" s="106"/>
      <c r="BFS24" s="106"/>
      <c r="BFT24" s="106"/>
      <c r="BFU24" s="106"/>
      <c r="BFV24" s="106"/>
      <c r="BFW24" s="106"/>
      <c r="BFX24" s="106"/>
      <c r="BFY24" s="106"/>
      <c r="BFZ24" s="106"/>
      <c r="BGA24" s="106"/>
      <c r="BGB24" s="106"/>
      <c r="BGC24" s="106"/>
      <c r="BGD24" s="106"/>
      <c r="BGE24" s="106"/>
      <c r="BGF24" s="106"/>
      <c r="BGG24" s="106"/>
      <c r="BGH24" s="106"/>
      <c r="BGI24" s="106"/>
      <c r="BGJ24" s="106"/>
      <c r="BGK24" s="106"/>
      <c r="BGL24" s="106"/>
      <c r="BGM24" s="106"/>
      <c r="BGN24" s="106"/>
      <c r="BGO24" s="106"/>
      <c r="BGP24" s="106"/>
      <c r="BGQ24" s="106"/>
      <c r="BGR24" s="106"/>
      <c r="BGS24" s="106"/>
      <c r="BGT24" s="106"/>
      <c r="BGU24" s="106"/>
      <c r="BGV24" s="106"/>
      <c r="BGW24" s="106"/>
      <c r="BGX24" s="106"/>
      <c r="BGY24" s="106"/>
      <c r="BGZ24" s="106"/>
      <c r="BHA24" s="106"/>
      <c r="BHB24" s="106"/>
      <c r="BHC24" s="106"/>
      <c r="BHD24" s="106"/>
      <c r="BHE24" s="106"/>
      <c r="BHF24" s="106"/>
      <c r="BHG24" s="106"/>
      <c r="BHH24" s="106"/>
      <c r="BHI24" s="106"/>
      <c r="BHJ24" s="106"/>
      <c r="BHK24" s="106"/>
      <c r="BHL24" s="106"/>
      <c r="BHM24" s="106"/>
      <c r="BHN24" s="106"/>
      <c r="BHO24" s="106"/>
      <c r="BHP24" s="106"/>
      <c r="BHQ24" s="106"/>
      <c r="BHR24" s="106"/>
      <c r="BHS24" s="106"/>
      <c r="BHT24" s="106"/>
      <c r="BHU24" s="106"/>
      <c r="BHV24" s="106"/>
      <c r="BHW24" s="106"/>
      <c r="BHX24" s="106"/>
      <c r="BHY24" s="106"/>
      <c r="BHZ24" s="106"/>
      <c r="BIA24" s="106"/>
      <c r="BIB24" s="106"/>
      <c r="BIC24" s="106"/>
      <c r="BID24" s="106"/>
      <c r="BIE24" s="106"/>
      <c r="BIF24" s="106"/>
      <c r="BIG24" s="106"/>
      <c r="BIH24" s="106"/>
      <c r="BII24" s="106"/>
      <c r="BIJ24" s="106"/>
      <c r="BIK24" s="106"/>
      <c r="BIL24" s="106"/>
      <c r="BIM24" s="106"/>
      <c r="BIN24" s="106"/>
      <c r="BIO24" s="106"/>
      <c r="BIP24" s="106"/>
      <c r="BIQ24" s="106"/>
      <c r="BIR24" s="106"/>
      <c r="BIS24" s="106"/>
      <c r="BIT24" s="106"/>
      <c r="BIU24" s="106"/>
      <c r="BIV24" s="106"/>
      <c r="BIW24" s="106"/>
      <c r="BIX24" s="106"/>
      <c r="BIY24" s="106"/>
      <c r="BIZ24" s="106"/>
      <c r="BJA24" s="106"/>
      <c r="BJB24" s="106"/>
      <c r="BJC24" s="106"/>
      <c r="BJD24" s="106"/>
      <c r="BJE24" s="106"/>
      <c r="BJF24" s="106"/>
      <c r="BJG24" s="106"/>
      <c r="BJH24" s="106"/>
      <c r="BJI24" s="106"/>
      <c r="BJJ24" s="106"/>
      <c r="BJK24" s="106"/>
      <c r="BJL24" s="106"/>
      <c r="BJM24" s="106"/>
      <c r="BJN24" s="106"/>
      <c r="BJO24" s="106"/>
      <c r="BJP24" s="106"/>
      <c r="BJQ24" s="106"/>
      <c r="BJR24" s="106"/>
      <c r="BJS24" s="106"/>
      <c r="BJT24" s="106"/>
      <c r="BJU24" s="106"/>
      <c r="BJV24" s="106"/>
      <c r="BJW24" s="106"/>
      <c r="BJX24" s="106"/>
      <c r="BJY24" s="106"/>
      <c r="BJZ24" s="106"/>
      <c r="BKA24" s="106"/>
      <c r="BKB24" s="106"/>
      <c r="BKC24" s="106"/>
      <c r="BKD24" s="106"/>
      <c r="BKE24" s="106"/>
      <c r="BKF24" s="106"/>
      <c r="BKG24" s="106"/>
      <c r="BKH24" s="106"/>
      <c r="BKI24" s="106"/>
      <c r="BKJ24" s="106"/>
      <c r="BKK24" s="106"/>
      <c r="BKL24" s="106"/>
      <c r="BKM24" s="106"/>
      <c r="BKN24" s="106"/>
      <c r="BKO24" s="106"/>
      <c r="BKP24" s="106"/>
      <c r="BKQ24" s="106"/>
      <c r="BKR24" s="106"/>
      <c r="BKS24" s="106"/>
      <c r="BKT24" s="106"/>
      <c r="BKU24" s="106"/>
      <c r="BKV24" s="106"/>
      <c r="BKW24" s="106"/>
      <c r="BKX24" s="106"/>
      <c r="BKY24" s="106"/>
      <c r="BKZ24" s="106"/>
      <c r="BLA24" s="106"/>
      <c r="BLB24" s="106"/>
      <c r="BLC24" s="106"/>
      <c r="BLD24" s="106"/>
      <c r="BLE24" s="106"/>
      <c r="BLF24" s="106"/>
      <c r="BLG24" s="106"/>
      <c r="BLH24" s="106"/>
      <c r="BLI24" s="106"/>
      <c r="BLJ24" s="106"/>
      <c r="BLK24" s="106"/>
      <c r="BLL24" s="106"/>
      <c r="BLM24" s="106"/>
      <c r="BLN24" s="106"/>
      <c r="BLO24" s="106"/>
      <c r="BLP24" s="106"/>
      <c r="BLQ24" s="106"/>
      <c r="BLR24" s="106"/>
      <c r="BLS24" s="106"/>
      <c r="BLT24" s="106"/>
      <c r="BLU24" s="106"/>
      <c r="BLV24" s="106"/>
      <c r="BLW24" s="106"/>
      <c r="BLX24" s="106"/>
      <c r="BLY24" s="106"/>
      <c r="BLZ24" s="106"/>
      <c r="BMA24" s="106"/>
      <c r="BMB24" s="106"/>
      <c r="BMC24" s="106"/>
      <c r="BMD24" s="106"/>
      <c r="BME24" s="106"/>
      <c r="BMF24" s="106"/>
      <c r="BMG24" s="106"/>
      <c r="BMH24" s="106"/>
      <c r="BMI24" s="106"/>
      <c r="BMJ24" s="106"/>
      <c r="BMK24" s="106"/>
      <c r="BML24" s="106"/>
      <c r="BMM24" s="106"/>
      <c r="BMN24" s="106"/>
      <c r="BMO24" s="106"/>
      <c r="BMP24" s="106"/>
      <c r="BMQ24" s="106"/>
      <c r="BMR24" s="106"/>
      <c r="BMS24" s="106"/>
      <c r="BMT24" s="106"/>
      <c r="BMU24" s="106"/>
      <c r="BMV24" s="106"/>
      <c r="BMW24" s="106"/>
      <c r="BMX24" s="106"/>
      <c r="BMY24" s="106"/>
      <c r="BMZ24" s="106"/>
      <c r="BNA24" s="106"/>
      <c r="BNB24" s="106"/>
      <c r="BNC24" s="106"/>
      <c r="BND24" s="106"/>
      <c r="BNE24" s="106"/>
      <c r="BNF24" s="106"/>
      <c r="BNG24" s="106"/>
      <c r="BNH24" s="106"/>
      <c r="BNI24" s="106"/>
      <c r="BNJ24" s="106"/>
      <c r="BNK24" s="106"/>
      <c r="BNL24" s="106"/>
      <c r="BNM24" s="106"/>
      <c r="BNN24" s="106"/>
      <c r="BNO24" s="106"/>
      <c r="BNP24" s="106"/>
      <c r="BNQ24" s="106"/>
      <c r="BNR24" s="106"/>
      <c r="BNS24" s="106"/>
      <c r="BNT24" s="106"/>
      <c r="BNU24" s="106"/>
      <c r="BNV24" s="106"/>
      <c r="BNW24" s="106"/>
      <c r="BNX24" s="106"/>
      <c r="BNY24" s="106"/>
      <c r="BNZ24" s="106"/>
      <c r="BOA24" s="106"/>
      <c r="BOB24" s="106"/>
      <c r="BOC24" s="106"/>
      <c r="BOD24" s="106"/>
      <c r="BOE24" s="106"/>
      <c r="BOF24" s="106"/>
      <c r="BOG24" s="106"/>
      <c r="BOH24" s="106"/>
      <c r="BOI24" s="106"/>
      <c r="BOJ24" s="106"/>
      <c r="BOK24" s="106"/>
      <c r="BOL24" s="106"/>
      <c r="BOM24" s="106"/>
      <c r="BON24" s="106"/>
      <c r="BOO24" s="106"/>
      <c r="BOP24" s="106"/>
      <c r="BOQ24" s="106"/>
      <c r="BOR24" s="106"/>
      <c r="BOS24" s="106"/>
      <c r="BOT24" s="106"/>
      <c r="BOU24" s="106"/>
      <c r="BOV24" s="106"/>
      <c r="BOW24" s="106"/>
      <c r="BOX24" s="106"/>
      <c r="BOY24" s="106"/>
      <c r="BOZ24" s="106"/>
      <c r="BPA24" s="106"/>
      <c r="BPB24" s="106"/>
      <c r="BPC24" s="106"/>
      <c r="BPD24" s="106"/>
      <c r="BPE24" s="106"/>
      <c r="BPF24" s="106"/>
      <c r="BPG24" s="106"/>
      <c r="BPH24" s="106"/>
      <c r="BPI24" s="106"/>
      <c r="BPJ24" s="106"/>
      <c r="BPK24" s="106"/>
      <c r="BPL24" s="106"/>
      <c r="BPM24" s="106"/>
      <c r="BPN24" s="106"/>
      <c r="BPO24" s="106"/>
      <c r="BPP24" s="106"/>
      <c r="BPQ24" s="106"/>
      <c r="BPR24" s="106"/>
      <c r="BPS24" s="106"/>
      <c r="BPT24" s="106"/>
      <c r="BPU24" s="106"/>
      <c r="BPV24" s="106"/>
      <c r="BPW24" s="106"/>
      <c r="BPX24" s="106"/>
      <c r="BPY24" s="106"/>
      <c r="BPZ24" s="106"/>
      <c r="BQA24" s="106"/>
      <c r="BQB24" s="106"/>
      <c r="BQC24" s="106"/>
      <c r="BQD24" s="106"/>
      <c r="BQE24" s="106"/>
      <c r="BQF24" s="106"/>
      <c r="BQG24" s="106"/>
      <c r="BQH24" s="106"/>
      <c r="BQI24" s="106"/>
      <c r="BQJ24" s="106"/>
      <c r="BQK24" s="106"/>
      <c r="BQL24" s="106"/>
      <c r="BQM24" s="106"/>
      <c r="BQN24" s="106"/>
      <c r="BQO24" s="106"/>
      <c r="BQP24" s="106"/>
      <c r="BQQ24" s="106"/>
      <c r="BQR24" s="106"/>
      <c r="BQS24" s="106"/>
      <c r="BQT24" s="106"/>
      <c r="BQU24" s="106"/>
      <c r="BQV24" s="106"/>
      <c r="BQW24" s="106"/>
      <c r="BQX24" s="106"/>
      <c r="BQY24" s="106"/>
      <c r="BQZ24" s="106"/>
      <c r="BRA24" s="106"/>
      <c r="BRB24" s="106"/>
      <c r="BRC24" s="106"/>
      <c r="BRD24" s="106"/>
      <c r="BRE24" s="106"/>
      <c r="BRF24" s="106"/>
      <c r="BRG24" s="106"/>
      <c r="BRH24" s="106"/>
      <c r="BRI24" s="106"/>
      <c r="BRJ24" s="106"/>
      <c r="BRK24" s="106"/>
      <c r="BRL24" s="106"/>
      <c r="BRM24" s="106"/>
      <c r="BRN24" s="106"/>
      <c r="BRO24" s="106"/>
      <c r="BRP24" s="106"/>
      <c r="BRQ24" s="106"/>
      <c r="BRR24" s="106"/>
      <c r="BRS24" s="106"/>
      <c r="BRT24" s="106"/>
      <c r="BRU24" s="106"/>
      <c r="BRV24" s="106"/>
      <c r="BRW24" s="106"/>
      <c r="BRX24" s="106"/>
      <c r="BRY24" s="106"/>
      <c r="BRZ24" s="106"/>
      <c r="BSA24" s="106"/>
      <c r="BSB24" s="106"/>
      <c r="BSC24" s="106"/>
      <c r="BSD24" s="106"/>
      <c r="BSE24" s="106"/>
      <c r="BSF24" s="106"/>
      <c r="BSG24" s="106"/>
      <c r="BSH24" s="106"/>
      <c r="BSI24" s="106"/>
      <c r="BSJ24" s="106"/>
      <c r="BSK24" s="106"/>
      <c r="BSL24" s="106"/>
      <c r="BSM24" s="106"/>
      <c r="BSN24" s="106"/>
      <c r="BSO24" s="106"/>
      <c r="BSP24" s="106"/>
      <c r="BSQ24" s="106"/>
      <c r="BSR24" s="106"/>
      <c r="BSS24" s="106"/>
      <c r="BST24" s="106"/>
      <c r="BSU24" s="106"/>
      <c r="BSV24" s="106"/>
      <c r="BSW24" s="106"/>
      <c r="BSX24" s="106"/>
      <c r="BSY24" s="106"/>
      <c r="BSZ24" s="106"/>
      <c r="BTA24" s="106"/>
      <c r="BTB24" s="106"/>
      <c r="BTC24" s="106"/>
      <c r="BTD24" s="106"/>
      <c r="BTE24" s="106"/>
      <c r="BTF24" s="106"/>
      <c r="BTG24" s="106"/>
      <c r="BTH24" s="106"/>
      <c r="BTI24" s="106"/>
      <c r="BTJ24" s="106"/>
      <c r="BTK24" s="106"/>
      <c r="BTL24" s="106"/>
      <c r="BTM24" s="106"/>
      <c r="BTN24" s="106"/>
      <c r="BTO24" s="106"/>
      <c r="BTP24" s="106"/>
      <c r="BTQ24" s="106"/>
      <c r="BTR24" s="106"/>
      <c r="BTS24" s="106"/>
      <c r="BTT24" s="106"/>
      <c r="BTU24" s="106"/>
      <c r="BTV24" s="106"/>
      <c r="BTW24" s="106"/>
      <c r="BTX24" s="106"/>
      <c r="BTY24" s="106"/>
      <c r="BTZ24" s="106"/>
      <c r="BUA24" s="106"/>
      <c r="BUB24" s="106"/>
      <c r="BUC24" s="106"/>
      <c r="BUD24" s="106"/>
      <c r="BUE24" s="106"/>
      <c r="BUF24" s="106"/>
      <c r="BUG24" s="106"/>
      <c r="BUH24" s="106"/>
      <c r="BUI24" s="106"/>
      <c r="BUJ24" s="106"/>
      <c r="BUK24" s="106"/>
      <c r="BUL24" s="106"/>
      <c r="BUM24" s="106"/>
      <c r="BUN24" s="106"/>
      <c r="BUO24" s="106"/>
      <c r="BUP24" s="106"/>
      <c r="BUQ24" s="106"/>
      <c r="BUR24" s="106"/>
      <c r="BUS24" s="106"/>
      <c r="BUT24" s="106"/>
      <c r="BUU24" s="106"/>
      <c r="BUV24" s="106"/>
      <c r="BUW24" s="106"/>
      <c r="BUX24" s="106"/>
      <c r="BUY24" s="106"/>
      <c r="BUZ24" s="106"/>
      <c r="BVA24" s="106"/>
      <c r="BVB24" s="106"/>
      <c r="BVC24" s="106"/>
      <c r="BVD24" s="106"/>
      <c r="BVE24" s="106"/>
      <c r="BVF24" s="106"/>
      <c r="BVG24" s="106"/>
      <c r="BVH24" s="106"/>
      <c r="BVI24" s="106"/>
      <c r="BVJ24" s="106"/>
      <c r="BVK24" s="106"/>
      <c r="BVL24" s="106"/>
      <c r="BVM24" s="106"/>
      <c r="BVN24" s="106"/>
      <c r="BVO24" s="106"/>
      <c r="BVP24" s="106"/>
      <c r="BVQ24" s="106"/>
      <c r="BVR24" s="106"/>
      <c r="BVS24" s="106"/>
      <c r="BVT24" s="106"/>
      <c r="BVU24" s="106"/>
      <c r="BVV24" s="106"/>
      <c r="BVW24" s="106"/>
      <c r="BVX24" s="106"/>
      <c r="BVY24" s="106"/>
      <c r="BVZ24" s="106"/>
      <c r="BWA24" s="106"/>
      <c r="BWB24" s="106"/>
      <c r="BWC24" s="106"/>
      <c r="BWD24" s="106"/>
      <c r="BWE24" s="106"/>
      <c r="BWF24" s="106"/>
      <c r="BWG24" s="106"/>
      <c r="BWH24" s="106"/>
      <c r="BWI24" s="106"/>
      <c r="BWJ24" s="106"/>
      <c r="BWK24" s="106"/>
      <c r="BWL24" s="106"/>
      <c r="BWM24" s="106"/>
      <c r="BWN24" s="106"/>
      <c r="BWO24" s="106"/>
      <c r="BWP24" s="106"/>
      <c r="BWQ24" s="106"/>
      <c r="BWR24" s="106"/>
      <c r="BWS24" s="106"/>
      <c r="BWT24" s="106"/>
      <c r="BWU24" s="106"/>
      <c r="BWV24" s="106"/>
      <c r="BWW24" s="106"/>
      <c r="BWX24" s="106"/>
      <c r="BWY24" s="106"/>
      <c r="BWZ24" s="106"/>
      <c r="BXA24" s="106"/>
      <c r="BXB24" s="106"/>
      <c r="BXC24" s="106"/>
      <c r="BXD24" s="106"/>
      <c r="BXE24" s="106"/>
      <c r="BXF24" s="106"/>
      <c r="BXG24" s="106"/>
      <c r="BXH24" s="106"/>
      <c r="BXI24" s="106"/>
      <c r="BXJ24" s="106"/>
      <c r="BXK24" s="106"/>
      <c r="BXL24" s="106"/>
      <c r="BXM24" s="106"/>
      <c r="BXN24" s="106"/>
      <c r="BXO24" s="106"/>
      <c r="BXP24" s="106"/>
      <c r="BXQ24" s="106"/>
      <c r="BXR24" s="106"/>
      <c r="BXS24" s="106"/>
      <c r="BXT24" s="106"/>
      <c r="BXU24" s="106"/>
      <c r="BXV24" s="106"/>
      <c r="BXW24" s="106"/>
      <c r="BXX24" s="106"/>
      <c r="BXY24" s="106"/>
      <c r="BXZ24" s="106"/>
      <c r="BYA24" s="106"/>
      <c r="BYB24" s="106"/>
      <c r="BYC24" s="106"/>
      <c r="BYD24" s="106"/>
      <c r="BYE24" s="106"/>
      <c r="BYF24" s="106"/>
      <c r="BYG24" s="106"/>
      <c r="BYH24" s="106"/>
      <c r="BYI24" s="106"/>
      <c r="BYJ24" s="106"/>
      <c r="BYK24" s="106"/>
      <c r="BYL24" s="106"/>
      <c r="BYM24" s="106"/>
      <c r="BYN24" s="106"/>
      <c r="BYO24" s="106"/>
      <c r="BYP24" s="106"/>
      <c r="BYQ24" s="106"/>
      <c r="BYR24" s="106"/>
      <c r="BYS24" s="106"/>
      <c r="BYT24" s="106"/>
      <c r="BYU24" s="106"/>
      <c r="BYV24" s="106"/>
      <c r="BYW24" s="106"/>
      <c r="BYX24" s="106"/>
      <c r="BYY24" s="106"/>
      <c r="BYZ24" s="106"/>
      <c r="BZA24" s="106"/>
      <c r="BZB24" s="106"/>
      <c r="BZC24" s="106"/>
      <c r="BZD24" s="106"/>
      <c r="BZE24" s="106"/>
      <c r="BZF24" s="106"/>
      <c r="BZG24" s="106"/>
      <c r="BZH24" s="106"/>
      <c r="BZI24" s="106"/>
      <c r="BZJ24" s="106"/>
      <c r="BZK24" s="106"/>
      <c r="BZL24" s="106"/>
      <c r="BZM24" s="106"/>
      <c r="BZN24" s="106"/>
      <c r="BZO24" s="106"/>
      <c r="BZP24" s="106"/>
      <c r="BZQ24" s="106"/>
      <c r="BZR24" s="106"/>
      <c r="BZS24" s="106"/>
      <c r="BZT24" s="106"/>
      <c r="BZU24" s="106"/>
      <c r="BZV24" s="106"/>
      <c r="BZW24" s="106"/>
      <c r="BZX24" s="106"/>
      <c r="BZY24" s="106"/>
      <c r="BZZ24" s="106"/>
      <c r="CAA24" s="106"/>
      <c r="CAB24" s="106"/>
      <c r="CAC24" s="106"/>
      <c r="CAD24" s="106"/>
      <c r="CAE24" s="106"/>
      <c r="CAF24" s="106"/>
      <c r="CAG24" s="106"/>
      <c r="CAH24" s="106"/>
      <c r="CAI24" s="106"/>
      <c r="CAJ24" s="106"/>
      <c r="CAK24" s="106"/>
      <c r="CAL24" s="106"/>
      <c r="CAM24" s="106"/>
      <c r="CAN24" s="106"/>
      <c r="CAO24" s="106"/>
      <c r="CAP24" s="106"/>
      <c r="CAQ24" s="106"/>
      <c r="CAR24" s="106"/>
      <c r="CAS24" s="106"/>
      <c r="CAT24" s="106"/>
      <c r="CAU24" s="106"/>
      <c r="CAV24" s="106"/>
      <c r="CAW24" s="106"/>
      <c r="CAX24" s="106"/>
      <c r="CAY24" s="106"/>
      <c r="CAZ24" s="106"/>
      <c r="CBA24" s="106"/>
      <c r="CBB24" s="106"/>
      <c r="CBC24" s="106"/>
      <c r="CBD24" s="106"/>
      <c r="CBE24" s="106"/>
      <c r="CBF24" s="106"/>
      <c r="CBG24" s="106"/>
      <c r="CBH24" s="106"/>
      <c r="CBI24" s="106"/>
      <c r="CBJ24" s="106"/>
      <c r="CBK24" s="106"/>
      <c r="CBL24" s="106"/>
      <c r="CBM24" s="106"/>
      <c r="CBN24" s="106"/>
      <c r="CBO24" s="106"/>
      <c r="CBP24" s="106"/>
      <c r="CBQ24" s="106"/>
      <c r="CBR24" s="106"/>
      <c r="CBS24" s="106"/>
      <c r="CBT24" s="106"/>
      <c r="CBU24" s="106"/>
      <c r="CBV24" s="106"/>
      <c r="CBW24" s="106"/>
      <c r="CBX24" s="106"/>
      <c r="CBY24" s="106"/>
      <c r="CBZ24" s="106"/>
      <c r="CCA24" s="106"/>
      <c r="CCB24" s="106"/>
      <c r="CCC24" s="106"/>
      <c r="CCD24" s="106"/>
      <c r="CCE24" s="106"/>
      <c r="CCF24" s="106"/>
      <c r="CCG24" s="106"/>
      <c r="CCH24" s="106"/>
      <c r="CCI24" s="106"/>
      <c r="CCJ24" s="106"/>
      <c r="CCK24" s="106"/>
      <c r="CCL24" s="106"/>
      <c r="CCM24" s="106"/>
      <c r="CCN24" s="106"/>
      <c r="CCO24" s="106"/>
      <c r="CCP24" s="106"/>
      <c r="CCQ24" s="106"/>
      <c r="CCR24" s="106"/>
      <c r="CCS24" s="106"/>
      <c r="CCT24" s="106"/>
      <c r="CCU24" s="106"/>
      <c r="CCV24" s="106"/>
      <c r="CCW24" s="106"/>
      <c r="CCX24" s="106"/>
      <c r="CCY24" s="106"/>
      <c r="CCZ24" s="106"/>
      <c r="CDA24" s="106"/>
      <c r="CDB24" s="106"/>
      <c r="CDC24" s="106"/>
      <c r="CDD24" s="106"/>
      <c r="CDE24" s="106"/>
      <c r="CDF24" s="106"/>
      <c r="CDG24" s="106"/>
      <c r="CDH24" s="106"/>
      <c r="CDI24" s="106"/>
      <c r="CDJ24" s="106"/>
      <c r="CDK24" s="106"/>
      <c r="CDL24" s="106"/>
      <c r="CDM24" s="106"/>
      <c r="CDN24" s="106"/>
      <c r="CDO24" s="106"/>
      <c r="CDP24" s="106"/>
      <c r="CDQ24" s="106"/>
      <c r="CDR24" s="106"/>
      <c r="CDS24" s="106"/>
      <c r="CDT24" s="106"/>
      <c r="CDU24" s="106"/>
      <c r="CDV24" s="106"/>
      <c r="CDW24" s="106"/>
      <c r="CDX24" s="106"/>
      <c r="CDY24" s="106"/>
      <c r="CDZ24" s="106"/>
      <c r="CEA24" s="106"/>
      <c r="CEB24" s="106"/>
      <c r="CEC24" s="106"/>
      <c r="CED24" s="106"/>
      <c r="CEE24" s="106"/>
      <c r="CEF24" s="106"/>
      <c r="CEG24" s="106"/>
      <c r="CEH24" s="106"/>
      <c r="CEI24" s="106"/>
      <c r="CEJ24" s="106"/>
      <c r="CEK24" s="106"/>
      <c r="CEL24" s="106"/>
      <c r="CEM24" s="106"/>
      <c r="CEN24" s="106"/>
      <c r="CEO24" s="106"/>
      <c r="CEP24" s="106"/>
      <c r="CEQ24" s="106"/>
      <c r="CER24" s="106"/>
      <c r="CES24" s="106"/>
      <c r="CET24" s="106"/>
      <c r="CEU24" s="106"/>
      <c r="CEV24" s="106"/>
      <c r="CEW24" s="106"/>
      <c r="CEX24" s="106"/>
      <c r="CEY24" s="106"/>
      <c r="CEZ24" s="106"/>
      <c r="CFA24" s="106"/>
      <c r="CFB24" s="106"/>
      <c r="CFC24" s="106"/>
      <c r="CFD24" s="106"/>
      <c r="CFE24" s="106"/>
      <c r="CFF24" s="106"/>
      <c r="CFG24" s="106"/>
      <c r="CFH24" s="106"/>
      <c r="CFI24" s="106"/>
      <c r="CFJ24" s="106"/>
      <c r="CFK24" s="106"/>
      <c r="CFL24" s="106"/>
      <c r="CFM24" s="106"/>
      <c r="CFN24" s="106"/>
      <c r="CFO24" s="106"/>
      <c r="CFP24" s="106"/>
      <c r="CFQ24" s="106"/>
      <c r="CFR24" s="106"/>
      <c r="CFS24" s="106"/>
      <c r="CFT24" s="106"/>
      <c r="CFU24" s="106"/>
      <c r="CFV24" s="106"/>
      <c r="CFW24" s="106"/>
      <c r="CFX24" s="106"/>
      <c r="CFY24" s="106"/>
      <c r="CFZ24" s="106"/>
      <c r="CGA24" s="106"/>
      <c r="CGB24" s="106"/>
      <c r="CGC24" s="106"/>
      <c r="CGD24" s="106"/>
      <c r="CGE24" s="106"/>
      <c r="CGF24" s="106"/>
      <c r="CGG24" s="106"/>
      <c r="CGH24" s="106"/>
      <c r="CGI24" s="106"/>
      <c r="CGJ24" s="106"/>
      <c r="CGK24" s="106"/>
      <c r="CGL24" s="106"/>
      <c r="CGM24" s="106"/>
      <c r="CGN24" s="106"/>
      <c r="CGO24" s="106"/>
      <c r="CGP24" s="106"/>
      <c r="CGQ24" s="106"/>
      <c r="CGR24" s="106"/>
      <c r="CGS24" s="106"/>
      <c r="CGT24" s="106"/>
      <c r="CGU24" s="106"/>
      <c r="CGV24" s="106"/>
      <c r="CGW24" s="106"/>
      <c r="CGX24" s="106"/>
      <c r="CGY24" s="106"/>
      <c r="CGZ24" s="106"/>
      <c r="CHA24" s="106"/>
      <c r="CHB24" s="106"/>
      <c r="CHC24" s="106"/>
      <c r="CHD24" s="106"/>
      <c r="CHE24" s="106"/>
      <c r="CHF24" s="106"/>
      <c r="CHG24" s="106"/>
      <c r="CHH24" s="106"/>
      <c r="CHI24" s="106"/>
      <c r="CHJ24" s="106"/>
      <c r="CHK24" s="106"/>
      <c r="CHL24" s="106"/>
      <c r="CHM24" s="106"/>
      <c r="CHN24" s="106"/>
      <c r="CHO24" s="106"/>
      <c r="CHP24" s="106"/>
      <c r="CHQ24" s="106"/>
      <c r="CHR24" s="106"/>
      <c r="CHS24" s="106"/>
      <c r="CHT24" s="106"/>
      <c r="CHU24" s="106"/>
      <c r="CHV24" s="106"/>
      <c r="CHW24" s="106"/>
      <c r="CHX24" s="106"/>
      <c r="CHY24" s="106"/>
      <c r="CHZ24" s="106"/>
      <c r="CIA24" s="106"/>
      <c r="CIB24" s="106"/>
      <c r="CIC24" s="106"/>
      <c r="CID24" s="106"/>
      <c r="CIE24" s="106"/>
      <c r="CIF24" s="106"/>
      <c r="CIG24" s="106"/>
      <c r="CIH24" s="106"/>
      <c r="CII24" s="106"/>
      <c r="CIJ24" s="106"/>
      <c r="CIK24" s="106"/>
      <c r="CIL24" s="106"/>
      <c r="CIM24" s="106"/>
      <c r="CIN24" s="106"/>
      <c r="CIO24" s="106"/>
      <c r="CIP24" s="106"/>
      <c r="CIQ24" s="106"/>
      <c r="CIR24" s="106"/>
      <c r="CIS24" s="106"/>
      <c r="CIT24" s="106"/>
      <c r="CIU24" s="106"/>
      <c r="CIV24" s="106"/>
      <c r="CIW24" s="106"/>
      <c r="CIX24" s="106"/>
      <c r="CIY24" s="106"/>
      <c r="CIZ24" s="106"/>
      <c r="CJA24" s="106"/>
      <c r="CJB24" s="106"/>
      <c r="CJC24" s="106"/>
      <c r="CJD24" s="106"/>
      <c r="CJE24" s="106"/>
      <c r="CJF24" s="106"/>
      <c r="CJG24" s="106"/>
      <c r="CJH24" s="106"/>
      <c r="CJI24" s="106"/>
      <c r="CJJ24" s="106"/>
      <c r="CJK24" s="106"/>
      <c r="CJL24" s="106"/>
      <c r="CJM24" s="106"/>
      <c r="CJN24" s="106"/>
      <c r="CJO24" s="106"/>
      <c r="CJP24" s="106"/>
      <c r="CJQ24" s="106"/>
      <c r="CJR24" s="106"/>
      <c r="CJS24" s="106"/>
      <c r="CJT24" s="106"/>
      <c r="CJU24" s="106"/>
      <c r="CJV24" s="106"/>
      <c r="CJW24" s="106"/>
      <c r="CJX24" s="106"/>
      <c r="CJY24" s="106"/>
    </row>
    <row r="25" spans="1:2313" s="67" customFormat="1" ht="102" customHeight="1" thickBot="1" x14ac:dyDescent="0.25">
      <c r="A25" s="44" t="s">
        <v>113</v>
      </c>
      <c r="B25" s="14" t="s">
        <v>165</v>
      </c>
      <c r="C25" s="56" t="s">
        <v>114</v>
      </c>
      <c r="D25" s="53" t="s">
        <v>161</v>
      </c>
      <c r="E25" s="54" t="s">
        <v>160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93">
        <v>1</v>
      </c>
      <c r="P25" s="93">
        <v>0</v>
      </c>
      <c r="Q25" s="93">
        <v>0</v>
      </c>
      <c r="R25" s="93">
        <v>0</v>
      </c>
      <c r="S25" s="93">
        <v>0</v>
      </c>
      <c r="T25" s="93"/>
      <c r="U25" s="93">
        <v>0</v>
      </c>
      <c r="V25" s="54"/>
      <c r="W25" s="93">
        <v>0</v>
      </c>
      <c r="X25" s="54"/>
      <c r="Y25" s="66"/>
      <c r="Z25" s="107"/>
      <c r="AA25" s="107"/>
      <c r="AB25" s="107"/>
      <c r="AC25" s="107"/>
      <c r="AD25" s="107"/>
      <c r="AE25" s="107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  <c r="IW25" s="108"/>
      <c r="IX25" s="108"/>
      <c r="IY25" s="108"/>
      <c r="IZ25" s="108"/>
      <c r="JA25" s="108"/>
      <c r="JB25" s="108"/>
      <c r="JC25" s="108"/>
      <c r="JD25" s="108"/>
      <c r="JE25" s="108"/>
      <c r="JF25" s="108"/>
      <c r="JG25" s="108"/>
      <c r="JH25" s="108"/>
      <c r="JI25" s="108"/>
      <c r="JJ25" s="108"/>
      <c r="JK25" s="108"/>
      <c r="JL25" s="108"/>
      <c r="JM25" s="108"/>
      <c r="JN25" s="108"/>
      <c r="JO25" s="108"/>
      <c r="JP25" s="108"/>
      <c r="JQ25" s="108"/>
      <c r="JR25" s="108"/>
      <c r="JS25" s="108"/>
      <c r="JT25" s="108"/>
      <c r="JU25" s="108"/>
      <c r="JV25" s="108"/>
      <c r="JW25" s="108"/>
      <c r="JX25" s="108"/>
      <c r="JY25" s="108"/>
      <c r="JZ25" s="108"/>
      <c r="KA25" s="108"/>
      <c r="KB25" s="108"/>
      <c r="KC25" s="108"/>
      <c r="KD25" s="108"/>
      <c r="KE25" s="108"/>
      <c r="KF25" s="108"/>
      <c r="KG25" s="108"/>
      <c r="KH25" s="108"/>
      <c r="KI25" s="108"/>
      <c r="KJ25" s="108"/>
      <c r="KK25" s="108"/>
      <c r="KL25" s="108"/>
      <c r="KM25" s="108"/>
      <c r="KN25" s="108"/>
      <c r="KO25" s="108"/>
      <c r="KP25" s="108"/>
      <c r="KQ25" s="108"/>
      <c r="KR25" s="108"/>
      <c r="KS25" s="108"/>
      <c r="KT25" s="108"/>
      <c r="KU25" s="108"/>
      <c r="KV25" s="108"/>
      <c r="KW25" s="108"/>
      <c r="KX25" s="108"/>
      <c r="KY25" s="108"/>
      <c r="KZ25" s="108"/>
      <c r="LA25" s="108"/>
      <c r="LB25" s="108"/>
      <c r="LC25" s="108"/>
      <c r="LD25" s="108"/>
      <c r="LE25" s="108"/>
      <c r="LF25" s="108"/>
      <c r="LG25" s="108"/>
      <c r="LH25" s="108"/>
      <c r="LI25" s="108"/>
      <c r="LJ25" s="108"/>
      <c r="LK25" s="108"/>
      <c r="LL25" s="108"/>
      <c r="LM25" s="108"/>
      <c r="LN25" s="108"/>
      <c r="LO25" s="108"/>
      <c r="LP25" s="108"/>
      <c r="LQ25" s="108"/>
      <c r="LR25" s="108"/>
      <c r="LS25" s="108"/>
      <c r="LT25" s="108"/>
      <c r="LU25" s="108"/>
      <c r="LV25" s="108"/>
      <c r="LW25" s="108"/>
      <c r="LX25" s="108"/>
      <c r="LY25" s="108"/>
      <c r="LZ25" s="108"/>
      <c r="MA25" s="108"/>
      <c r="MB25" s="108"/>
      <c r="MC25" s="108"/>
      <c r="MD25" s="108"/>
      <c r="ME25" s="108"/>
      <c r="MF25" s="108"/>
      <c r="MG25" s="108"/>
      <c r="MH25" s="108"/>
      <c r="MI25" s="108"/>
      <c r="MJ25" s="108"/>
      <c r="MK25" s="108"/>
      <c r="ML25" s="108"/>
      <c r="MM25" s="108"/>
      <c r="MN25" s="108"/>
      <c r="MO25" s="108"/>
      <c r="MP25" s="108"/>
      <c r="MQ25" s="108"/>
      <c r="MR25" s="108"/>
      <c r="MS25" s="108"/>
      <c r="MT25" s="108"/>
      <c r="MU25" s="108"/>
      <c r="MV25" s="108"/>
      <c r="MW25" s="108"/>
      <c r="MX25" s="108"/>
      <c r="MY25" s="108"/>
      <c r="MZ25" s="108"/>
      <c r="NA25" s="108"/>
      <c r="NB25" s="108"/>
      <c r="NC25" s="108"/>
      <c r="ND25" s="108"/>
      <c r="NE25" s="108"/>
      <c r="NF25" s="108"/>
      <c r="NG25" s="108"/>
      <c r="NH25" s="108"/>
      <c r="NI25" s="108"/>
      <c r="NJ25" s="108"/>
      <c r="NK25" s="108"/>
      <c r="NL25" s="108"/>
      <c r="NM25" s="108"/>
      <c r="NN25" s="108"/>
      <c r="NO25" s="108"/>
      <c r="NP25" s="108"/>
      <c r="NQ25" s="108"/>
      <c r="NR25" s="108"/>
      <c r="NS25" s="108"/>
      <c r="NT25" s="108"/>
      <c r="NU25" s="108"/>
      <c r="NV25" s="108"/>
      <c r="NW25" s="108"/>
      <c r="NX25" s="108"/>
      <c r="NY25" s="108"/>
      <c r="NZ25" s="108"/>
      <c r="OA25" s="108"/>
      <c r="OB25" s="108"/>
      <c r="OC25" s="108"/>
      <c r="OD25" s="108"/>
      <c r="OE25" s="108"/>
      <c r="OF25" s="108"/>
      <c r="OG25" s="108"/>
      <c r="OH25" s="108"/>
      <c r="OI25" s="108"/>
      <c r="OJ25" s="108"/>
      <c r="OK25" s="108"/>
      <c r="OL25" s="108"/>
      <c r="OM25" s="108"/>
      <c r="ON25" s="108"/>
      <c r="OO25" s="108"/>
      <c r="OP25" s="108"/>
      <c r="OQ25" s="108"/>
      <c r="OR25" s="108"/>
      <c r="OS25" s="108"/>
      <c r="OT25" s="108"/>
      <c r="OU25" s="108"/>
      <c r="OV25" s="108"/>
      <c r="OW25" s="108"/>
      <c r="OX25" s="108"/>
      <c r="OY25" s="108"/>
      <c r="OZ25" s="108"/>
      <c r="PA25" s="108"/>
      <c r="PB25" s="108"/>
      <c r="PC25" s="108"/>
      <c r="PD25" s="108"/>
      <c r="PE25" s="108"/>
      <c r="PF25" s="108"/>
      <c r="PG25" s="108"/>
      <c r="PH25" s="108"/>
      <c r="PI25" s="108"/>
      <c r="PJ25" s="108"/>
      <c r="PK25" s="108"/>
      <c r="PL25" s="108"/>
      <c r="PM25" s="108"/>
      <c r="PN25" s="108"/>
      <c r="PO25" s="108"/>
      <c r="PP25" s="108"/>
      <c r="PQ25" s="108"/>
      <c r="PR25" s="108"/>
      <c r="PS25" s="108"/>
      <c r="PT25" s="108"/>
      <c r="PU25" s="108"/>
      <c r="PV25" s="108"/>
      <c r="PW25" s="108"/>
      <c r="PX25" s="108"/>
      <c r="PY25" s="108"/>
      <c r="PZ25" s="108"/>
      <c r="QA25" s="108"/>
      <c r="QB25" s="108"/>
      <c r="QC25" s="108"/>
      <c r="QD25" s="108"/>
      <c r="QE25" s="108"/>
      <c r="QF25" s="108"/>
      <c r="QG25" s="108"/>
      <c r="QH25" s="108"/>
      <c r="QI25" s="108"/>
      <c r="QJ25" s="108"/>
      <c r="QK25" s="108"/>
      <c r="QL25" s="108"/>
      <c r="QM25" s="108"/>
      <c r="QN25" s="108"/>
      <c r="QO25" s="108"/>
      <c r="QP25" s="108"/>
      <c r="QQ25" s="108"/>
      <c r="QR25" s="108"/>
      <c r="QS25" s="108"/>
      <c r="QT25" s="108"/>
      <c r="QU25" s="108"/>
      <c r="QV25" s="108"/>
      <c r="QW25" s="108"/>
      <c r="QX25" s="108"/>
      <c r="QY25" s="108"/>
      <c r="QZ25" s="108"/>
      <c r="RA25" s="108"/>
      <c r="RB25" s="108"/>
      <c r="RC25" s="108"/>
      <c r="RD25" s="108"/>
      <c r="RE25" s="108"/>
      <c r="RF25" s="108"/>
      <c r="RG25" s="108"/>
      <c r="RH25" s="108"/>
      <c r="RI25" s="108"/>
      <c r="RJ25" s="108"/>
      <c r="RK25" s="108"/>
      <c r="RL25" s="108"/>
      <c r="RM25" s="108"/>
      <c r="RN25" s="108"/>
      <c r="RO25" s="108"/>
      <c r="RP25" s="108"/>
      <c r="RQ25" s="108"/>
      <c r="RR25" s="108"/>
      <c r="RS25" s="108"/>
      <c r="RT25" s="108"/>
      <c r="RU25" s="108"/>
      <c r="RV25" s="108"/>
      <c r="RW25" s="108"/>
      <c r="RX25" s="108"/>
      <c r="RY25" s="108"/>
      <c r="RZ25" s="108"/>
      <c r="SA25" s="108"/>
      <c r="SB25" s="108"/>
      <c r="SC25" s="108"/>
      <c r="SD25" s="108"/>
      <c r="SE25" s="108"/>
      <c r="SF25" s="108"/>
      <c r="SG25" s="108"/>
      <c r="SH25" s="108"/>
      <c r="SI25" s="108"/>
      <c r="SJ25" s="108"/>
      <c r="SK25" s="108"/>
      <c r="SL25" s="108"/>
      <c r="SM25" s="108"/>
      <c r="SN25" s="108"/>
      <c r="SO25" s="108"/>
      <c r="SP25" s="108"/>
      <c r="SQ25" s="108"/>
      <c r="SR25" s="108"/>
      <c r="SS25" s="108"/>
      <c r="ST25" s="108"/>
      <c r="SU25" s="108"/>
      <c r="SV25" s="108"/>
      <c r="SW25" s="108"/>
      <c r="SX25" s="108"/>
      <c r="SY25" s="108"/>
      <c r="SZ25" s="108"/>
      <c r="TA25" s="108"/>
      <c r="TB25" s="108"/>
      <c r="TC25" s="108"/>
      <c r="TD25" s="108"/>
      <c r="TE25" s="108"/>
      <c r="TF25" s="108"/>
      <c r="TG25" s="108"/>
      <c r="TH25" s="108"/>
      <c r="TI25" s="108"/>
      <c r="TJ25" s="108"/>
      <c r="TK25" s="108"/>
      <c r="TL25" s="108"/>
      <c r="TM25" s="108"/>
      <c r="TN25" s="108"/>
      <c r="TO25" s="108"/>
      <c r="TP25" s="108"/>
      <c r="TQ25" s="108"/>
      <c r="TR25" s="108"/>
      <c r="TS25" s="108"/>
      <c r="TT25" s="108"/>
      <c r="TU25" s="108"/>
      <c r="TV25" s="108"/>
      <c r="TW25" s="108"/>
      <c r="TX25" s="108"/>
      <c r="TY25" s="108"/>
      <c r="TZ25" s="108"/>
      <c r="UA25" s="108"/>
      <c r="UB25" s="108"/>
      <c r="UC25" s="108"/>
      <c r="UD25" s="108"/>
      <c r="UE25" s="108"/>
      <c r="UF25" s="108"/>
      <c r="UG25" s="108"/>
      <c r="UH25" s="108"/>
      <c r="UI25" s="108"/>
      <c r="UJ25" s="108"/>
      <c r="UK25" s="108"/>
      <c r="UL25" s="108"/>
      <c r="UM25" s="108"/>
      <c r="UN25" s="108"/>
      <c r="UO25" s="108"/>
      <c r="UP25" s="108"/>
      <c r="UQ25" s="108"/>
      <c r="UR25" s="108"/>
      <c r="US25" s="108"/>
      <c r="UT25" s="108"/>
      <c r="UU25" s="108"/>
      <c r="UV25" s="108"/>
      <c r="UW25" s="108"/>
      <c r="UX25" s="108"/>
      <c r="UY25" s="108"/>
      <c r="UZ25" s="108"/>
      <c r="VA25" s="108"/>
      <c r="VB25" s="108"/>
      <c r="VC25" s="108"/>
      <c r="VD25" s="108"/>
      <c r="VE25" s="108"/>
      <c r="VF25" s="108"/>
      <c r="VG25" s="108"/>
      <c r="VH25" s="108"/>
      <c r="VI25" s="108"/>
      <c r="VJ25" s="108"/>
      <c r="VK25" s="108"/>
      <c r="VL25" s="108"/>
      <c r="VM25" s="108"/>
      <c r="VN25" s="108"/>
      <c r="VO25" s="108"/>
      <c r="VP25" s="108"/>
      <c r="VQ25" s="108"/>
      <c r="VR25" s="108"/>
      <c r="VS25" s="108"/>
      <c r="VT25" s="108"/>
      <c r="VU25" s="108"/>
      <c r="VV25" s="108"/>
      <c r="VW25" s="108"/>
      <c r="VX25" s="108"/>
      <c r="VY25" s="108"/>
      <c r="VZ25" s="108"/>
      <c r="WA25" s="108"/>
      <c r="WB25" s="108"/>
      <c r="WC25" s="108"/>
      <c r="WD25" s="108"/>
      <c r="WE25" s="108"/>
      <c r="WF25" s="108"/>
      <c r="WG25" s="108"/>
      <c r="WH25" s="108"/>
      <c r="WI25" s="108"/>
      <c r="WJ25" s="108"/>
      <c r="WK25" s="108"/>
      <c r="WL25" s="108"/>
      <c r="WM25" s="108"/>
      <c r="WN25" s="108"/>
      <c r="WO25" s="108"/>
      <c r="WP25" s="108"/>
      <c r="WQ25" s="108"/>
      <c r="WR25" s="108"/>
      <c r="WS25" s="108"/>
      <c r="WT25" s="108"/>
      <c r="WU25" s="108"/>
      <c r="WV25" s="108"/>
      <c r="WW25" s="108"/>
      <c r="WX25" s="108"/>
      <c r="WY25" s="108"/>
      <c r="WZ25" s="108"/>
      <c r="XA25" s="108"/>
      <c r="XB25" s="108"/>
      <c r="XC25" s="108"/>
      <c r="XD25" s="108"/>
      <c r="XE25" s="108"/>
      <c r="XF25" s="108"/>
      <c r="XG25" s="108"/>
      <c r="XH25" s="108"/>
      <c r="XI25" s="108"/>
      <c r="XJ25" s="108"/>
      <c r="XK25" s="108"/>
      <c r="XL25" s="108"/>
      <c r="XM25" s="108"/>
      <c r="XN25" s="108"/>
      <c r="XO25" s="108"/>
      <c r="XP25" s="108"/>
      <c r="XQ25" s="108"/>
      <c r="XR25" s="108"/>
      <c r="XS25" s="108"/>
      <c r="XT25" s="108"/>
      <c r="XU25" s="108"/>
      <c r="XV25" s="108"/>
      <c r="XW25" s="108"/>
      <c r="XX25" s="108"/>
      <c r="XY25" s="108"/>
      <c r="XZ25" s="108"/>
      <c r="YA25" s="108"/>
      <c r="YB25" s="108"/>
      <c r="YC25" s="108"/>
      <c r="YD25" s="108"/>
      <c r="YE25" s="108"/>
      <c r="YF25" s="108"/>
      <c r="YG25" s="108"/>
      <c r="YH25" s="108"/>
      <c r="YI25" s="108"/>
      <c r="YJ25" s="108"/>
      <c r="YK25" s="108"/>
      <c r="YL25" s="108"/>
      <c r="YM25" s="108"/>
      <c r="YN25" s="108"/>
      <c r="YO25" s="108"/>
      <c r="YP25" s="108"/>
      <c r="YQ25" s="108"/>
      <c r="YR25" s="108"/>
      <c r="YS25" s="108"/>
      <c r="YT25" s="108"/>
      <c r="YU25" s="108"/>
      <c r="YV25" s="108"/>
      <c r="YW25" s="108"/>
      <c r="YX25" s="108"/>
      <c r="YY25" s="108"/>
      <c r="YZ25" s="108"/>
      <c r="ZA25" s="108"/>
      <c r="ZB25" s="108"/>
      <c r="ZC25" s="108"/>
      <c r="ZD25" s="108"/>
      <c r="ZE25" s="108"/>
      <c r="ZF25" s="108"/>
      <c r="ZG25" s="108"/>
      <c r="ZH25" s="108"/>
      <c r="ZI25" s="108"/>
      <c r="ZJ25" s="108"/>
      <c r="ZK25" s="108"/>
      <c r="ZL25" s="108"/>
      <c r="ZM25" s="108"/>
      <c r="ZN25" s="108"/>
      <c r="ZO25" s="108"/>
      <c r="ZP25" s="108"/>
      <c r="ZQ25" s="108"/>
      <c r="ZR25" s="108"/>
      <c r="ZS25" s="108"/>
      <c r="ZT25" s="108"/>
      <c r="ZU25" s="108"/>
      <c r="ZV25" s="108"/>
      <c r="ZW25" s="108"/>
      <c r="ZX25" s="108"/>
      <c r="ZY25" s="108"/>
      <c r="ZZ25" s="108"/>
      <c r="AAA25" s="108"/>
      <c r="AAB25" s="108"/>
      <c r="AAC25" s="108"/>
      <c r="AAD25" s="108"/>
      <c r="AAE25" s="108"/>
      <c r="AAF25" s="108"/>
      <c r="AAG25" s="108"/>
      <c r="AAH25" s="108"/>
      <c r="AAI25" s="108"/>
      <c r="AAJ25" s="108"/>
      <c r="AAK25" s="108"/>
      <c r="AAL25" s="108"/>
      <c r="AAM25" s="108"/>
      <c r="AAN25" s="108"/>
      <c r="AAO25" s="108"/>
      <c r="AAP25" s="108"/>
      <c r="AAQ25" s="108"/>
      <c r="AAR25" s="108"/>
      <c r="AAS25" s="108"/>
      <c r="AAT25" s="108"/>
      <c r="AAU25" s="108"/>
      <c r="AAV25" s="108"/>
      <c r="AAW25" s="108"/>
      <c r="AAX25" s="108"/>
      <c r="AAY25" s="108"/>
      <c r="AAZ25" s="108"/>
      <c r="ABA25" s="108"/>
      <c r="ABB25" s="108"/>
      <c r="ABC25" s="108"/>
      <c r="ABD25" s="108"/>
      <c r="ABE25" s="108"/>
      <c r="ABF25" s="108"/>
      <c r="ABG25" s="108"/>
      <c r="ABH25" s="108"/>
      <c r="ABI25" s="108"/>
      <c r="ABJ25" s="108"/>
      <c r="ABK25" s="108"/>
      <c r="ABL25" s="108"/>
      <c r="ABM25" s="108"/>
      <c r="ABN25" s="108"/>
      <c r="ABO25" s="108"/>
      <c r="ABP25" s="108"/>
      <c r="ABQ25" s="108"/>
      <c r="ABR25" s="108"/>
      <c r="ABS25" s="108"/>
      <c r="ABT25" s="108"/>
      <c r="ABU25" s="108"/>
      <c r="ABV25" s="108"/>
      <c r="ABW25" s="108"/>
      <c r="ABX25" s="108"/>
      <c r="ABY25" s="108"/>
      <c r="ABZ25" s="108"/>
      <c r="ACA25" s="108"/>
      <c r="ACB25" s="108"/>
      <c r="ACC25" s="108"/>
      <c r="ACD25" s="108"/>
      <c r="ACE25" s="108"/>
      <c r="ACF25" s="108"/>
      <c r="ACG25" s="108"/>
      <c r="ACH25" s="108"/>
      <c r="ACI25" s="108"/>
      <c r="ACJ25" s="108"/>
      <c r="ACK25" s="108"/>
      <c r="ACL25" s="108"/>
      <c r="ACM25" s="108"/>
      <c r="ACN25" s="108"/>
      <c r="ACO25" s="108"/>
      <c r="ACP25" s="108"/>
      <c r="ACQ25" s="108"/>
      <c r="ACR25" s="108"/>
      <c r="ACS25" s="108"/>
      <c r="ACT25" s="108"/>
      <c r="ACU25" s="108"/>
      <c r="ACV25" s="108"/>
      <c r="ACW25" s="108"/>
      <c r="ACX25" s="108"/>
      <c r="ACY25" s="108"/>
      <c r="ACZ25" s="108"/>
      <c r="ADA25" s="108"/>
      <c r="ADB25" s="108"/>
      <c r="ADC25" s="108"/>
      <c r="ADD25" s="108"/>
      <c r="ADE25" s="108"/>
      <c r="ADF25" s="108"/>
      <c r="ADG25" s="108"/>
      <c r="ADH25" s="108"/>
      <c r="ADI25" s="108"/>
      <c r="ADJ25" s="108"/>
      <c r="ADK25" s="108"/>
      <c r="ADL25" s="108"/>
      <c r="ADM25" s="108"/>
      <c r="ADN25" s="108"/>
      <c r="ADO25" s="108"/>
      <c r="ADP25" s="108"/>
      <c r="ADQ25" s="108"/>
      <c r="ADR25" s="108"/>
      <c r="ADS25" s="108"/>
      <c r="ADT25" s="108"/>
      <c r="ADU25" s="108"/>
      <c r="ADV25" s="108"/>
      <c r="ADW25" s="108"/>
      <c r="ADX25" s="108"/>
      <c r="ADY25" s="108"/>
      <c r="ADZ25" s="108"/>
      <c r="AEA25" s="108"/>
      <c r="AEB25" s="108"/>
      <c r="AEC25" s="108"/>
      <c r="AED25" s="108"/>
      <c r="AEE25" s="108"/>
      <c r="AEF25" s="108"/>
      <c r="AEG25" s="108"/>
      <c r="AEH25" s="108"/>
      <c r="AEI25" s="108"/>
      <c r="AEJ25" s="108"/>
      <c r="AEK25" s="108"/>
      <c r="AEL25" s="108"/>
      <c r="AEM25" s="108"/>
      <c r="AEN25" s="108"/>
      <c r="AEO25" s="108"/>
      <c r="AEP25" s="108"/>
      <c r="AEQ25" s="108"/>
      <c r="AER25" s="108"/>
      <c r="AES25" s="108"/>
      <c r="AET25" s="108"/>
      <c r="AEU25" s="108"/>
      <c r="AEV25" s="108"/>
      <c r="AEW25" s="108"/>
      <c r="AEX25" s="108"/>
      <c r="AEY25" s="108"/>
      <c r="AEZ25" s="108"/>
      <c r="AFA25" s="108"/>
      <c r="AFB25" s="108"/>
      <c r="AFC25" s="108"/>
      <c r="AFD25" s="108"/>
      <c r="AFE25" s="108"/>
      <c r="AFF25" s="108"/>
      <c r="AFG25" s="108"/>
      <c r="AFH25" s="108"/>
      <c r="AFI25" s="108"/>
      <c r="AFJ25" s="108"/>
      <c r="AFK25" s="108"/>
      <c r="AFL25" s="108"/>
      <c r="AFM25" s="108"/>
      <c r="AFN25" s="108"/>
      <c r="AFO25" s="108"/>
      <c r="AFP25" s="108"/>
      <c r="AFQ25" s="108"/>
      <c r="AFR25" s="108"/>
      <c r="AFS25" s="108"/>
      <c r="AFT25" s="108"/>
      <c r="AFU25" s="108"/>
      <c r="AFV25" s="108"/>
      <c r="AFW25" s="108"/>
      <c r="AFX25" s="108"/>
      <c r="AFY25" s="108"/>
      <c r="AFZ25" s="108"/>
      <c r="AGA25" s="108"/>
      <c r="AGB25" s="108"/>
      <c r="AGC25" s="108"/>
      <c r="AGD25" s="108"/>
      <c r="AGE25" s="108"/>
      <c r="AGF25" s="108"/>
      <c r="AGG25" s="108"/>
      <c r="AGH25" s="108"/>
      <c r="AGI25" s="108"/>
      <c r="AGJ25" s="108"/>
      <c r="AGK25" s="108"/>
      <c r="AGL25" s="108"/>
      <c r="AGM25" s="108"/>
      <c r="AGN25" s="108"/>
      <c r="AGO25" s="108"/>
      <c r="AGP25" s="108"/>
      <c r="AGQ25" s="108"/>
      <c r="AGR25" s="108"/>
      <c r="AGS25" s="108"/>
      <c r="AGT25" s="108"/>
      <c r="AGU25" s="108"/>
      <c r="AGV25" s="108"/>
      <c r="AGW25" s="108"/>
      <c r="AGX25" s="108"/>
      <c r="AGY25" s="108"/>
      <c r="AGZ25" s="108"/>
      <c r="AHA25" s="108"/>
      <c r="AHB25" s="108"/>
      <c r="AHC25" s="108"/>
      <c r="AHD25" s="108"/>
      <c r="AHE25" s="108"/>
      <c r="AHF25" s="108"/>
      <c r="AHG25" s="108"/>
      <c r="AHH25" s="108"/>
      <c r="AHI25" s="108"/>
      <c r="AHJ25" s="108"/>
      <c r="AHK25" s="108"/>
      <c r="AHL25" s="108"/>
      <c r="AHM25" s="108"/>
      <c r="AHN25" s="108"/>
      <c r="AHO25" s="108"/>
      <c r="AHP25" s="108"/>
      <c r="AHQ25" s="108"/>
      <c r="AHR25" s="108"/>
      <c r="AHS25" s="108"/>
      <c r="AHT25" s="108"/>
      <c r="AHU25" s="108"/>
      <c r="AHV25" s="108"/>
      <c r="AHW25" s="108"/>
      <c r="AHX25" s="108"/>
      <c r="AHY25" s="108"/>
      <c r="AHZ25" s="108"/>
      <c r="AIA25" s="108"/>
      <c r="AIB25" s="108"/>
      <c r="AIC25" s="108"/>
      <c r="AID25" s="108"/>
      <c r="AIE25" s="108"/>
      <c r="AIF25" s="108"/>
      <c r="AIG25" s="108"/>
      <c r="AIH25" s="108"/>
      <c r="AII25" s="108"/>
      <c r="AIJ25" s="108"/>
      <c r="AIK25" s="108"/>
      <c r="AIL25" s="108"/>
      <c r="AIM25" s="108"/>
      <c r="AIN25" s="108"/>
      <c r="AIO25" s="108"/>
      <c r="AIP25" s="108"/>
      <c r="AIQ25" s="108"/>
      <c r="AIR25" s="108"/>
      <c r="AIS25" s="108"/>
      <c r="AIT25" s="108"/>
      <c r="AIU25" s="108"/>
      <c r="AIV25" s="108"/>
      <c r="AIW25" s="108"/>
      <c r="AIX25" s="108"/>
      <c r="AIY25" s="108"/>
      <c r="AIZ25" s="108"/>
      <c r="AJA25" s="108"/>
      <c r="AJB25" s="108"/>
      <c r="AJC25" s="108"/>
      <c r="AJD25" s="108"/>
      <c r="AJE25" s="108"/>
      <c r="AJF25" s="108"/>
      <c r="AJG25" s="108"/>
      <c r="AJH25" s="108"/>
      <c r="AJI25" s="108"/>
      <c r="AJJ25" s="108"/>
      <c r="AJK25" s="108"/>
      <c r="AJL25" s="108"/>
      <c r="AJM25" s="108"/>
      <c r="AJN25" s="108"/>
      <c r="AJO25" s="108"/>
      <c r="AJP25" s="108"/>
      <c r="AJQ25" s="108"/>
      <c r="AJR25" s="108"/>
      <c r="AJS25" s="108"/>
      <c r="AJT25" s="108"/>
      <c r="AJU25" s="108"/>
      <c r="AJV25" s="108"/>
      <c r="AJW25" s="108"/>
      <c r="AJX25" s="108"/>
      <c r="AJY25" s="108"/>
      <c r="AJZ25" s="108"/>
      <c r="AKA25" s="108"/>
      <c r="AKB25" s="108"/>
      <c r="AKC25" s="108"/>
      <c r="AKD25" s="108"/>
      <c r="AKE25" s="108"/>
      <c r="AKF25" s="108"/>
      <c r="AKG25" s="108"/>
      <c r="AKH25" s="108"/>
      <c r="AKI25" s="108"/>
      <c r="AKJ25" s="108"/>
      <c r="AKK25" s="108"/>
      <c r="AKL25" s="108"/>
      <c r="AKM25" s="108"/>
      <c r="AKN25" s="108"/>
      <c r="AKO25" s="108"/>
      <c r="AKP25" s="108"/>
      <c r="AKQ25" s="108"/>
      <c r="AKR25" s="108"/>
      <c r="AKS25" s="108"/>
      <c r="AKT25" s="108"/>
      <c r="AKU25" s="108"/>
      <c r="AKV25" s="108"/>
      <c r="AKW25" s="108"/>
      <c r="AKX25" s="108"/>
      <c r="AKY25" s="108"/>
      <c r="AKZ25" s="108"/>
      <c r="ALA25" s="108"/>
      <c r="ALB25" s="108"/>
      <c r="ALC25" s="108"/>
      <c r="ALD25" s="108"/>
      <c r="ALE25" s="108"/>
      <c r="ALF25" s="108"/>
      <c r="ALG25" s="108"/>
      <c r="ALH25" s="108"/>
      <c r="ALI25" s="108"/>
      <c r="ALJ25" s="108"/>
      <c r="ALK25" s="108"/>
      <c r="ALL25" s="108"/>
      <c r="ALM25" s="108"/>
      <c r="ALN25" s="108"/>
      <c r="ALO25" s="108"/>
      <c r="ALP25" s="108"/>
      <c r="ALQ25" s="108"/>
      <c r="ALR25" s="108"/>
      <c r="ALS25" s="108"/>
      <c r="ALT25" s="108"/>
      <c r="ALU25" s="108"/>
      <c r="ALV25" s="108"/>
      <c r="ALW25" s="108"/>
      <c r="ALX25" s="108"/>
      <c r="ALY25" s="108"/>
      <c r="ALZ25" s="108"/>
      <c r="AMA25" s="108"/>
      <c r="AMB25" s="108"/>
      <c r="AMC25" s="108"/>
      <c r="AMD25" s="108"/>
      <c r="AME25" s="108"/>
      <c r="AMF25" s="108"/>
      <c r="AMG25" s="108"/>
      <c r="AMH25" s="108"/>
      <c r="AMI25" s="108"/>
      <c r="AMJ25" s="108"/>
      <c r="AMK25" s="108"/>
      <c r="AML25" s="108"/>
      <c r="AMM25" s="108"/>
      <c r="AMN25" s="108"/>
      <c r="AMO25" s="108"/>
      <c r="AMP25" s="108"/>
      <c r="AMQ25" s="108"/>
      <c r="AMR25" s="108"/>
      <c r="AMS25" s="108"/>
      <c r="AMT25" s="108"/>
      <c r="AMU25" s="108"/>
      <c r="AMV25" s="108"/>
      <c r="AMW25" s="108"/>
      <c r="AMX25" s="108"/>
      <c r="AMY25" s="108"/>
      <c r="AMZ25" s="108"/>
      <c r="ANA25" s="108"/>
      <c r="ANB25" s="108"/>
      <c r="ANC25" s="108"/>
      <c r="AND25" s="108"/>
      <c r="ANE25" s="108"/>
      <c r="ANF25" s="108"/>
      <c r="ANG25" s="108"/>
      <c r="ANH25" s="108"/>
      <c r="ANI25" s="108"/>
      <c r="ANJ25" s="108"/>
      <c r="ANK25" s="108"/>
      <c r="ANL25" s="108"/>
      <c r="ANM25" s="108"/>
      <c r="ANN25" s="108"/>
      <c r="ANO25" s="108"/>
      <c r="ANP25" s="108"/>
      <c r="ANQ25" s="108"/>
      <c r="ANR25" s="108"/>
      <c r="ANS25" s="108"/>
      <c r="ANT25" s="108"/>
      <c r="ANU25" s="108"/>
      <c r="ANV25" s="108"/>
      <c r="ANW25" s="108"/>
      <c r="ANX25" s="108"/>
      <c r="ANY25" s="108"/>
      <c r="ANZ25" s="108"/>
      <c r="AOA25" s="108"/>
      <c r="AOB25" s="108"/>
      <c r="AOC25" s="108"/>
      <c r="AOD25" s="108"/>
      <c r="AOE25" s="108"/>
      <c r="AOF25" s="108"/>
      <c r="AOG25" s="108"/>
      <c r="AOH25" s="108"/>
      <c r="AOI25" s="108"/>
      <c r="AOJ25" s="108"/>
      <c r="AOK25" s="108"/>
      <c r="AOL25" s="108"/>
      <c r="AOM25" s="108"/>
      <c r="AON25" s="108"/>
      <c r="AOO25" s="108"/>
      <c r="AOP25" s="108"/>
      <c r="AOQ25" s="108"/>
      <c r="AOR25" s="108"/>
      <c r="AOS25" s="108"/>
      <c r="AOT25" s="108"/>
      <c r="AOU25" s="108"/>
      <c r="AOV25" s="108"/>
      <c r="AOW25" s="108"/>
      <c r="AOX25" s="108"/>
      <c r="AOY25" s="108"/>
      <c r="AOZ25" s="108"/>
      <c r="APA25" s="108"/>
      <c r="APB25" s="108"/>
      <c r="APC25" s="108"/>
      <c r="APD25" s="108"/>
      <c r="APE25" s="108"/>
      <c r="APF25" s="108"/>
      <c r="APG25" s="108"/>
      <c r="APH25" s="108"/>
      <c r="API25" s="108"/>
      <c r="APJ25" s="108"/>
      <c r="APK25" s="108"/>
      <c r="APL25" s="108"/>
      <c r="APM25" s="108"/>
      <c r="APN25" s="108"/>
      <c r="APO25" s="108"/>
      <c r="APP25" s="108"/>
      <c r="APQ25" s="108"/>
      <c r="APR25" s="108"/>
      <c r="APS25" s="108"/>
      <c r="APT25" s="108"/>
      <c r="APU25" s="108"/>
      <c r="APV25" s="108"/>
      <c r="APW25" s="108"/>
      <c r="APX25" s="108"/>
      <c r="APY25" s="108"/>
      <c r="APZ25" s="108"/>
      <c r="AQA25" s="108"/>
      <c r="AQB25" s="108"/>
      <c r="AQC25" s="108"/>
      <c r="AQD25" s="108"/>
      <c r="AQE25" s="108"/>
      <c r="AQF25" s="108"/>
      <c r="AQG25" s="108"/>
      <c r="AQH25" s="108"/>
      <c r="AQI25" s="108"/>
      <c r="AQJ25" s="108"/>
      <c r="AQK25" s="108"/>
      <c r="AQL25" s="108"/>
      <c r="AQM25" s="108"/>
      <c r="AQN25" s="108"/>
      <c r="AQO25" s="108"/>
      <c r="AQP25" s="108"/>
      <c r="AQQ25" s="108"/>
      <c r="AQR25" s="108"/>
      <c r="AQS25" s="108"/>
      <c r="AQT25" s="108"/>
      <c r="AQU25" s="108"/>
      <c r="AQV25" s="108"/>
      <c r="AQW25" s="108"/>
      <c r="AQX25" s="108"/>
      <c r="AQY25" s="108"/>
      <c r="AQZ25" s="108"/>
      <c r="ARA25" s="108"/>
      <c r="ARB25" s="108"/>
      <c r="ARC25" s="108"/>
      <c r="ARD25" s="108"/>
      <c r="ARE25" s="108"/>
      <c r="ARF25" s="108"/>
      <c r="ARG25" s="108"/>
      <c r="ARH25" s="108"/>
      <c r="ARI25" s="108"/>
      <c r="ARJ25" s="108"/>
      <c r="ARK25" s="108"/>
      <c r="ARL25" s="108"/>
      <c r="ARM25" s="108"/>
      <c r="ARN25" s="108"/>
      <c r="ARO25" s="108"/>
      <c r="ARP25" s="108"/>
      <c r="ARQ25" s="108"/>
      <c r="ARR25" s="108"/>
      <c r="ARS25" s="108"/>
      <c r="ART25" s="108"/>
      <c r="ARU25" s="108"/>
      <c r="ARV25" s="108"/>
      <c r="ARW25" s="108"/>
      <c r="ARX25" s="108"/>
      <c r="ARY25" s="108"/>
      <c r="ARZ25" s="108"/>
      <c r="ASA25" s="108"/>
      <c r="ASB25" s="108"/>
      <c r="ASC25" s="108"/>
      <c r="ASD25" s="108"/>
      <c r="ASE25" s="108"/>
      <c r="ASF25" s="108"/>
      <c r="ASG25" s="108"/>
      <c r="ASH25" s="108"/>
      <c r="ASI25" s="108"/>
      <c r="ASJ25" s="108"/>
      <c r="ASK25" s="108"/>
      <c r="ASL25" s="108"/>
      <c r="ASM25" s="108"/>
      <c r="ASN25" s="108"/>
      <c r="ASO25" s="108"/>
      <c r="ASP25" s="108"/>
      <c r="ASQ25" s="108"/>
      <c r="ASR25" s="108"/>
      <c r="ASS25" s="108"/>
      <c r="AST25" s="108"/>
      <c r="ASU25" s="108"/>
      <c r="ASV25" s="108"/>
      <c r="ASW25" s="108"/>
      <c r="ASX25" s="108"/>
      <c r="ASY25" s="108"/>
      <c r="ASZ25" s="108"/>
      <c r="ATA25" s="108"/>
      <c r="ATB25" s="108"/>
      <c r="ATC25" s="108"/>
      <c r="ATD25" s="108"/>
      <c r="ATE25" s="108"/>
      <c r="ATF25" s="108"/>
      <c r="ATG25" s="108"/>
      <c r="ATH25" s="108"/>
      <c r="ATI25" s="108"/>
      <c r="ATJ25" s="108"/>
      <c r="ATK25" s="108"/>
      <c r="ATL25" s="108"/>
      <c r="ATM25" s="108"/>
      <c r="ATN25" s="108"/>
      <c r="ATO25" s="108"/>
      <c r="ATP25" s="108"/>
      <c r="ATQ25" s="108"/>
      <c r="ATR25" s="108"/>
      <c r="ATS25" s="108"/>
      <c r="ATT25" s="108"/>
      <c r="ATU25" s="108"/>
      <c r="ATV25" s="108"/>
      <c r="ATW25" s="108"/>
      <c r="ATX25" s="108"/>
      <c r="ATY25" s="108"/>
      <c r="ATZ25" s="108"/>
      <c r="AUA25" s="108"/>
      <c r="AUB25" s="108"/>
      <c r="AUC25" s="108"/>
      <c r="AUD25" s="108"/>
      <c r="AUE25" s="108"/>
      <c r="AUF25" s="108"/>
      <c r="AUG25" s="108"/>
      <c r="AUH25" s="108"/>
      <c r="AUI25" s="108"/>
      <c r="AUJ25" s="108"/>
      <c r="AUK25" s="108"/>
      <c r="AUL25" s="108"/>
      <c r="AUM25" s="108"/>
      <c r="AUN25" s="108"/>
      <c r="AUO25" s="108"/>
      <c r="AUP25" s="108"/>
      <c r="AUQ25" s="108"/>
      <c r="AUR25" s="108"/>
      <c r="AUS25" s="108"/>
      <c r="AUT25" s="108"/>
      <c r="AUU25" s="108"/>
      <c r="AUV25" s="108"/>
      <c r="AUW25" s="108"/>
      <c r="AUX25" s="108"/>
      <c r="AUY25" s="108"/>
      <c r="AUZ25" s="108"/>
      <c r="AVA25" s="108"/>
      <c r="AVB25" s="108"/>
      <c r="AVC25" s="108"/>
      <c r="AVD25" s="108"/>
      <c r="AVE25" s="108"/>
      <c r="AVF25" s="108"/>
      <c r="AVG25" s="108"/>
      <c r="AVH25" s="108"/>
      <c r="AVI25" s="108"/>
      <c r="AVJ25" s="108"/>
      <c r="AVK25" s="108"/>
      <c r="AVL25" s="108"/>
      <c r="AVM25" s="108"/>
      <c r="AVN25" s="108"/>
      <c r="AVO25" s="108"/>
      <c r="AVP25" s="108"/>
      <c r="AVQ25" s="108"/>
      <c r="AVR25" s="108"/>
      <c r="AVS25" s="108"/>
      <c r="AVT25" s="108"/>
      <c r="AVU25" s="108"/>
      <c r="AVV25" s="108"/>
      <c r="AVW25" s="108"/>
      <c r="AVX25" s="108"/>
      <c r="AVY25" s="108"/>
      <c r="AVZ25" s="108"/>
      <c r="AWA25" s="108"/>
      <c r="AWB25" s="108"/>
      <c r="AWC25" s="108"/>
      <c r="AWD25" s="108"/>
      <c r="AWE25" s="108"/>
      <c r="AWF25" s="108"/>
      <c r="AWG25" s="108"/>
      <c r="AWH25" s="108"/>
      <c r="AWI25" s="108"/>
      <c r="AWJ25" s="108"/>
      <c r="AWK25" s="108"/>
      <c r="AWL25" s="108"/>
      <c r="AWM25" s="108"/>
      <c r="AWN25" s="108"/>
      <c r="AWO25" s="108"/>
      <c r="AWP25" s="108"/>
      <c r="AWQ25" s="108"/>
      <c r="AWR25" s="108"/>
      <c r="AWS25" s="108"/>
      <c r="AWT25" s="108"/>
      <c r="AWU25" s="108"/>
      <c r="AWV25" s="108"/>
      <c r="AWW25" s="108"/>
      <c r="AWX25" s="108"/>
      <c r="AWY25" s="108"/>
      <c r="AWZ25" s="108"/>
      <c r="AXA25" s="108"/>
      <c r="AXB25" s="108"/>
      <c r="AXC25" s="108"/>
      <c r="AXD25" s="108"/>
      <c r="AXE25" s="108"/>
      <c r="AXF25" s="108"/>
      <c r="AXG25" s="108"/>
      <c r="AXH25" s="108"/>
      <c r="AXI25" s="108"/>
      <c r="AXJ25" s="108"/>
      <c r="AXK25" s="108"/>
      <c r="AXL25" s="108"/>
      <c r="AXM25" s="108"/>
      <c r="AXN25" s="108"/>
      <c r="AXO25" s="108"/>
      <c r="AXP25" s="108"/>
      <c r="AXQ25" s="108"/>
      <c r="AXR25" s="108"/>
      <c r="AXS25" s="108"/>
      <c r="AXT25" s="108"/>
      <c r="AXU25" s="108"/>
      <c r="AXV25" s="108"/>
      <c r="AXW25" s="108"/>
      <c r="AXX25" s="108"/>
      <c r="AXY25" s="108"/>
      <c r="AXZ25" s="108"/>
      <c r="AYA25" s="108"/>
      <c r="AYB25" s="108"/>
      <c r="AYC25" s="108"/>
      <c r="AYD25" s="108"/>
      <c r="AYE25" s="108"/>
      <c r="AYF25" s="108"/>
      <c r="AYG25" s="108"/>
      <c r="AYH25" s="108"/>
      <c r="AYI25" s="108"/>
      <c r="AYJ25" s="108"/>
      <c r="AYK25" s="108"/>
      <c r="AYL25" s="108"/>
      <c r="AYM25" s="108"/>
      <c r="AYN25" s="108"/>
      <c r="AYO25" s="108"/>
      <c r="AYP25" s="108"/>
      <c r="AYQ25" s="108"/>
      <c r="AYR25" s="108"/>
      <c r="AYS25" s="108"/>
      <c r="AYT25" s="108"/>
      <c r="AYU25" s="108"/>
      <c r="AYV25" s="108"/>
      <c r="AYW25" s="108"/>
      <c r="AYX25" s="108"/>
      <c r="AYY25" s="108"/>
      <c r="AYZ25" s="108"/>
      <c r="AZA25" s="108"/>
      <c r="AZB25" s="108"/>
      <c r="AZC25" s="108"/>
      <c r="AZD25" s="108"/>
      <c r="AZE25" s="108"/>
      <c r="AZF25" s="108"/>
      <c r="AZG25" s="108"/>
      <c r="AZH25" s="108"/>
      <c r="AZI25" s="108"/>
      <c r="AZJ25" s="108"/>
      <c r="AZK25" s="108"/>
      <c r="AZL25" s="108"/>
      <c r="AZM25" s="108"/>
      <c r="AZN25" s="108"/>
      <c r="AZO25" s="108"/>
      <c r="AZP25" s="108"/>
      <c r="AZQ25" s="108"/>
      <c r="AZR25" s="108"/>
      <c r="AZS25" s="108"/>
      <c r="AZT25" s="108"/>
      <c r="AZU25" s="108"/>
      <c r="AZV25" s="108"/>
      <c r="AZW25" s="108"/>
      <c r="AZX25" s="108"/>
      <c r="AZY25" s="108"/>
      <c r="AZZ25" s="108"/>
      <c r="BAA25" s="108"/>
      <c r="BAB25" s="108"/>
      <c r="BAC25" s="108"/>
      <c r="BAD25" s="108"/>
      <c r="BAE25" s="108"/>
      <c r="BAF25" s="108"/>
      <c r="BAG25" s="108"/>
      <c r="BAH25" s="108"/>
      <c r="BAI25" s="108"/>
      <c r="BAJ25" s="108"/>
      <c r="BAK25" s="108"/>
      <c r="BAL25" s="108"/>
      <c r="BAM25" s="108"/>
      <c r="BAN25" s="108"/>
      <c r="BAO25" s="108"/>
      <c r="BAP25" s="108"/>
      <c r="BAQ25" s="108"/>
      <c r="BAR25" s="108"/>
      <c r="BAS25" s="108"/>
      <c r="BAT25" s="108"/>
      <c r="BAU25" s="108"/>
      <c r="BAV25" s="108"/>
      <c r="BAW25" s="108"/>
      <c r="BAX25" s="108"/>
      <c r="BAY25" s="108"/>
      <c r="BAZ25" s="108"/>
      <c r="BBA25" s="108"/>
      <c r="BBB25" s="108"/>
      <c r="BBC25" s="108"/>
      <c r="BBD25" s="108"/>
      <c r="BBE25" s="108"/>
      <c r="BBF25" s="108"/>
      <c r="BBG25" s="108"/>
      <c r="BBH25" s="108"/>
      <c r="BBI25" s="108"/>
      <c r="BBJ25" s="108"/>
      <c r="BBK25" s="108"/>
      <c r="BBL25" s="108"/>
      <c r="BBM25" s="108"/>
      <c r="BBN25" s="108"/>
      <c r="BBO25" s="108"/>
      <c r="BBP25" s="108"/>
      <c r="BBQ25" s="108"/>
      <c r="BBR25" s="108"/>
      <c r="BBS25" s="108"/>
      <c r="BBT25" s="108"/>
      <c r="BBU25" s="108"/>
      <c r="BBV25" s="108"/>
      <c r="BBW25" s="108"/>
      <c r="BBX25" s="108"/>
      <c r="BBY25" s="108"/>
      <c r="BBZ25" s="108"/>
      <c r="BCA25" s="108"/>
      <c r="BCB25" s="108"/>
      <c r="BCC25" s="108"/>
      <c r="BCD25" s="108"/>
      <c r="BCE25" s="108"/>
      <c r="BCF25" s="108"/>
      <c r="BCG25" s="108"/>
      <c r="BCH25" s="108"/>
      <c r="BCI25" s="108"/>
      <c r="BCJ25" s="108"/>
      <c r="BCK25" s="108"/>
      <c r="BCL25" s="108"/>
      <c r="BCM25" s="108"/>
      <c r="BCN25" s="108"/>
      <c r="BCO25" s="108"/>
      <c r="BCP25" s="108"/>
      <c r="BCQ25" s="108"/>
      <c r="BCR25" s="108"/>
      <c r="BCS25" s="108"/>
      <c r="BCT25" s="108"/>
      <c r="BCU25" s="108"/>
      <c r="BCV25" s="108"/>
      <c r="BCW25" s="108"/>
      <c r="BCX25" s="108"/>
      <c r="BCY25" s="108"/>
      <c r="BCZ25" s="108"/>
      <c r="BDA25" s="108"/>
      <c r="BDB25" s="108"/>
      <c r="BDC25" s="108"/>
      <c r="BDD25" s="108"/>
      <c r="BDE25" s="108"/>
      <c r="BDF25" s="108"/>
      <c r="BDG25" s="108"/>
      <c r="BDH25" s="108"/>
      <c r="BDI25" s="108"/>
      <c r="BDJ25" s="108"/>
      <c r="BDK25" s="108"/>
      <c r="BDL25" s="108"/>
      <c r="BDM25" s="108"/>
      <c r="BDN25" s="108"/>
      <c r="BDO25" s="108"/>
      <c r="BDP25" s="108"/>
      <c r="BDQ25" s="108"/>
      <c r="BDR25" s="108"/>
      <c r="BDS25" s="108"/>
      <c r="BDT25" s="108"/>
      <c r="BDU25" s="108"/>
      <c r="BDV25" s="108"/>
      <c r="BDW25" s="108"/>
      <c r="BDX25" s="108"/>
      <c r="BDY25" s="108"/>
      <c r="BDZ25" s="108"/>
      <c r="BEA25" s="108"/>
      <c r="BEB25" s="108"/>
      <c r="BEC25" s="108"/>
      <c r="BED25" s="108"/>
      <c r="BEE25" s="108"/>
      <c r="BEF25" s="108"/>
      <c r="BEG25" s="108"/>
      <c r="BEH25" s="108"/>
      <c r="BEI25" s="108"/>
      <c r="BEJ25" s="108"/>
      <c r="BEK25" s="108"/>
      <c r="BEL25" s="108"/>
      <c r="BEM25" s="108"/>
      <c r="BEN25" s="108"/>
      <c r="BEO25" s="108"/>
      <c r="BEP25" s="108"/>
      <c r="BEQ25" s="108"/>
      <c r="BER25" s="108"/>
      <c r="BES25" s="108"/>
      <c r="BET25" s="108"/>
      <c r="BEU25" s="108"/>
      <c r="BEV25" s="108"/>
      <c r="BEW25" s="108"/>
      <c r="BEX25" s="108"/>
      <c r="BEY25" s="108"/>
      <c r="BEZ25" s="108"/>
      <c r="BFA25" s="108"/>
      <c r="BFB25" s="108"/>
      <c r="BFC25" s="108"/>
      <c r="BFD25" s="108"/>
      <c r="BFE25" s="108"/>
      <c r="BFF25" s="108"/>
      <c r="BFG25" s="108"/>
      <c r="BFH25" s="108"/>
      <c r="BFI25" s="108"/>
      <c r="BFJ25" s="108"/>
      <c r="BFK25" s="108"/>
      <c r="BFL25" s="108"/>
      <c r="BFM25" s="108"/>
      <c r="BFN25" s="108"/>
      <c r="BFO25" s="108"/>
      <c r="BFP25" s="108"/>
      <c r="BFQ25" s="108"/>
      <c r="BFR25" s="108"/>
      <c r="BFS25" s="108"/>
      <c r="BFT25" s="108"/>
      <c r="BFU25" s="108"/>
      <c r="BFV25" s="108"/>
      <c r="BFW25" s="108"/>
      <c r="BFX25" s="108"/>
      <c r="BFY25" s="108"/>
      <c r="BFZ25" s="108"/>
      <c r="BGA25" s="108"/>
      <c r="BGB25" s="108"/>
      <c r="BGC25" s="108"/>
      <c r="BGD25" s="108"/>
      <c r="BGE25" s="108"/>
      <c r="BGF25" s="108"/>
      <c r="BGG25" s="108"/>
      <c r="BGH25" s="108"/>
      <c r="BGI25" s="108"/>
      <c r="BGJ25" s="108"/>
      <c r="BGK25" s="108"/>
      <c r="BGL25" s="108"/>
      <c r="BGM25" s="108"/>
      <c r="BGN25" s="108"/>
      <c r="BGO25" s="108"/>
      <c r="BGP25" s="108"/>
      <c r="BGQ25" s="108"/>
      <c r="BGR25" s="108"/>
      <c r="BGS25" s="108"/>
      <c r="BGT25" s="108"/>
      <c r="BGU25" s="108"/>
      <c r="BGV25" s="108"/>
      <c r="BGW25" s="108"/>
      <c r="BGX25" s="108"/>
      <c r="BGY25" s="108"/>
      <c r="BGZ25" s="108"/>
      <c r="BHA25" s="108"/>
      <c r="BHB25" s="108"/>
      <c r="BHC25" s="108"/>
      <c r="BHD25" s="108"/>
      <c r="BHE25" s="108"/>
      <c r="BHF25" s="108"/>
      <c r="BHG25" s="108"/>
      <c r="BHH25" s="108"/>
      <c r="BHI25" s="108"/>
      <c r="BHJ25" s="108"/>
      <c r="BHK25" s="108"/>
      <c r="BHL25" s="108"/>
      <c r="BHM25" s="108"/>
      <c r="BHN25" s="108"/>
      <c r="BHO25" s="108"/>
      <c r="BHP25" s="108"/>
      <c r="BHQ25" s="108"/>
      <c r="BHR25" s="108"/>
      <c r="BHS25" s="108"/>
      <c r="BHT25" s="108"/>
      <c r="BHU25" s="108"/>
      <c r="BHV25" s="108"/>
      <c r="BHW25" s="108"/>
      <c r="BHX25" s="108"/>
      <c r="BHY25" s="108"/>
      <c r="BHZ25" s="108"/>
      <c r="BIA25" s="108"/>
      <c r="BIB25" s="108"/>
      <c r="BIC25" s="108"/>
      <c r="BID25" s="108"/>
      <c r="BIE25" s="108"/>
      <c r="BIF25" s="108"/>
      <c r="BIG25" s="108"/>
      <c r="BIH25" s="108"/>
      <c r="BII25" s="108"/>
      <c r="BIJ25" s="108"/>
      <c r="BIK25" s="108"/>
      <c r="BIL25" s="108"/>
      <c r="BIM25" s="108"/>
      <c r="BIN25" s="108"/>
      <c r="BIO25" s="108"/>
      <c r="BIP25" s="108"/>
      <c r="BIQ25" s="108"/>
      <c r="BIR25" s="108"/>
      <c r="BIS25" s="108"/>
      <c r="BIT25" s="108"/>
      <c r="BIU25" s="108"/>
      <c r="BIV25" s="108"/>
      <c r="BIW25" s="108"/>
      <c r="BIX25" s="108"/>
      <c r="BIY25" s="108"/>
      <c r="BIZ25" s="108"/>
      <c r="BJA25" s="108"/>
      <c r="BJB25" s="108"/>
      <c r="BJC25" s="108"/>
      <c r="BJD25" s="108"/>
      <c r="BJE25" s="108"/>
      <c r="BJF25" s="108"/>
      <c r="BJG25" s="108"/>
      <c r="BJH25" s="108"/>
      <c r="BJI25" s="108"/>
      <c r="BJJ25" s="108"/>
      <c r="BJK25" s="108"/>
      <c r="BJL25" s="108"/>
      <c r="BJM25" s="108"/>
      <c r="BJN25" s="108"/>
      <c r="BJO25" s="108"/>
      <c r="BJP25" s="108"/>
      <c r="BJQ25" s="108"/>
      <c r="BJR25" s="108"/>
      <c r="BJS25" s="108"/>
      <c r="BJT25" s="108"/>
      <c r="BJU25" s="108"/>
      <c r="BJV25" s="108"/>
      <c r="BJW25" s="108"/>
      <c r="BJX25" s="108"/>
      <c r="BJY25" s="108"/>
      <c r="BJZ25" s="108"/>
      <c r="BKA25" s="108"/>
      <c r="BKB25" s="108"/>
      <c r="BKC25" s="108"/>
      <c r="BKD25" s="108"/>
      <c r="BKE25" s="108"/>
      <c r="BKF25" s="108"/>
      <c r="BKG25" s="108"/>
      <c r="BKH25" s="108"/>
      <c r="BKI25" s="108"/>
      <c r="BKJ25" s="108"/>
      <c r="BKK25" s="108"/>
      <c r="BKL25" s="108"/>
      <c r="BKM25" s="108"/>
      <c r="BKN25" s="108"/>
      <c r="BKO25" s="108"/>
      <c r="BKP25" s="108"/>
      <c r="BKQ25" s="108"/>
      <c r="BKR25" s="108"/>
      <c r="BKS25" s="108"/>
      <c r="BKT25" s="108"/>
      <c r="BKU25" s="108"/>
      <c r="BKV25" s="108"/>
      <c r="BKW25" s="108"/>
      <c r="BKX25" s="108"/>
      <c r="BKY25" s="108"/>
      <c r="BKZ25" s="108"/>
      <c r="BLA25" s="108"/>
      <c r="BLB25" s="108"/>
      <c r="BLC25" s="108"/>
      <c r="BLD25" s="108"/>
      <c r="BLE25" s="108"/>
      <c r="BLF25" s="108"/>
      <c r="BLG25" s="108"/>
      <c r="BLH25" s="108"/>
      <c r="BLI25" s="108"/>
      <c r="BLJ25" s="108"/>
      <c r="BLK25" s="108"/>
      <c r="BLL25" s="108"/>
      <c r="BLM25" s="108"/>
      <c r="BLN25" s="108"/>
      <c r="BLO25" s="108"/>
      <c r="BLP25" s="108"/>
      <c r="BLQ25" s="108"/>
      <c r="BLR25" s="108"/>
      <c r="BLS25" s="108"/>
      <c r="BLT25" s="108"/>
      <c r="BLU25" s="108"/>
      <c r="BLV25" s="108"/>
      <c r="BLW25" s="108"/>
      <c r="BLX25" s="108"/>
      <c r="BLY25" s="108"/>
      <c r="BLZ25" s="108"/>
      <c r="BMA25" s="108"/>
      <c r="BMB25" s="108"/>
      <c r="BMC25" s="108"/>
      <c r="BMD25" s="108"/>
      <c r="BME25" s="108"/>
      <c r="BMF25" s="108"/>
      <c r="BMG25" s="108"/>
      <c r="BMH25" s="108"/>
      <c r="BMI25" s="108"/>
      <c r="BMJ25" s="108"/>
      <c r="BMK25" s="108"/>
      <c r="BML25" s="108"/>
      <c r="BMM25" s="108"/>
      <c r="BMN25" s="108"/>
      <c r="BMO25" s="108"/>
      <c r="BMP25" s="108"/>
      <c r="BMQ25" s="108"/>
      <c r="BMR25" s="108"/>
      <c r="BMS25" s="108"/>
      <c r="BMT25" s="108"/>
      <c r="BMU25" s="108"/>
      <c r="BMV25" s="108"/>
      <c r="BMW25" s="108"/>
      <c r="BMX25" s="108"/>
      <c r="BMY25" s="108"/>
      <c r="BMZ25" s="108"/>
      <c r="BNA25" s="108"/>
      <c r="BNB25" s="108"/>
      <c r="BNC25" s="108"/>
      <c r="BND25" s="108"/>
      <c r="BNE25" s="108"/>
      <c r="BNF25" s="108"/>
      <c r="BNG25" s="108"/>
      <c r="BNH25" s="108"/>
      <c r="BNI25" s="108"/>
      <c r="BNJ25" s="108"/>
      <c r="BNK25" s="108"/>
      <c r="BNL25" s="108"/>
      <c r="BNM25" s="108"/>
      <c r="BNN25" s="108"/>
      <c r="BNO25" s="108"/>
      <c r="BNP25" s="108"/>
      <c r="BNQ25" s="108"/>
      <c r="BNR25" s="108"/>
      <c r="BNS25" s="108"/>
      <c r="BNT25" s="108"/>
      <c r="BNU25" s="108"/>
      <c r="BNV25" s="108"/>
      <c r="BNW25" s="108"/>
      <c r="BNX25" s="108"/>
      <c r="BNY25" s="108"/>
      <c r="BNZ25" s="108"/>
      <c r="BOA25" s="108"/>
      <c r="BOB25" s="108"/>
      <c r="BOC25" s="108"/>
      <c r="BOD25" s="108"/>
      <c r="BOE25" s="108"/>
      <c r="BOF25" s="108"/>
      <c r="BOG25" s="108"/>
      <c r="BOH25" s="108"/>
      <c r="BOI25" s="108"/>
      <c r="BOJ25" s="108"/>
      <c r="BOK25" s="108"/>
      <c r="BOL25" s="108"/>
      <c r="BOM25" s="108"/>
      <c r="BON25" s="108"/>
      <c r="BOO25" s="108"/>
      <c r="BOP25" s="108"/>
      <c r="BOQ25" s="108"/>
      <c r="BOR25" s="108"/>
      <c r="BOS25" s="108"/>
      <c r="BOT25" s="108"/>
      <c r="BOU25" s="108"/>
      <c r="BOV25" s="108"/>
      <c r="BOW25" s="108"/>
      <c r="BOX25" s="108"/>
      <c r="BOY25" s="108"/>
      <c r="BOZ25" s="108"/>
      <c r="BPA25" s="108"/>
      <c r="BPB25" s="108"/>
      <c r="BPC25" s="108"/>
      <c r="BPD25" s="108"/>
      <c r="BPE25" s="108"/>
      <c r="BPF25" s="108"/>
      <c r="BPG25" s="108"/>
      <c r="BPH25" s="108"/>
      <c r="BPI25" s="108"/>
      <c r="BPJ25" s="108"/>
      <c r="BPK25" s="108"/>
      <c r="BPL25" s="108"/>
      <c r="BPM25" s="108"/>
      <c r="BPN25" s="108"/>
      <c r="BPO25" s="108"/>
      <c r="BPP25" s="108"/>
      <c r="BPQ25" s="108"/>
      <c r="BPR25" s="108"/>
      <c r="BPS25" s="108"/>
      <c r="BPT25" s="108"/>
      <c r="BPU25" s="108"/>
      <c r="BPV25" s="108"/>
      <c r="BPW25" s="108"/>
      <c r="BPX25" s="108"/>
      <c r="BPY25" s="108"/>
      <c r="BPZ25" s="108"/>
      <c r="BQA25" s="108"/>
      <c r="BQB25" s="108"/>
      <c r="BQC25" s="108"/>
      <c r="BQD25" s="108"/>
      <c r="BQE25" s="108"/>
      <c r="BQF25" s="108"/>
      <c r="BQG25" s="108"/>
      <c r="BQH25" s="108"/>
      <c r="BQI25" s="108"/>
      <c r="BQJ25" s="108"/>
      <c r="BQK25" s="108"/>
      <c r="BQL25" s="108"/>
      <c r="BQM25" s="108"/>
      <c r="BQN25" s="108"/>
      <c r="BQO25" s="108"/>
      <c r="BQP25" s="108"/>
      <c r="BQQ25" s="108"/>
      <c r="BQR25" s="108"/>
      <c r="BQS25" s="108"/>
      <c r="BQT25" s="108"/>
      <c r="BQU25" s="108"/>
      <c r="BQV25" s="108"/>
      <c r="BQW25" s="108"/>
      <c r="BQX25" s="108"/>
      <c r="BQY25" s="108"/>
      <c r="BQZ25" s="108"/>
      <c r="BRA25" s="108"/>
      <c r="BRB25" s="108"/>
      <c r="BRC25" s="108"/>
      <c r="BRD25" s="108"/>
      <c r="BRE25" s="108"/>
      <c r="BRF25" s="108"/>
      <c r="BRG25" s="108"/>
      <c r="BRH25" s="108"/>
      <c r="BRI25" s="108"/>
      <c r="BRJ25" s="108"/>
      <c r="BRK25" s="108"/>
      <c r="BRL25" s="108"/>
      <c r="BRM25" s="108"/>
      <c r="BRN25" s="108"/>
      <c r="BRO25" s="108"/>
      <c r="BRP25" s="108"/>
      <c r="BRQ25" s="108"/>
      <c r="BRR25" s="108"/>
      <c r="BRS25" s="108"/>
      <c r="BRT25" s="108"/>
      <c r="BRU25" s="108"/>
      <c r="BRV25" s="108"/>
      <c r="BRW25" s="108"/>
      <c r="BRX25" s="108"/>
      <c r="BRY25" s="108"/>
      <c r="BRZ25" s="108"/>
      <c r="BSA25" s="108"/>
      <c r="BSB25" s="108"/>
      <c r="BSC25" s="108"/>
      <c r="BSD25" s="108"/>
      <c r="BSE25" s="108"/>
      <c r="BSF25" s="108"/>
      <c r="BSG25" s="108"/>
      <c r="BSH25" s="108"/>
      <c r="BSI25" s="108"/>
      <c r="BSJ25" s="108"/>
      <c r="BSK25" s="108"/>
      <c r="BSL25" s="108"/>
      <c r="BSM25" s="108"/>
      <c r="BSN25" s="108"/>
      <c r="BSO25" s="108"/>
      <c r="BSP25" s="108"/>
      <c r="BSQ25" s="108"/>
      <c r="BSR25" s="108"/>
      <c r="BSS25" s="108"/>
      <c r="BST25" s="108"/>
      <c r="BSU25" s="108"/>
      <c r="BSV25" s="108"/>
      <c r="BSW25" s="108"/>
      <c r="BSX25" s="108"/>
      <c r="BSY25" s="108"/>
      <c r="BSZ25" s="108"/>
      <c r="BTA25" s="108"/>
      <c r="BTB25" s="108"/>
      <c r="BTC25" s="108"/>
      <c r="BTD25" s="108"/>
      <c r="BTE25" s="108"/>
      <c r="BTF25" s="108"/>
      <c r="BTG25" s="108"/>
      <c r="BTH25" s="108"/>
      <c r="BTI25" s="108"/>
      <c r="BTJ25" s="108"/>
      <c r="BTK25" s="108"/>
      <c r="BTL25" s="108"/>
      <c r="BTM25" s="108"/>
      <c r="BTN25" s="108"/>
      <c r="BTO25" s="108"/>
      <c r="BTP25" s="108"/>
      <c r="BTQ25" s="108"/>
      <c r="BTR25" s="108"/>
      <c r="BTS25" s="108"/>
      <c r="BTT25" s="108"/>
      <c r="BTU25" s="108"/>
      <c r="BTV25" s="108"/>
      <c r="BTW25" s="108"/>
      <c r="BTX25" s="108"/>
      <c r="BTY25" s="108"/>
      <c r="BTZ25" s="108"/>
      <c r="BUA25" s="108"/>
      <c r="BUB25" s="108"/>
      <c r="BUC25" s="108"/>
      <c r="BUD25" s="108"/>
      <c r="BUE25" s="108"/>
      <c r="BUF25" s="108"/>
      <c r="BUG25" s="108"/>
      <c r="BUH25" s="108"/>
      <c r="BUI25" s="108"/>
      <c r="BUJ25" s="108"/>
      <c r="BUK25" s="108"/>
      <c r="BUL25" s="108"/>
      <c r="BUM25" s="108"/>
      <c r="BUN25" s="108"/>
      <c r="BUO25" s="108"/>
      <c r="BUP25" s="108"/>
      <c r="BUQ25" s="108"/>
      <c r="BUR25" s="108"/>
      <c r="BUS25" s="108"/>
      <c r="BUT25" s="108"/>
      <c r="BUU25" s="108"/>
      <c r="BUV25" s="108"/>
      <c r="BUW25" s="108"/>
      <c r="BUX25" s="108"/>
      <c r="BUY25" s="108"/>
      <c r="BUZ25" s="108"/>
      <c r="BVA25" s="108"/>
      <c r="BVB25" s="108"/>
      <c r="BVC25" s="108"/>
      <c r="BVD25" s="108"/>
      <c r="BVE25" s="108"/>
      <c r="BVF25" s="108"/>
      <c r="BVG25" s="108"/>
      <c r="BVH25" s="108"/>
      <c r="BVI25" s="108"/>
      <c r="BVJ25" s="108"/>
      <c r="BVK25" s="108"/>
      <c r="BVL25" s="108"/>
      <c r="BVM25" s="108"/>
      <c r="BVN25" s="108"/>
      <c r="BVO25" s="108"/>
      <c r="BVP25" s="108"/>
      <c r="BVQ25" s="108"/>
      <c r="BVR25" s="108"/>
      <c r="BVS25" s="108"/>
      <c r="BVT25" s="108"/>
      <c r="BVU25" s="108"/>
      <c r="BVV25" s="108"/>
      <c r="BVW25" s="108"/>
      <c r="BVX25" s="108"/>
      <c r="BVY25" s="108"/>
      <c r="BVZ25" s="108"/>
      <c r="BWA25" s="108"/>
      <c r="BWB25" s="108"/>
      <c r="BWC25" s="108"/>
      <c r="BWD25" s="108"/>
      <c r="BWE25" s="108"/>
      <c r="BWF25" s="108"/>
      <c r="BWG25" s="108"/>
      <c r="BWH25" s="108"/>
      <c r="BWI25" s="108"/>
      <c r="BWJ25" s="108"/>
      <c r="BWK25" s="108"/>
      <c r="BWL25" s="108"/>
      <c r="BWM25" s="108"/>
      <c r="BWN25" s="108"/>
      <c r="BWO25" s="108"/>
      <c r="BWP25" s="108"/>
      <c r="BWQ25" s="108"/>
      <c r="BWR25" s="108"/>
      <c r="BWS25" s="108"/>
      <c r="BWT25" s="108"/>
      <c r="BWU25" s="108"/>
      <c r="BWV25" s="108"/>
      <c r="BWW25" s="108"/>
      <c r="BWX25" s="108"/>
      <c r="BWY25" s="108"/>
      <c r="BWZ25" s="108"/>
      <c r="BXA25" s="108"/>
      <c r="BXB25" s="108"/>
      <c r="BXC25" s="108"/>
      <c r="BXD25" s="108"/>
      <c r="BXE25" s="108"/>
      <c r="BXF25" s="108"/>
      <c r="BXG25" s="108"/>
      <c r="BXH25" s="108"/>
      <c r="BXI25" s="108"/>
      <c r="BXJ25" s="108"/>
      <c r="BXK25" s="108"/>
      <c r="BXL25" s="108"/>
      <c r="BXM25" s="108"/>
      <c r="BXN25" s="108"/>
      <c r="BXO25" s="108"/>
      <c r="BXP25" s="108"/>
      <c r="BXQ25" s="108"/>
      <c r="BXR25" s="108"/>
      <c r="BXS25" s="108"/>
      <c r="BXT25" s="108"/>
      <c r="BXU25" s="108"/>
      <c r="BXV25" s="108"/>
      <c r="BXW25" s="108"/>
      <c r="BXX25" s="108"/>
      <c r="BXY25" s="108"/>
      <c r="BXZ25" s="108"/>
      <c r="BYA25" s="108"/>
      <c r="BYB25" s="108"/>
      <c r="BYC25" s="108"/>
      <c r="BYD25" s="108"/>
      <c r="BYE25" s="108"/>
      <c r="BYF25" s="108"/>
      <c r="BYG25" s="108"/>
      <c r="BYH25" s="108"/>
      <c r="BYI25" s="108"/>
      <c r="BYJ25" s="108"/>
      <c r="BYK25" s="108"/>
      <c r="BYL25" s="108"/>
      <c r="BYM25" s="108"/>
      <c r="BYN25" s="108"/>
      <c r="BYO25" s="108"/>
      <c r="BYP25" s="108"/>
      <c r="BYQ25" s="108"/>
      <c r="BYR25" s="108"/>
      <c r="BYS25" s="108"/>
      <c r="BYT25" s="108"/>
      <c r="BYU25" s="108"/>
      <c r="BYV25" s="108"/>
      <c r="BYW25" s="108"/>
      <c r="BYX25" s="108"/>
      <c r="BYY25" s="108"/>
      <c r="BYZ25" s="108"/>
      <c r="BZA25" s="108"/>
      <c r="BZB25" s="108"/>
      <c r="BZC25" s="108"/>
      <c r="BZD25" s="108"/>
      <c r="BZE25" s="108"/>
      <c r="BZF25" s="108"/>
      <c r="BZG25" s="108"/>
      <c r="BZH25" s="108"/>
      <c r="BZI25" s="108"/>
      <c r="BZJ25" s="108"/>
      <c r="BZK25" s="108"/>
      <c r="BZL25" s="108"/>
      <c r="BZM25" s="108"/>
      <c r="BZN25" s="108"/>
      <c r="BZO25" s="108"/>
      <c r="BZP25" s="108"/>
      <c r="BZQ25" s="108"/>
      <c r="BZR25" s="108"/>
      <c r="BZS25" s="108"/>
      <c r="BZT25" s="108"/>
      <c r="BZU25" s="108"/>
      <c r="BZV25" s="108"/>
      <c r="BZW25" s="108"/>
      <c r="BZX25" s="108"/>
      <c r="BZY25" s="108"/>
      <c r="BZZ25" s="108"/>
      <c r="CAA25" s="108"/>
      <c r="CAB25" s="108"/>
      <c r="CAC25" s="108"/>
      <c r="CAD25" s="108"/>
      <c r="CAE25" s="108"/>
      <c r="CAF25" s="108"/>
      <c r="CAG25" s="108"/>
      <c r="CAH25" s="108"/>
      <c r="CAI25" s="108"/>
      <c r="CAJ25" s="108"/>
      <c r="CAK25" s="108"/>
      <c r="CAL25" s="108"/>
      <c r="CAM25" s="108"/>
      <c r="CAN25" s="108"/>
      <c r="CAO25" s="108"/>
      <c r="CAP25" s="108"/>
      <c r="CAQ25" s="108"/>
      <c r="CAR25" s="108"/>
      <c r="CAS25" s="108"/>
      <c r="CAT25" s="108"/>
      <c r="CAU25" s="108"/>
      <c r="CAV25" s="108"/>
      <c r="CAW25" s="108"/>
      <c r="CAX25" s="108"/>
      <c r="CAY25" s="108"/>
      <c r="CAZ25" s="108"/>
      <c r="CBA25" s="108"/>
      <c r="CBB25" s="108"/>
      <c r="CBC25" s="108"/>
      <c r="CBD25" s="108"/>
      <c r="CBE25" s="108"/>
      <c r="CBF25" s="108"/>
      <c r="CBG25" s="108"/>
      <c r="CBH25" s="108"/>
      <c r="CBI25" s="108"/>
      <c r="CBJ25" s="108"/>
      <c r="CBK25" s="108"/>
      <c r="CBL25" s="108"/>
      <c r="CBM25" s="108"/>
      <c r="CBN25" s="108"/>
      <c r="CBO25" s="108"/>
      <c r="CBP25" s="108"/>
      <c r="CBQ25" s="108"/>
      <c r="CBR25" s="108"/>
      <c r="CBS25" s="108"/>
      <c r="CBT25" s="108"/>
      <c r="CBU25" s="108"/>
      <c r="CBV25" s="108"/>
      <c r="CBW25" s="108"/>
      <c r="CBX25" s="108"/>
      <c r="CBY25" s="108"/>
      <c r="CBZ25" s="108"/>
      <c r="CCA25" s="108"/>
      <c r="CCB25" s="108"/>
      <c r="CCC25" s="108"/>
      <c r="CCD25" s="108"/>
      <c r="CCE25" s="108"/>
      <c r="CCF25" s="108"/>
      <c r="CCG25" s="108"/>
      <c r="CCH25" s="108"/>
      <c r="CCI25" s="108"/>
      <c r="CCJ25" s="108"/>
      <c r="CCK25" s="108"/>
      <c r="CCL25" s="108"/>
      <c r="CCM25" s="108"/>
      <c r="CCN25" s="108"/>
      <c r="CCO25" s="108"/>
      <c r="CCP25" s="108"/>
      <c r="CCQ25" s="108"/>
      <c r="CCR25" s="108"/>
      <c r="CCS25" s="108"/>
      <c r="CCT25" s="108"/>
      <c r="CCU25" s="108"/>
      <c r="CCV25" s="108"/>
      <c r="CCW25" s="108"/>
      <c r="CCX25" s="108"/>
      <c r="CCY25" s="108"/>
      <c r="CCZ25" s="108"/>
      <c r="CDA25" s="108"/>
      <c r="CDB25" s="108"/>
      <c r="CDC25" s="108"/>
      <c r="CDD25" s="108"/>
      <c r="CDE25" s="108"/>
      <c r="CDF25" s="108"/>
      <c r="CDG25" s="108"/>
      <c r="CDH25" s="108"/>
      <c r="CDI25" s="108"/>
      <c r="CDJ25" s="108"/>
      <c r="CDK25" s="108"/>
      <c r="CDL25" s="108"/>
      <c r="CDM25" s="108"/>
      <c r="CDN25" s="108"/>
      <c r="CDO25" s="108"/>
      <c r="CDP25" s="108"/>
      <c r="CDQ25" s="108"/>
      <c r="CDR25" s="108"/>
      <c r="CDS25" s="108"/>
      <c r="CDT25" s="108"/>
      <c r="CDU25" s="108"/>
      <c r="CDV25" s="108"/>
      <c r="CDW25" s="108"/>
      <c r="CDX25" s="108"/>
      <c r="CDY25" s="108"/>
      <c r="CDZ25" s="108"/>
      <c r="CEA25" s="108"/>
      <c r="CEB25" s="108"/>
      <c r="CEC25" s="108"/>
      <c r="CED25" s="108"/>
      <c r="CEE25" s="108"/>
      <c r="CEF25" s="108"/>
      <c r="CEG25" s="108"/>
      <c r="CEH25" s="108"/>
      <c r="CEI25" s="108"/>
      <c r="CEJ25" s="108"/>
      <c r="CEK25" s="108"/>
      <c r="CEL25" s="108"/>
      <c r="CEM25" s="108"/>
      <c r="CEN25" s="108"/>
      <c r="CEO25" s="108"/>
      <c r="CEP25" s="108"/>
      <c r="CEQ25" s="108"/>
      <c r="CER25" s="108"/>
      <c r="CES25" s="108"/>
      <c r="CET25" s="108"/>
      <c r="CEU25" s="108"/>
      <c r="CEV25" s="108"/>
      <c r="CEW25" s="108"/>
      <c r="CEX25" s="108"/>
      <c r="CEY25" s="108"/>
      <c r="CEZ25" s="108"/>
      <c r="CFA25" s="108"/>
      <c r="CFB25" s="108"/>
      <c r="CFC25" s="108"/>
      <c r="CFD25" s="108"/>
      <c r="CFE25" s="108"/>
      <c r="CFF25" s="108"/>
      <c r="CFG25" s="108"/>
      <c r="CFH25" s="108"/>
      <c r="CFI25" s="108"/>
      <c r="CFJ25" s="108"/>
      <c r="CFK25" s="108"/>
      <c r="CFL25" s="108"/>
      <c r="CFM25" s="108"/>
      <c r="CFN25" s="108"/>
      <c r="CFO25" s="108"/>
      <c r="CFP25" s="108"/>
      <c r="CFQ25" s="108"/>
      <c r="CFR25" s="108"/>
      <c r="CFS25" s="108"/>
      <c r="CFT25" s="108"/>
      <c r="CFU25" s="108"/>
      <c r="CFV25" s="108"/>
      <c r="CFW25" s="108"/>
      <c r="CFX25" s="108"/>
      <c r="CFY25" s="108"/>
      <c r="CFZ25" s="108"/>
      <c r="CGA25" s="108"/>
      <c r="CGB25" s="108"/>
      <c r="CGC25" s="108"/>
      <c r="CGD25" s="108"/>
      <c r="CGE25" s="108"/>
      <c r="CGF25" s="108"/>
      <c r="CGG25" s="108"/>
      <c r="CGH25" s="108"/>
      <c r="CGI25" s="108"/>
      <c r="CGJ25" s="108"/>
      <c r="CGK25" s="108"/>
      <c r="CGL25" s="108"/>
      <c r="CGM25" s="108"/>
      <c r="CGN25" s="108"/>
      <c r="CGO25" s="108"/>
      <c r="CGP25" s="108"/>
      <c r="CGQ25" s="108"/>
      <c r="CGR25" s="108"/>
      <c r="CGS25" s="108"/>
      <c r="CGT25" s="108"/>
      <c r="CGU25" s="108"/>
      <c r="CGV25" s="108"/>
      <c r="CGW25" s="108"/>
      <c r="CGX25" s="108"/>
      <c r="CGY25" s="108"/>
      <c r="CGZ25" s="108"/>
      <c r="CHA25" s="108"/>
      <c r="CHB25" s="108"/>
      <c r="CHC25" s="108"/>
      <c r="CHD25" s="108"/>
      <c r="CHE25" s="108"/>
      <c r="CHF25" s="108"/>
      <c r="CHG25" s="108"/>
      <c r="CHH25" s="108"/>
      <c r="CHI25" s="108"/>
      <c r="CHJ25" s="108"/>
      <c r="CHK25" s="108"/>
      <c r="CHL25" s="108"/>
      <c r="CHM25" s="108"/>
      <c r="CHN25" s="108"/>
      <c r="CHO25" s="108"/>
      <c r="CHP25" s="108"/>
      <c r="CHQ25" s="108"/>
      <c r="CHR25" s="108"/>
      <c r="CHS25" s="108"/>
      <c r="CHT25" s="108"/>
      <c r="CHU25" s="108"/>
      <c r="CHV25" s="108"/>
      <c r="CHW25" s="108"/>
      <c r="CHX25" s="108"/>
      <c r="CHY25" s="108"/>
      <c r="CHZ25" s="108"/>
      <c r="CIA25" s="108"/>
      <c r="CIB25" s="108"/>
      <c r="CIC25" s="108"/>
      <c r="CID25" s="108"/>
      <c r="CIE25" s="108"/>
      <c r="CIF25" s="108"/>
      <c r="CIG25" s="108"/>
      <c r="CIH25" s="108"/>
      <c r="CII25" s="108"/>
      <c r="CIJ25" s="108"/>
      <c r="CIK25" s="108"/>
      <c r="CIL25" s="108"/>
      <c r="CIM25" s="108"/>
      <c r="CIN25" s="108"/>
      <c r="CIO25" s="108"/>
      <c r="CIP25" s="108"/>
      <c r="CIQ25" s="108"/>
      <c r="CIR25" s="108"/>
      <c r="CIS25" s="108"/>
      <c r="CIT25" s="108"/>
      <c r="CIU25" s="108"/>
      <c r="CIV25" s="108"/>
      <c r="CIW25" s="108"/>
      <c r="CIX25" s="108"/>
      <c r="CIY25" s="108"/>
      <c r="CIZ25" s="108"/>
      <c r="CJA25" s="108"/>
      <c r="CJB25" s="108"/>
      <c r="CJC25" s="108"/>
      <c r="CJD25" s="108"/>
      <c r="CJE25" s="108"/>
      <c r="CJF25" s="108"/>
      <c r="CJG25" s="108"/>
      <c r="CJH25" s="108"/>
      <c r="CJI25" s="108"/>
      <c r="CJJ25" s="108"/>
      <c r="CJK25" s="108"/>
      <c r="CJL25" s="108"/>
      <c r="CJM25" s="108"/>
      <c r="CJN25" s="108"/>
      <c r="CJO25" s="108"/>
      <c r="CJP25" s="108"/>
      <c r="CJQ25" s="108"/>
      <c r="CJR25" s="108"/>
      <c r="CJS25" s="108"/>
      <c r="CJT25" s="108"/>
      <c r="CJU25" s="108"/>
      <c r="CJV25" s="108"/>
      <c r="CJW25" s="108"/>
      <c r="CJX25" s="108"/>
      <c r="CJY25" s="108"/>
    </row>
    <row r="26" spans="1:2313" ht="13.15" x14ac:dyDescent="0.25"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  <c r="IW26" s="108"/>
      <c r="IX26" s="108"/>
      <c r="IY26" s="108"/>
      <c r="IZ26" s="108"/>
      <c r="JA26" s="108"/>
      <c r="JB26" s="108"/>
      <c r="JC26" s="108"/>
      <c r="JD26" s="108"/>
      <c r="JE26" s="108"/>
      <c r="JF26" s="108"/>
      <c r="JG26" s="108"/>
      <c r="JH26" s="108"/>
      <c r="JI26" s="108"/>
      <c r="JJ26" s="108"/>
      <c r="JK26" s="108"/>
      <c r="JL26" s="108"/>
      <c r="JM26" s="108"/>
      <c r="JN26" s="108"/>
      <c r="JO26" s="108"/>
      <c r="JP26" s="108"/>
      <c r="JQ26" s="108"/>
      <c r="JR26" s="108"/>
      <c r="JS26" s="108"/>
      <c r="JT26" s="108"/>
      <c r="JU26" s="108"/>
      <c r="JV26" s="108"/>
      <c r="JW26" s="108"/>
      <c r="JX26" s="108"/>
      <c r="JY26" s="108"/>
      <c r="JZ26" s="108"/>
      <c r="KA26" s="108"/>
      <c r="KB26" s="108"/>
      <c r="KC26" s="108"/>
      <c r="KD26" s="108"/>
      <c r="KE26" s="108"/>
      <c r="KF26" s="108"/>
      <c r="KG26" s="108"/>
      <c r="KH26" s="108"/>
      <c r="KI26" s="108"/>
      <c r="KJ26" s="108"/>
      <c r="KK26" s="108"/>
      <c r="KL26" s="108"/>
      <c r="KM26" s="108"/>
      <c r="KN26" s="108"/>
      <c r="KO26" s="108"/>
      <c r="KP26" s="108"/>
      <c r="KQ26" s="108"/>
      <c r="KR26" s="108"/>
      <c r="KS26" s="108"/>
      <c r="KT26" s="108"/>
      <c r="KU26" s="108"/>
      <c r="KV26" s="108"/>
      <c r="KW26" s="108"/>
      <c r="KX26" s="108"/>
      <c r="KY26" s="108"/>
      <c r="KZ26" s="108"/>
      <c r="LA26" s="108"/>
      <c r="LB26" s="108"/>
      <c r="LC26" s="108"/>
      <c r="LD26" s="108"/>
      <c r="LE26" s="108"/>
      <c r="LF26" s="108"/>
      <c r="LG26" s="108"/>
      <c r="LH26" s="108"/>
      <c r="LI26" s="108"/>
      <c r="LJ26" s="108"/>
      <c r="LK26" s="108"/>
      <c r="LL26" s="108"/>
      <c r="LM26" s="108"/>
      <c r="LN26" s="108"/>
      <c r="LO26" s="108"/>
      <c r="LP26" s="108"/>
      <c r="LQ26" s="108"/>
      <c r="LR26" s="108"/>
      <c r="LS26" s="108"/>
      <c r="LT26" s="108"/>
      <c r="LU26" s="108"/>
      <c r="LV26" s="108"/>
      <c r="LW26" s="108"/>
      <c r="LX26" s="108"/>
      <c r="LY26" s="108"/>
      <c r="LZ26" s="108"/>
      <c r="MA26" s="108"/>
      <c r="MB26" s="108"/>
      <c r="MC26" s="108"/>
      <c r="MD26" s="108"/>
      <c r="ME26" s="108"/>
      <c r="MF26" s="108"/>
      <c r="MG26" s="108"/>
      <c r="MH26" s="108"/>
      <c r="MI26" s="108"/>
      <c r="MJ26" s="108"/>
      <c r="MK26" s="108"/>
      <c r="ML26" s="108"/>
      <c r="MM26" s="108"/>
      <c r="MN26" s="108"/>
      <c r="MO26" s="108"/>
      <c r="MP26" s="108"/>
      <c r="MQ26" s="108"/>
      <c r="MR26" s="108"/>
      <c r="MS26" s="108"/>
      <c r="MT26" s="108"/>
      <c r="MU26" s="108"/>
      <c r="MV26" s="108"/>
      <c r="MW26" s="108"/>
      <c r="MX26" s="108"/>
      <c r="MY26" s="108"/>
      <c r="MZ26" s="108"/>
      <c r="NA26" s="108"/>
      <c r="NB26" s="108"/>
      <c r="NC26" s="108"/>
      <c r="ND26" s="108"/>
      <c r="NE26" s="108"/>
      <c r="NF26" s="108"/>
      <c r="NG26" s="108"/>
      <c r="NH26" s="108"/>
      <c r="NI26" s="108"/>
      <c r="NJ26" s="108"/>
      <c r="NK26" s="108"/>
      <c r="NL26" s="108"/>
      <c r="NM26" s="108"/>
      <c r="NN26" s="108"/>
      <c r="NO26" s="108"/>
      <c r="NP26" s="108"/>
      <c r="NQ26" s="108"/>
      <c r="NR26" s="108"/>
      <c r="NS26" s="108"/>
      <c r="NT26" s="108"/>
      <c r="NU26" s="108"/>
      <c r="NV26" s="108"/>
      <c r="NW26" s="108"/>
      <c r="NX26" s="108"/>
      <c r="NY26" s="108"/>
      <c r="NZ26" s="108"/>
      <c r="OA26" s="108"/>
      <c r="OB26" s="108"/>
      <c r="OC26" s="108"/>
      <c r="OD26" s="108"/>
      <c r="OE26" s="108"/>
      <c r="OF26" s="108"/>
      <c r="OG26" s="108"/>
      <c r="OH26" s="108"/>
      <c r="OI26" s="108"/>
      <c r="OJ26" s="108"/>
      <c r="OK26" s="108"/>
      <c r="OL26" s="108"/>
      <c r="OM26" s="108"/>
      <c r="ON26" s="108"/>
      <c r="OO26" s="108"/>
      <c r="OP26" s="108"/>
      <c r="OQ26" s="108"/>
      <c r="OR26" s="108"/>
      <c r="OS26" s="108"/>
      <c r="OT26" s="108"/>
      <c r="OU26" s="108"/>
      <c r="OV26" s="108"/>
      <c r="OW26" s="108"/>
      <c r="OX26" s="108"/>
      <c r="OY26" s="108"/>
      <c r="OZ26" s="108"/>
      <c r="PA26" s="108"/>
      <c r="PB26" s="108"/>
      <c r="PC26" s="108"/>
      <c r="PD26" s="108"/>
      <c r="PE26" s="108"/>
      <c r="PF26" s="108"/>
      <c r="PG26" s="108"/>
      <c r="PH26" s="108"/>
      <c r="PI26" s="108"/>
      <c r="PJ26" s="108"/>
      <c r="PK26" s="108"/>
      <c r="PL26" s="108"/>
      <c r="PM26" s="108"/>
      <c r="PN26" s="108"/>
      <c r="PO26" s="108"/>
      <c r="PP26" s="108"/>
      <c r="PQ26" s="108"/>
      <c r="PR26" s="108"/>
      <c r="PS26" s="108"/>
      <c r="PT26" s="108"/>
      <c r="PU26" s="108"/>
      <c r="PV26" s="108"/>
      <c r="PW26" s="108"/>
      <c r="PX26" s="108"/>
      <c r="PY26" s="108"/>
      <c r="PZ26" s="108"/>
      <c r="QA26" s="108"/>
      <c r="QB26" s="108"/>
      <c r="QC26" s="108"/>
      <c r="QD26" s="108"/>
      <c r="QE26" s="108"/>
      <c r="QF26" s="108"/>
      <c r="QG26" s="108"/>
      <c r="QH26" s="108"/>
      <c r="QI26" s="108"/>
      <c r="QJ26" s="108"/>
      <c r="QK26" s="108"/>
      <c r="QL26" s="108"/>
      <c r="QM26" s="108"/>
      <c r="QN26" s="108"/>
      <c r="QO26" s="108"/>
      <c r="QP26" s="108"/>
      <c r="QQ26" s="108"/>
      <c r="QR26" s="108"/>
      <c r="QS26" s="108"/>
      <c r="QT26" s="108"/>
      <c r="QU26" s="108"/>
      <c r="QV26" s="108"/>
      <c r="QW26" s="108"/>
      <c r="QX26" s="108"/>
      <c r="QY26" s="108"/>
      <c r="QZ26" s="108"/>
      <c r="RA26" s="108"/>
      <c r="RB26" s="108"/>
      <c r="RC26" s="108"/>
      <c r="RD26" s="108"/>
      <c r="RE26" s="108"/>
      <c r="RF26" s="108"/>
      <c r="RG26" s="108"/>
      <c r="RH26" s="108"/>
      <c r="RI26" s="108"/>
      <c r="RJ26" s="108"/>
      <c r="RK26" s="108"/>
      <c r="RL26" s="108"/>
      <c r="RM26" s="108"/>
      <c r="RN26" s="108"/>
      <c r="RO26" s="108"/>
      <c r="RP26" s="108"/>
      <c r="RQ26" s="108"/>
      <c r="RR26" s="108"/>
      <c r="RS26" s="108"/>
      <c r="RT26" s="108"/>
      <c r="RU26" s="108"/>
      <c r="RV26" s="108"/>
      <c r="RW26" s="108"/>
      <c r="RX26" s="108"/>
      <c r="RY26" s="108"/>
      <c r="RZ26" s="108"/>
      <c r="SA26" s="108"/>
      <c r="SB26" s="108"/>
      <c r="SC26" s="108"/>
      <c r="SD26" s="108"/>
      <c r="SE26" s="108"/>
      <c r="SF26" s="108"/>
      <c r="SG26" s="108"/>
      <c r="SH26" s="108"/>
      <c r="SI26" s="108"/>
      <c r="SJ26" s="108"/>
      <c r="SK26" s="108"/>
      <c r="SL26" s="108"/>
      <c r="SM26" s="108"/>
      <c r="SN26" s="108"/>
      <c r="SO26" s="108"/>
      <c r="SP26" s="108"/>
      <c r="SQ26" s="108"/>
      <c r="SR26" s="108"/>
      <c r="SS26" s="108"/>
      <c r="ST26" s="108"/>
      <c r="SU26" s="108"/>
      <c r="SV26" s="108"/>
      <c r="SW26" s="108"/>
      <c r="SX26" s="108"/>
      <c r="SY26" s="108"/>
      <c r="SZ26" s="108"/>
      <c r="TA26" s="108"/>
      <c r="TB26" s="108"/>
      <c r="TC26" s="108"/>
      <c r="TD26" s="108"/>
      <c r="TE26" s="108"/>
      <c r="TF26" s="108"/>
      <c r="TG26" s="108"/>
      <c r="TH26" s="108"/>
      <c r="TI26" s="108"/>
      <c r="TJ26" s="108"/>
      <c r="TK26" s="108"/>
      <c r="TL26" s="108"/>
      <c r="TM26" s="108"/>
      <c r="TN26" s="108"/>
      <c r="TO26" s="108"/>
      <c r="TP26" s="108"/>
      <c r="TQ26" s="108"/>
      <c r="TR26" s="108"/>
      <c r="TS26" s="108"/>
      <c r="TT26" s="108"/>
      <c r="TU26" s="108"/>
      <c r="TV26" s="108"/>
      <c r="TW26" s="108"/>
      <c r="TX26" s="108"/>
      <c r="TY26" s="108"/>
      <c r="TZ26" s="108"/>
      <c r="UA26" s="108"/>
      <c r="UB26" s="108"/>
      <c r="UC26" s="108"/>
      <c r="UD26" s="108"/>
      <c r="UE26" s="108"/>
      <c r="UF26" s="108"/>
      <c r="UG26" s="108"/>
      <c r="UH26" s="108"/>
      <c r="UI26" s="108"/>
      <c r="UJ26" s="108"/>
      <c r="UK26" s="108"/>
      <c r="UL26" s="108"/>
      <c r="UM26" s="108"/>
      <c r="UN26" s="108"/>
      <c r="UO26" s="108"/>
      <c r="UP26" s="108"/>
      <c r="UQ26" s="108"/>
      <c r="UR26" s="108"/>
      <c r="US26" s="108"/>
      <c r="UT26" s="108"/>
      <c r="UU26" s="108"/>
      <c r="UV26" s="108"/>
      <c r="UW26" s="108"/>
      <c r="UX26" s="108"/>
      <c r="UY26" s="108"/>
      <c r="UZ26" s="108"/>
      <c r="VA26" s="108"/>
      <c r="VB26" s="108"/>
      <c r="VC26" s="108"/>
      <c r="VD26" s="108"/>
      <c r="VE26" s="108"/>
      <c r="VF26" s="108"/>
      <c r="VG26" s="108"/>
      <c r="VH26" s="108"/>
      <c r="VI26" s="108"/>
      <c r="VJ26" s="108"/>
      <c r="VK26" s="108"/>
      <c r="VL26" s="108"/>
      <c r="VM26" s="108"/>
      <c r="VN26" s="108"/>
      <c r="VO26" s="108"/>
      <c r="VP26" s="108"/>
      <c r="VQ26" s="108"/>
      <c r="VR26" s="108"/>
      <c r="VS26" s="108"/>
      <c r="VT26" s="108"/>
      <c r="VU26" s="108"/>
      <c r="VV26" s="108"/>
      <c r="VW26" s="108"/>
      <c r="VX26" s="108"/>
      <c r="VY26" s="108"/>
      <c r="VZ26" s="108"/>
      <c r="WA26" s="108"/>
      <c r="WB26" s="108"/>
      <c r="WC26" s="108"/>
      <c r="WD26" s="108"/>
      <c r="WE26" s="108"/>
      <c r="WF26" s="108"/>
      <c r="WG26" s="108"/>
      <c r="WH26" s="108"/>
      <c r="WI26" s="108"/>
      <c r="WJ26" s="108"/>
      <c r="WK26" s="108"/>
      <c r="WL26" s="108"/>
      <c r="WM26" s="108"/>
      <c r="WN26" s="108"/>
      <c r="WO26" s="108"/>
      <c r="WP26" s="108"/>
      <c r="WQ26" s="108"/>
      <c r="WR26" s="108"/>
      <c r="WS26" s="108"/>
      <c r="WT26" s="108"/>
      <c r="WU26" s="108"/>
      <c r="WV26" s="108"/>
      <c r="WW26" s="108"/>
      <c r="WX26" s="108"/>
      <c r="WY26" s="108"/>
      <c r="WZ26" s="108"/>
      <c r="XA26" s="108"/>
      <c r="XB26" s="108"/>
      <c r="XC26" s="108"/>
      <c r="XD26" s="108"/>
      <c r="XE26" s="108"/>
      <c r="XF26" s="108"/>
      <c r="XG26" s="108"/>
      <c r="XH26" s="108"/>
      <c r="XI26" s="108"/>
      <c r="XJ26" s="108"/>
      <c r="XK26" s="108"/>
      <c r="XL26" s="108"/>
      <c r="XM26" s="108"/>
      <c r="XN26" s="108"/>
      <c r="XO26" s="108"/>
      <c r="XP26" s="108"/>
      <c r="XQ26" s="108"/>
      <c r="XR26" s="108"/>
      <c r="XS26" s="108"/>
      <c r="XT26" s="108"/>
      <c r="XU26" s="108"/>
      <c r="XV26" s="108"/>
      <c r="XW26" s="108"/>
      <c r="XX26" s="108"/>
      <c r="XY26" s="108"/>
      <c r="XZ26" s="108"/>
      <c r="YA26" s="108"/>
      <c r="YB26" s="108"/>
      <c r="YC26" s="108"/>
      <c r="YD26" s="108"/>
      <c r="YE26" s="108"/>
      <c r="YF26" s="108"/>
      <c r="YG26" s="108"/>
      <c r="YH26" s="108"/>
      <c r="YI26" s="108"/>
      <c r="YJ26" s="108"/>
      <c r="YK26" s="108"/>
      <c r="YL26" s="108"/>
      <c r="YM26" s="108"/>
      <c r="YN26" s="108"/>
      <c r="YO26" s="108"/>
      <c r="YP26" s="108"/>
      <c r="YQ26" s="108"/>
      <c r="YR26" s="108"/>
      <c r="YS26" s="108"/>
      <c r="YT26" s="108"/>
      <c r="YU26" s="108"/>
      <c r="YV26" s="108"/>
      <c r="YW26" s="108"/>
      <c r="YX26" s="108"/>
      <c r="YY26" s="108"/>
      <c r="YZ26" s="108"/>
      <c r="ZA26" s="108"/>
      <c r="ZB26" s="108"/>
      <c r="ZC26" s="108"/>
      <c r="ZD26" s="108"/>
      <c r="ZE26" s="108"/>
      <c r="ZF26" s="108"/>
      <c r="ZG26" s="108"/>
      <c r="ZH26" s="108"/>
      <c r="ZI26" s="108"/>
      <c r="ZJ26" s="108"/>
      <c r="ZK26" s="108"/>
      <c r="ZL26" s="108"/>
      <c r="ZM26" s="108"/>
      <c r="ZN26" s="108"/>
      <c r="ZO26" s="108"/>
      <c r="ZP26" s="108"/>
      <c r="ZQ26" s="108"/>
      <c r="ZR26" s="108"/>
      <c r="ZS26" s="108"/>
      <c r="ZT26" s="108"/>
      <c r="ZU26" s="108"/>
      <c r="ZV26" s="108"/>
      <c r="ZW26" s="108"/>
      <c r="ZX26" s="108"/>
      <c r="ZY26" s="108"/>
      <c r="ZZ26" s="108"/>
      <c r="AAA26" s="108"/>
      <c r="AAB26" s="108"/>
      <c r="AAC26" s="108"/>
      <c r="AAD26" s="108"/>
      <c r="AAE26" s="108"/>
      <c r="AAF26" s="108"/>
      <c r="AAG26" s="108"/>
      <c r="AAH26" s="108"/>
      <c r="AAI26" s="108"/>
      <c r="AAJ26" s="108"/>
      <c r="AAK26" s="108"/>
      <c r="AAL26" s="108"/>
      <c r="AAM26" s="108"/>
      <c r="AAN26" s="108"/>
      <c r="AAO26" s="108"/>
      <c r="AAP26" s="108"/>
      <c r="AAQ26" s="108"/>
      <c r="AAR26" s="108"/>
      <c r="AAS26" s="108"/>
      <c r="AAT26" s="108"/>
      <c r="AAU26" s="108"/>
      <c r="AAV26" s="108"/>
      <c r="AAW26" s="108"/>
      <c r="AAX26" s="108"/>
      <c r="AAY26" s="108"/>
      <c r="AAZ26" s="108"/>
      <c r="ABA26" s="108"/>
      <c r="ABB26" s="108"/>
      <c r="ABC26" s="108"/>
      <c r="ABD26" s="108"/>
      <c r="ABE26" s="108"/>
      <c r="ABF26" s="108"/>
      <c r="ABG26" s="108"/>
      <c r="ABH26" s="108"/>
      <c r="ABI26" s="108"/>
      <c r="ABJ26" s="108"/>
      <c r="ABK26" s="108"/>
      <c r="ABL26" s="108"/>
      <c r="ABM26" s="108"/>
      <c r="ABN26" s="108"/>
      <c r="ABO26" s="108"/>
      <c r="ABP26" s="108"/>
      <c r="ABQ26" s="108"/>
      <c r="ABR26" s="108"/>
      <c r="ABS26" s="108"/>
      <c r="ABT26" s="108"/>
      <c r="ABU26" s="108"/>
      <c r="ABV26" s="108"/>
      <c r="ABW26" s="108"/>
      <c r="ABX26" s="108"/>
      <c r="ABY26" s="108"/>
      <c r="ABZ26" s="108"/>
      <c r="ACA26" s="108"/>
      <c r="ACB26" s="108"/>
      <c r="ACC26" s="108"/>
      <c r="ACD26" s="108"/>
      <c r="ACE26" s="108"/>
      <c r="ACF26" s="108"/>
      <c r="ACG26" s="108"/>
      <c r="ACH26" s="108"/>
      <c r="ACI26" s="108"/>
      <c r="ACJ26" s="108"/>
      <c r="ACK26" s="108"/>
      <c r="ACL26" s="108"/>
      <c r="ACM26" s="108"/>
      <c r="ACN26" s="108"/>
      <c r="ACO26" s="108"/>
      <c r="ACP26" s="108"/>
      <c r="ACQ26" s="108"/>
      <c r="ACR26" s="108"/>
      <c r="ACS26" s="108"/>
      <c r="ACT26" s="108"/>
      <c r="ACU26" s="108"/>
      <c r="ACV26" s="108"/>
      <c r="ACW26" s="108"/>
      <c r="ACX26" s="108"/>
      <c r="ACY26" s="108"/>
      <c r="ACZ26" s="108"/>
      <c r="ADA26" s="108"/>
      <c r="ADB26" s="108"/>
      <c r="ADC26" s="108"/>
      <c r="ADD26" s="108"/>
      <c r="ADE26" s="108"/>
      <c r="ADF26" s="108"/>
      <c r="ADG26" s="108"/>
      <c r="ADH26" s="108"/>
      <c r="ADI26" s="108"/>
      <c r="ADJ26" s="108"/>
      <c r="ADK26" s="108"/>
      <c r="ADL26" s="108"/>
      <c r="ADM26" s="108"/>
      <c r="ADN26" s="108"/>
      <c r="ADO26" s="108"/>
      <c r="ADP26" s="108"/>
      <c r="ADQ26" s="108"/>
      <c r="ADR26" s="108"/>
      <c r="ADS26" s="108"/>
      <c r="ADT26" s="108"/>
      <c r="ADU26" s="108"/>
      <c r="ADV26" s="108"/>
      <c r="ADW26" s="108"/>
      <c r="ADX26" s="108"/>
      <c r="ADY26" s="108"/>
      <c r="ADZ26" s="108"/>
      <c r="AEA26" s="108"/>
      <c r="AEB26" s="108"/>
      <c r="AEC26" s="108"/>
      <c r="AED26" s="108"/>
      <c r="AEE26" s="108"/>
      <c r="AEF26" s="108"/>
      <c r="AEG26" s="108"/>
      <c r="AEH26" s="108"/>
      <c r="AEI26" s="108"/>
      <c r="AEJ26" s="108"/>
      <c r="AEK26" s="108"/>
      <c r="AEL26" s="108"/>
      <c r="AEM26" s="108"/>
      <c r="AEN26" s="108"/>
      <c r="AEO26" s="108"/>
      <c r="AEP26" s="108"/>
      <c r="AEQ26" s="108"/>
      <c r="AER26" s="108"/>
      <c r="AES26" s="108"/>
      <c r="AET26" s="108"/>
      <c r="AEU26" s="108"/>
      <c r="AEV26" s="108"/>
      <c r="AEW26" s="108"/>
      <c r="AEX26" s="108"/>
      <c r="AEY26" s="108"/>
      <c r="AEZ26" s="108"/>
      <c r="AFA26" s="108"/>
      <c r="AFB26" s="108"/>
      <c r="AFC26" s="108"/>
      <c r="AFD26" s="108"/>
      <c r="AFE26" s="108"/>
      <c r="AFF26" s="108"/>
      <c r="AFG26" s="108"/>
      <c r="AFH26" s="108"/>
      <c r="AFI26" s="108"/>
      <c r="AFJ26" s="108"/>
      <c r="AFK26" s="108"/>
      <c r="AFL26" s="108"/>
      <c r="AFM26" s="108"/>
      <c r="AFN26" s="108"/>
      <c r="AFO26" s="108"/>
      <c r="AFP26" s="108"/>
      <c r="AFQ26" s="108"/>
      <c r="AFR26" s="108"/>
      <c r="AFS26" s="108"/>
      <c r="AFT26" s="108"/>
      <c r="AFU26" s="108"/>
      <c r="AFV26" s="108"/>
      <c r="AFW26" s="108"/>
      <c r="AFX26" s="108"/>
      <c r="AFY26" s="108"/>
      <c r="AFZ26" s="108"/>
      <c r="AGA26" s="108"/>
      <c r="AGB26" s="108"/>
      <c r="AGC26" s="108"/>
      <c r="AGD26" s="108"/>
      <c r="AGE26" s="108"/>
      <c r="AGF26" s="108"/>
      <c r="AGG26" s="108"/>
      <c r="AGH26" s="108"/>
      <c r="AGI26" s="108"/>
      <c r="AGJ26" s="108"/>
      <c r="AGK26" s="108"/>
      <c r="AGL26" s="108"/>
      <c r="AGM26" s="108"/>
      <c r="AGN26" s="108"/>
      <c r="AGO26" s="108"/>
      <c r="AGP26" s="108"/>
      <c r="AGQ26" s="108"/>
      <c r="AGR26" s="108"/>
      <c r="AGS26" s="108"/>
      <c r="AGT26" s="108"/>
      <c r="AGU26" s="108"/>
      <c r="AGV26" s="108"/>
      <c r="AGW26" s="108"/>
      <c r="AGX26" s="108"/>
      <c r="AGY26" s="108"/>
      <c r="AGZ26" s="108"/>
      <c r="AHA26" s="108"/>
      <c r="AHB26" s="108"/>
      <c r="AHC26" s="108"/>
      <c r="AHD26" s="108"/>
      <c r="AHE26" s="108"/>
      <c r="AHF26" s="108"/>
      <c r="AHG26" s="108"/>
      <c r="AHH26" s="108"/>
      <c r="AHI26" s="108"/>
      <c r="AHJ26" s="108"/>
      <c r="AHK26" s="108"/>
      <c r="AHL26" s="108"/>
      <c r="AHM26" s="108"/>
      <c r="AHN26" s="108"/>
      <c r="AHO26" s="108"/>
      <c r="AHP26" s="108"/>
      <c r="AHQ26" s="108"/>
      <c r="AHR26" s="108"/>
      <c r="AHS26" s="108"/>
      <c r="AHT26" s="108"/>
      <c r="AHU26" s="108"/>
      <c r="AHV26" s="108"/>
      <c r="AHW26" s="108"/>
      <c r="AHX26" s="108"/>
      <c r="AHY26" s="108"/>
      <c r="AHZ26" s="108"/>
      <c r="AIA26" s="108"/>
      <c r="AIB26" s="108"/>
      <c r="AIC26" s="108"/>
      <c r="AID26" s="108"/>
      <c r="AIE26" s="108"/>
      <c r="AIF26" s="108"/>
      <c r="AIG26" s="108"/>
      <c r="AIH26" s="108"/>
      <c r="AII26" s="108"/>
      <c r="AIJ26" s="108"/>
      <c r="AIK26" s="108"/>
      <c r="AIL26" s="108"/>
      <c r="AIM26" s="108"/>
      <c r="AIN26" s="108"/>
      <c r="AIO26" s="108"/>
      <c r="AIP26" s="108"/>
      <c r="AIQ26" s="108"/>
      <c r="AIR26" s="108"/>
      <c r="AIS26" s="108"/>
      <c r="AIT26" s="108"/>
      <c r="AIU26" s="108"/>
      <c r="AIV26" s="108"/>
      <c r="AIW26" s="108"/>
      <c r="AIX26" s="108"/>
      <c r="AIY26" s="108"/>
      <c r="AIZ26" s="108"/>
      <c r="AJA26" s="108"/>
      <c r="AJB26" s="108"/>
      <c r="AJC26" s="108"/>
      <c r="AJD26" s="108"/>
      <c r="AJE26" s="108"/>
      <c r="AJF26" s="108"/>
      <c r="AJG26" s="108"/>
      <c r="AJH26" s="108"/>
      <c r="AJI26" s="108"/>
      <c r="AJJ26" s="108"/>
      <c r="AJK26" s="108"/>
      <c r="AJL26" s="108"/>
      <c r="AJM26" s="108"/>
      <c r="AJN26" s="108"/>
      <c r="AJO26" s="108"/>
      <c r="AJP26" s="108"/>
      <c r="AJQ26" s="108"/>
      <c r="AJR26" s="108"/>
      <c r="AJS26" s="108"/>
      <c r="AJT26" s="108"/>
      <c r="AJU26" s="108"/>
      <c r="AJV26" s="108"/>
      <c r="AJW26" s="108"/>
      <c r="AJX26" s="108"/>
      <c r="AJY26" s="108"/>
      <c r="AJZ26" s="108"/>
      <c r="AKA26" s="108"/>
      <c r="AKB26" s="108"/>
      <c r="AKC26" s="108"/>
      <c r="AKD26" s="108"/>
      <c r="AKE26" s="108"/>
      <c r="AKF26" s="108"/>
      <c r="AKG26" s="108"/>
      <c r="AKH26" s="108"/>
      <c r="AKI26" s="108"/>
      <c r="AKJ26" s="108"/>
      <c r="AKK26" s="108"/>
      <c r="AKL26" s="108"/>
      <c r="AKM26" s="108"/>
      <c r="AKN26" s="108"/>
      <c r="AKO26" s="108"/>
      <c r="AKP26" s="108"/>
      <c r="AKQ26" s="108"/>
      <c r="AKR26" s="108"/>
      <c r="AKS26" s="108"/>
      <c r="AKT26" s="108"/>
      <c r="AKU26" s="108"/>
      <c r="AKV26" s="108"/>
      <c r="AKW26" s="108"/>
      <c r="AKX26" s="108"/>
      <c r="AKY26" s="108"/>
      <c r="AKZ26" s="108"/>
      <c r="ALA26" s="108"/>
      <c r="ALB26" s="108"/>
      <c r="ALC26" s="108"/>
      <c r="ALD26" s="108"/>
      <c r="ALE26" s="108"/>
      <c r="ALF26" s="108"/>
      <c r="ALG26" s="108"/>
      <c r="ALH26" s="108"/>
      <c r="ALI26" s="108"/>
      <c r="ALJ26" s="108"/>
      <c r="ALK26" s="108"/>
      <c r="ALL26" s="108"/>
      <c r="ALM26" s="108"/>
      <c r="ALN26" s="108"/>
      <c r="ALO26" s="108"/>
      <c r="ALP26" s="108"/>
      <c r="ALQ26" s="108"/>
      <c r="ALR26" s="108"/>
      <c r="ALS26" s="108"/>
      <c r="ALT26" s="108"/>
      <c r="ALU26" s="108"/>
      <c r="ALV26" s="108"/>
      <c r="ALW26" s="108"/>
      <c r="ALX26" s="108"/>
      <c r="ALY26" s="108"/>
      <c r="ALZ26" s="108"/>
      <c r="AMA26" s="108"/>
      <c r="AMB26" s="108"/>
      <c r="AMC26" s="108"/>
      <c r="AMD26" s="108"/>
      <c r="AME26" s="108"/>
      <c r="AMF26" s="108"/>
      <c r="AMG26" s="108"/>
      <c r="AMH26" s="108"/>
      <c r="AMI26" s="108"/>
      <c r="AMJ26" s="108"/>
      <c r="AMK26" s="108"/>
      <c r="AML26" s="108"/>
      <c r="AMM26" s="108"/>
      <c r="AMN26" s="108"/>
      <c r="AMO26" s="108"/>
      <c r="AMP26" s="108"/>
      <c r="AMQ26" s="108"/>
      <c r="AMR26" s="108"/>
      <c r="AMS26" s="108"/>
      <c r="AMT26" s="108"/>
      <c r="AMU26" s="108"/>
      <c r="AMV26" s="108"/>
      <c r="AMW26" s="108"/>
      <c r="AMX26" s="108"/>
      <c r="AMY26" s="108"/>
      <c r="AMZ26" s="108"/>
      <c r="ANA26" s="108"/>
      <c r="ANB26" s="108"/>
      <c r="ANC26" s="108"/>
      <c r="AND26" s="108"/>
      <c r="ANE26" s="108"/>
      <c r="ANF26" s="108"/>
      <c r="ANG26" s="108"/>
      <c r="ANH26" s="108"/>
      <c r="ANI26" s="108"/>
      <c r="ANJ26" s="108"/>
      <c r="ANK26" s="108"/>
      <c r="ANL26" s="108"/>
      <c r="ANM26" s="108"/>
      <c r="ANN26" s="108"/>
      <c r="ANO26" s="108"/>
      <c r="ANP26" s="108"/>
      <c r="ANQ26" s="108"/>
      <c r="ANR26" s="108"/>
      <c r="ANS26" s="108"/>
      <c r="ANT26" s="108"/>
      <c r="ANU26" s="108"/>
      <c r="ANV26" s="108"/>
      <c r="ANW26" s="108"/>
      <c r="ANX26" s="108"/>
      <c r="ANY26" s="108"/>
      <c r="ANZ26" s="108"/>
      <c r="AOA26" s="108"/>
      <c r="AOB26" s="108"/>
      <c r="AOC26" s="108"/>
      <c r="AOD26" s="108"/>
      <c r="AOE26" s="108"/>
      <c r="AOF26" s="108"/>
      <c r="AOG26" s="108"/>
      <c r="AOH26" s="108"/>
      <c r="AOI26" s="108"/>
      <c r="AOJ26" s="108"/>
      <c r="AOK26" s="108"/>
      <c r="AOL26" s="108"/>
      <c r="AOM26" s="108"/>
      <c r="AON26" s="108"/>
      <c r="AOO26" s="108"/>
      <c r="AOP26" s="108"/>
      <c r="AOQ26" s="108"/>
      <c r="AOR26" s="108"/>
      <c r="AOS26" s="108"/>
      <c r="AOT26" s="108"/>
      <c r="AOU26" s="108"/>
      <c r="AOV26" s="108"/>
      <c r="AOW26" s="108"/>
      <c r="AOX26" s="108"/>
      <c r="AOY26" s="108"/>
      <c r="AOZ26" s="108"/>
      <c r="APA26" s="108"/>
      <c r="APB26" s="108"/>
      <c r="APC26" s="108"/>
      <c r="APD26" s="108"/>
      <c r="APE26" s="108"/>
      <c r="APF26" s="108"/>
      <c r="APG26" s="108"/>
      <c r="APH26" s="108"/>
      <c r="API26" s="108"/>
      <c r="APJ26" s="108"/>
      <c r="APK26" s="108"/>
      <c r="APL26" s="108"/>
      <c r="APM26" s="108"/>
      <c r="APN26" s="108"/>
      <c r="APO26" s="108"/>
      <c r="APP26" s="108"/>
      <c r="APQ26" s="108"/>
      <c r="APR26" s="108"/>
      <c r="APS26" s="108"/>
      <c r="APT26" s="108"/>
      <c r="APU26" s="108"/>
      <c r="APV26" s="108"/>
      <c r="APW26" s="108"/>
      <c r="APX26" s="108"/>
      <c r="APY26" s="108"/>
      <c r="APZ26" s="108"/>
      <c r="AQA26" s="108"/>
      <c r="AQB26" s="108"/>
      <c r="AQC26" s="108"/>
      <c r="AQD26" s="108"/>
      <c r="AQE26" s="108"/>
      <c r="AQF26" s="108"/>
      <c r="AQG26" s="108"/>
      <c r="AQH26" s="108"/>
      <c r="AQI26" s="108"/>
      <c r="AQJ26" s="108"/>
      <c r="AQK26" s="108"/>
      <c r="AQL26" s="108"/>
      <c r="AQM26" s="108"/>
      <c r="AQN26" s="108"/>
      <c r="AQO26" s="108"/>
      <c r="AQP26" s="108"/>
      <c r="AQQ26" s="108"/>
      <c r="AQR26" s="108"/>
      <c r="AQS26" s="108"/>
      <c r="AQT26" s="108"/>
      <c r="AQU26" s="108"/>
      <c r="AQV26" s="108"/>
      <c r="AQW26" s="108"/>
      <c r="AQX26" s="108"/>
      <c r="AQY26" s="108"/>
      <c r="AQZ26" s="108"/>
      <c r="ARA26" s="108"/>
      <c r="ARB26" s="108"/>
      <c r="ARC26" s="108"/>
      <c r="ARD26" s="108"/>
      <c r="ARE26" s="108"/>
      <c r="ARF26" s="108"/>
      <c r="ARG26" s="108"/>
      <c r="ARH26" s="108"/>
      <c r="ARI26" s="108"/>
      <c r="ARJ26" s="108"/>
      <c r="ARK26" s="108"/>
      <c r="ARL26" s="108"/>
      <c r="ARM26" s="108"/>
      <c r="ARN26" s="108"/>
      <c r="ARO26" s="108"/>
      <c r="ARP26" s="108"/>
      <c r="ARQ26" s="108"/>
      <c r="ARR26" s="108"/>
      <c r="ARS26" s="108"/>
      <c r="ART26" s="108"/>
      <c r="ARU26" s="108"/>
      <c r="ARV26" s="108"/>
      <c r="ARW26" s="108"/>
      <c r="ARX26" s="108"/>
      <c r="ARY26" s="108"/>
      <c r="ARZ26" s="108"/>
      <c r="ASA26" s="108"/>
      <c r="ASB26" s="108"/>
      <c r="ASC26" s="108"/>
      <c r="ASD26" s="108"/>
      <c r="ASE26" s="108"/>
      <c r="ASF26" s="108"/>
      <c r="ASG26" s="108"/>
      <c r="ASH26" s="108"/>
      <c r="ASI26" s="108"/>
      <c r="ASJ26" s="108"/>
      <c r="ASK26" s="108"/>
      <c r="ASL26" s="108"/>
      <c r="ASM26" s="108"/>
      <c r="ASN26" s="108"/>
      <c r="ASO26" s="108"/>
      <c r="ASP26" s="108"/>
      <c r="ASQ26" s="108"/>
      <c r="ASR26" s="108"/>
      <c r="ASS26" s="108"/>
      <c r="AST26" s="108"/>
      <c r="ASU26" s="108"/>
      <c r="ASV26" s="108"/>
      <c r="ASW26" s="108"/>
      <c r="ASX26" s="108"/>
      <c r="ASY26" s="108"/>
      <c r="ASZ26" s="108"/>
      <c r="ATA26" s="108"/>
      <c r="ATB26" s="108"/>
      <c r="ATC26" s="108"/>
      <c r="ATD26" s="108"/>
      <c r="ATE26" s="108"/>
      <c r="ATF26" s="108"/>
      <c r="ATG26" s="108"/>
      <c r="ATH26" s="108"/>
      <c r="ATI26" s="108"/>
      <c r="ATJ26" s="108"/>
      <c r="ATK26" s="108"/>
      <c r="ATL26" s="108"/>
      <c r="ATM26" s="108"/>
      <c r="ATN26" s="108"/>
      <c r="ATO26" s="108"/>
      <c r="ATP26" s="108"/>
      <c r="ATQ26" s="108"/>
      <c r="ATR26" s="108"/>
      <c r="ATS26" s="108"/>
      <c r="ATT26" s="108"/>
      <c r="ATU26" s="108"/>
      <c r="ATV26" s="108"/>
      <c r="ATW26" s="108"/>
      <c r="ATX26" s="108"/>
      <c r="ATY26" s="108"/>
      <c r="ATZ26" s="108"/>
      <c r="AUA26" s="108"/>
      <c r="AUB26" s="108"/>
      <c r="AUC26" s="108"/>
      <c r="AUD26" s="108"/>
      <c r="AUE26" s="108"/>
      <c r="AUF26" s="108"/>
      <c r="AUG26" s="108"/>
      <c r="AUH26" s="108"/>
      <c r="AUI26" s="108"/>
      <c r="AUJ26" s="108"/>
      <c r="AUK26" s="108"/>
      <c r="AUL26" s="108"/>
      <c r="AUM26" s="108"/>
      <c r="AUN26" s="108"/>
      <c r="AUO26" s="108"/>
      <c r="AUP26" s="108"/>
      <c r="AUQ26" s="108"/>
      <c r="AUR26" s="108"/>
      <c r="AUS26" s="108"/>
      <c r="AUT26" s="108"/>
      <c r="AUU26" s="108"/>
      <c r="AUV26" s="108"/>
      <c r="AUW26" s="108"/>
      <c r="AUX26" s="108"/>
      <c r="AUY26" s="108"/>
      <c r="AUZ26" s="108"/>
      <c r="AVA26" s="108"/>
      <c r="AVB26" s="108"/>
      <c r="AVC26" s="108"/>
      <c r="AVD26" s="108"/>
      <c r="AVE26" s="108"/>
      <c r="AVF26" s="108"/>
      <c r="AVG26" s="108"/>
      <c r="AVH26" s="108"/>
      <c r="AVI26" s="108"/>
      <c r="AVJ26" s="108"/>
      <c r="AVK26" s="108"/>
      <c r="AVL26" s="108"/>
      <c r="AVM26" s="108"/>
      <c r="AVN26" s="108"/>
      <c r="AVO26" s="108"/>
      <c r="AVP26" s="108"/>
      <c r="AVQ26" s="108"/>
      <c r="AVR26" s="108"/>
      <c r="AVS26" s="108"/>
      <c r="AVT26" s="108"/>
      <c r="AVU26" s="108"/>
      <c r="AVV26" s="108"/>
      <c r="AVW26" s="108"/>
      <c r="AVX26" s="108"/>
      <c r="AVY26" s="108"/>
      <c r="AVZ26" s="108"/>
      <c r="AWA26" s="108"/>
      <c r="AWB26" s="108"/>
      <c r="AWC26" s="108"/>
      <c r="AWD26" s="108"/>
      <c r="AWE26" s="108"/>
      <c r="AWF26" s="108"/>
      <c r="AWG26" s="108"/>
      <c r="AWH26" s="108"/>
      <c r="AWI26" s="108"/>
      <c r="AWJ26" s="108"/>
      <c r="AWK26" s="108"/>
      <c r="AWL26" s="108"/>
      <c r="AWM26" s="108"/>
      <c r="AWN26" s="108"/>
      <c r="AWO26" s="108"/>
      <c r="AWP26" s="108"/>
      <c r="AWQ26" s="108"/>
      <c r="AWR26" s="108"/>
      <c r="AWS26" s="108"/>
      <c r="AWT26" s="108"/>
      <c r="AWU26" s="108"/>
      <c r="AWV26" s="108"/>
      <c r="AWW26" s="108"/>
      <c r="AWX26" s="108"/>
      <c r="AWY26" s="108"/>
      <c r="AWZ26" s="108"/>
      <c r="AXA26" s="108"/>
      <c r="AXB26" s="108"/>
      <c r="AXC26" s="108"/>
      <c r="AXD26" s="108"/>
      <c r="AXE26" s="108"/>
      <c r="AXF26" s="108"/>
      <c r="AXG26" s="108"/>
      <c r="AXH26" s="108"/>
      <c r="AXI26" s="108"/>
      <c r="AXJ26" s="108"/>
      <c r="AXK26" s="108"/>
      <c r="AXL26" s="108"/>
      <c r="AXM26" s="108"/>
      <c r="AXN26" s="108"/>
      <c r="AXO26" s="108"/>
      <c r="AXP26" s="108"/>
      <c r="AXQ26" s="108"/>
      <c r="AXR26" s="108"/>
      <c r="AXS26" s="108"/>
      <c r="AXT26" s="108"/>
      <c r="AXU26" s="108"/>
      <c r="AXV26" s="108"/>
      <c r="AXW26" s="108"/>
      <c r="AXX26" s="108"/>
      <c r="AXY26" s="108"/>
      <c r="AXZ26" s="108"/>
      <c r="AYA26" s="108"/>
      <c r="AYB26" s="108"/>
      <c r="AYC26" s="108"/>
      <c r="AYD26" s="108"/>
      <c r="AYE26" s="108"/>
      <c r="AYF26" s="108"/>
      <c r="AYG26" s="108"/>
      <c r="AYH26" s="108"/>
      <c r="AYI26" s="108"/>
      <c r="AYJ26" s="108"/>
      <c r="AYK26" s="108"/>
      <c r="AYL26" s="108"/>
      <c r="AYM26" s="108"/>
      <c r="AYN26" s="108"/>
      <c r="AYO26" s="108"/>
      <c r="AYP26" s="108"/>
      <c r="AYQ26" s="108"/>
      <c r="AYR26" s="108"/>
      <c r="AYS26" s="108"/>
      <c r="AYT26" s="108"/>
      <c r="AYU26" s="108"/>
      <c r="AYV26" s="108"/>
      <c r="AYW26" s="108"/>
      <c r="AYX26" s="108"/>
      <c r="AYY26" s="108"/>
      <c r="AYZ26" s="108"/>
      <c r="AZA26" s="108"/>
      <c r="AZB26" s="108"/>
      <c r="AZC26" s="108"/>
      <c r="AZD26" s="108"/>
      <c r="AZE26" s="108"/>
      <c r="AZF26" s="108"/>
      <c r="AZG26" s="108"/>
      <c r="AZH26" s="108"/>
      <c r="AZI26" s="108"/>
      <c r="AZJ26" s="108"/>
      <c r="AZK26" s="108"/>
      <c r="AZL26" s="108"/>
      <c r="AZM26" s="108"/>
      <c r="AZN26" s="108"/>
      <c r="AZO26" s="108"/>
      <c r="AZP26" s="108"/>
      <c r="AZQ26" s="108"/>
      <c r="AZR26" s="108"/>
      <c r="AZS26" s="108"/>
      <c r="AZT26" s="108"/>
      <c r="AZU26" s="108"/>
      <c r="AZV26" s="108"/>
      <c r="AZW26" s="108"/>
      <c r="AZX26" s="108"/>
      <c r="AZY26" s="108"/>
      <c r="AZZ26" s="108"/>
      <c r="BAA26" s="108"/>
      <c r="BAB26" s="108"/>
      <c r="BAC26" s="108"/>
      <c r="BAD26" s="108"/>
      <c r="BAE26" s="108"/>
      <c r="BAF26" s="108"/>
      <c r="BAG26" s="108"/>
      <c r="BAH26" s="108"/>
      <c r="BAI26" s="108"/>
      <c r="BAJ26" s="108"/>
      <c r="BAK26" s="108"/>
      <c r="BAL26" s="108"/>
      <c r="BAM26" s="108"/>
      <c r="BAN26" s="108"/>
      <c r="BAO26" s="108"/>
      <c r="BAP26" s="108"/>
      <c r="BAQ26" s="108"/>
      <c r="BAR26" s="108"/>
      <c r="BAS26" s="108"/>
      <c r="BAT26" s="108"/>
      <c r="BAU26" s="108"/>
      <c r="BAV26" s="108"/>
      <c r="BAW26" s="108"/>
      <c r="BAX26" s="108"/>
      <c r="BAY26" s="108"/>
      <c r="BAZ26" s="108"/>
      <c r="BBA26" s="108"/>
      <c r="BBB26" s="108"/>
      <c r="BBC26" s="108"/>
      <c r="BBD26" s="108"/>
      <c r="BBE26" s="108"/>
      <c r="BBF26" s="108"/>
      <c r="BBG26" s="108"/>
      <c r="BBH26" s="108"/>
      <c r="BBI26" s="108"/>
      <c r="BBJ26" s="108"/>
      <c r="BBK26" s="108"/>
      <c r="BBL26" s="108"/>
      <c r="BBM26" s="108"/>
      <c r="BBN26" s="108"/>
      <c r="BBO26" s="108"/>
      <c r="BBP26" s="108"/>
      <c r="BBQ26" s="108"/>
      <c r="BBR26" s="108"/>
      <c r="BBS26" s="108"/>
      <c r="BBT26" s="108"/>
      <c r="BBU26" s="108"/>
      <c r="BBV26" s="108"/>
      <c r="BBW26" s="108"/>
      <c r="BBX26" s="108"/>
      <c r="BBY26" s="108"/>
      <c r="BBZ26" s="108"/>
      <c r="BCA26" s="108"/>
      <c r="BCB26" s="108"/>
      <c r="BCC26" s="108"/>
      <c r="BCD26" s="108"/>
      <c r="BCE26" s="108"/>
      <c r="BCF26" s="108"/>
      <c r="BCG26" s="108"/>
      <c r="BCH26" s="108"/>
      <c r="BCI26" s="108"/>
      <c r="BCJ26" s="108"/>
      <c r="BCK26" s="108"/>
      <c r="BCL26" s="108"/>
      <c r="BCM26" s="108"/>
      <c r="BCN26" s="108"/>
      <c r="BCO26" s="108"/>
      <c r="BCP26" s="108"/>
      <c r="BCQ26" s="108"/>
      <c r="BCR26" s="108"/>
      <c r="BCS26" s="108"/>
      <c r="BCT26" s="108"/>
      <c r="BCU26" s="108"/>
      <c r="BCV26" s="108"/>
      <c r="BCW26" s="108"/>
      <c r="BCX26" s="108"/>
      <c r="BCY26" s="108"/>
      <c r="BCZ26" s="108"/>
      <c r="BDA26" s="108"/>
      <c r="BDB26" s="108"/>
      <c r="BDC26" s="108"/>
      <c r="BDD26" s="108"/>
      <c r="BDE26" s="108"/>
      <c r="BDF26" s="108"/>
      <c r="BDG26" s="108"/>
      <c r="BDH26" s="108"/>
      <c r="BDI26" s="108"/>
      <c r="BDJ26" s="108"/>
      <c r="BDK26" s="108"/>
      <c r="BDL26" s="108"/>
      <c r="BDM26" s="108"/>
      <c r="BDN26" s="108"/>
      <c r="BDO26" s="108"/>
      <c r="BDP26" s="108"/>
      <c r="BDQ26" s="108"/>
      <c r="BDR26" s="108"/>
      <c r="BDS26" s="108"/>
      <c r="BDT26" s="108"/>
      <c r="BDU26" s="108"/>
      <c r="BDV26" s="108"/>
      <c r="BDW26" s="108"/>
      <c r="BDX26" s="108"/>
      <c r="BDY26" s="108"/>
      <c r="BDZ26" s="108"/>
      <c r="BEA26" s="108"/>
      <c r="BEB26" s="108"/>
      <c r="BEC26" s="108"/>
      <c r="BED26" s="108"/>
      <c r="BEE26" s="108"/>
      <c r="BEF26" s="108"/>
      <c r="BEG26" s="108"/>
      <c r="BEH26" s="108"/>
      <c r="BEI26" s="108"/>
      <c r="BEJ26" s="108"/>
      <c r="BEK26" s="108"/>
      <c r="BEL26" s="108"/>
      <c r="BEM26" s="108"/>
      <c r="BEN26" s="108"/>
      <c r="BEO26" s="108"/>
      <c r="BEP26" s="108"/>
      <c r="BEQ26" s="108"/>
      <c r="BER26" s="108"/>
      <c r="BES26" s="108"/>
      <c r="BET26" s="108"/>
      <c r="BEU26" s="108"/>
      <c r="BEV26" s="108"/>
      <c r="BEW26" s="108"/>
      <c r="BEX26" s="108"/>
      <c r="BEY26" s="108"/>
      <c r="BEZ26" s="108"/>
      <c r="BFA26" s="108"/>
      <c r="BFB26" s="108"/>
      <c r="BFC26" s="108"/>
      <c r="BFD26" s="108"/>
      <c r="BFE26" s="108"/>
      <c r="BFF26" s="108"/>
      <c r="BFG26" s="108"/>
      <c r="BFH26" s="108"/>
      <c r="BFI26" s="108"/>
      <c r="BFJ26" s="108"/>
      <c r="BFK26" s="108"/>
      <c r="BFL26" s="108"/>
      <c r="BFM26" s="108"/>
      <c r="BFN26" s="108"/>
      <c r="BFO26" s="108"/>
      <c r="BFP26" s="108"/>
      <c r="BFQ26" s="108"/>
      <c r="BFR26" s="108"/>
      <c r="BFS26" s="108"/>
      <c r="BFT26" s="108"/>
      <c r="BFU26" s="108"/>
      <c r="BFV26" s="108"/>
      <c r="BFW26" s="108"/>
      <c r="BFX26" s="108"/>
      <c r="BFY26" s="108"/>
      <c r="BFZ26" s="108"/>
      <c r="BGA26" s="108"/>
      <c r="BGB26" s="108"/>
      <c r="BGC26" s="108"/>
      <c r="BGD26" s="108"/>
      <c r="BGE26" s="108"/>
      <c r="BGF26" s="108"/>
      <c r="BGG26" s="108"/>
      <c r="BGH26" s="108"/>
      <c r="BGI26" s="108"/>
      <c r="BGJ26" s="108"/>
      <c r="BGK26" s="108"/>
      <c r="BGL26" s="108"/>
      <c r="BGM26" s="108"/>
      <c r="BGN26" s="108"/>
      <c r="BGO26" s="108"/>
      <c r="BGP26" s="108"/>
      <c r="BGQ26" s="108"/>
      <c r="BGR26" s="108"/>
      <c r="BGS26" s="108"/>
      <c r="BGT26" s="108"/>
      <c r="BGU26" s="108"/>
      <c r="BGV26" s="108"/>
      <c r="BGW26" s="108"/>
      <c r="BGX26" s="108"/>
      <c r="BGY26" s="108"/>
      <c r="BGZ26" s="108"/>
      <c r="BHA26" s="108"/>
      <c r="BHB26" s="108"/>
      <c r="BHC26" s="108"/>
      <c r="BHD26" s="108"/>
      <c r="BHE26" s="108"/>
      <c r="BHF26" s="108"/>
      <c r="BHG26" s="108"/>
      <c r="BHH26" s="108"/>
      <c r="BHI26" s="108"/>
      <c r="BHJ26" s="108"/>
      <c r="BHK26" s="108"/>
      <c r="BHL26" s="108"/>
      <c r="BHM26" s="108"/>
      <c r="BHN26" s="108"/>
      <c r="BHO26" s="108"/>
      <c r="BHP26" s="108"/>
      <c r="BHQ26" s="108"/>
      <c r="BHR26" s="108"/>
      <c r="BHS26" s="108"/>
      <c r="BHT26" s="108"/>
      <c r="BHU26" s="108"/>
      <c r="BHV26" s="108"/>
      <c r="BHW26" s="108"/>
      <c r="BHX26" s="108"/>
      <c r="BHY26" s="108"/>
      <c r="BHZ26" s="108"/>
      <c r="BIA26" s="108"/>
      <c r="BIB26" s="108"/>
      <c r="BIC26" s="108"/>
      <c r="BID26" s="108"/>
      <c r="BIE26" s="108"/>
      <c r="BIF26" s="108"/>
      <c r="BIG26" s="108"/>
      <c r="BIH26" s="108"/>
      <c r="BII26" s="108"/>
      <c r="BIJ26" s="108"/>
      <c r="BIK26" s="108"/>
      <c r="BIL26" s="108"/>
      <c r="BIM26" s="108"/>
      <c r="BIN26" s="108"/>
      <c r="BIO26" s="108"/>
      <c r="BIP26" s="108"/>
      <c r="BIQ26" s="108"/>
      <c r="BIR26" s="108"/>
      <c r="BIS26" s="108"/>
      <c r="BIT26" s="108"/>
      <c r="BIU26" s="108"/>
      <c r="BIV26" s="108"/>
      <c r="BIW26" s="108"/>
      <c r="BIX26" s="108"/>
      <c r="BIY26" s="108"/>
      <c r="BIZ26" s="108"/>
      <c r="BJA26" s="108"/>
      <c r="BJB26" s="108"/>
      <c r="BJC26" s="108"/>
      <c r="BJD26" s="108"/>
      <c r="BJE26" s="108"/>
      <c r="BJF26" s="108"/>
      <c r="BJG26" s="108"/>
      <c r="BJH26" s="108"/>
      <c r="BJI26" s="108"/>
      <c r="BJJ26" s="108"/>
      <c r="BJK26" s="108"/>
      <c r="BJL26" s="108"/>
      <c r="BJM26" s="108"/>
      <c r="BJN26" s="108"/>
      <c r="BJO26" s="108"/>
      <c r="BJP26" s="108"/>
      <c r="BJQ26" s="108"/>
      <c r="BJR26" s="108"/>
      <c r="BJS26" s="108"/>
      <c r="BJT26" s="108"/>
      <c r="BJU26" s="108"/>
      <c r="BJV26" s="108"/>
      <c r="BJW26" s="108"/>
      <c r="BJX26" s="108"/>
      <c r="BJY26" s="108"/>
      <c r="BJZ26" s="108"/>
      <c r="BKA26" s="108"/>
      <c r="BKB26" s="108"/>
      <c r="BKC26" s="108"/>
      <c r="BKD26" s="108"/>
      <c r="BKE26" s="108"/>
      <c r="BKF26" s="108"/>
      <c r="BKG26" s="108"/>
      <c r="BKH26" s="108"/>
      <c r="BKI26" s="108"/>
      <c r="BKJ26" s="108"/>
      <c r="BKK26" s="108"/>
      <c r="BKL26" s="108"/>
      <c r="BKM26" s="108"/>
      <c r="BKN26" s="108"/>
      <c r="BKO26" s="108"/>
      <c r="BKP26" s="108"/>
      <c r="BKQ26" s="108"/>
      <c r="BKR26" s="108"/>
      <c r="BKS26" s="108"/>
      <c r="BKT26" s="108"/>
      <c r="BKU26" s="108"/>
      <c r="BKV26" s="108"/>
      <c r="BKW26" s="108"/>
      <c r="BKX26" s="108"/>
      <c r="BKY26" s="108"/>
      <c r="BKZ26" s="108"/>
      <c r="BLA26" s="108"/>
      <c r="BLB26" s="108"/>
      <c r="BLC26" s="108"/>
      <c r="BLD26" s="108"/>
      <c r="BLE26" s="108"/>
      <c r="BLF26" s="108"/>
      <c r="BLG26" s="108"/>
      <c r="BLH26" s="108"/>
      <c r="BLI26" s="108"/>
      <c r="BLJ26" s="108"/>
      <c r="BLK26" s="108"/>
      <c r="BLL26" s="108"/>
      <c r="BLM26" s="108"/>
      <c r="BLN26" s="108"/>
      <c r="BLO26" s="108"/>
      <c r="BLP26" s="108"/>
      <c r="BLQ26" s="108"/>
      <c r="BLR26" s="108"/>
      <c r="BLS26" s="108"/>
      <c r="BLT26" s="108"/>
      <c r="BLU26" s="108"/>
      <c r="BLV26" s="108"/>
      <c r="BLW26" s="108"/>
      <c r="BLX26" s="108"/>
      <c r="BLY26" s="108"/>
      <c r="BLZ26" s="108"/>
      <c r="BMA26" s="108"/>
      <c r="BMB26" s="108"/>
      <c r="BMC26" s="108"/>
      <c r="BMD26" s="108"/>
      <c r="BME26" s="108"/>
      <c r="BMF26" s="108"/>
      <c r="BMG26" s="108"/>
      <c r="BMH26" s="108"/>
      <c r="BMI26" s="108"/>
      <c r="BMJ26" s="108"/>
      <c r="BMK26" s="108"/>
      <c r="BML26" s="108"/>
      <c r="BMM26" s="108"/>
      <c r="BMN26" s="108"/>
      <c r="BMO26" s="108"/>
      <c r="BMP26" s="108"/>
      <c r="BMQ26" s="108"/>
      <c r="BMR26" s="108"/>
      <c r="BMS26" s="108"/>
      <c r="BMT26" s="108"/>
      <c r="BMU26" s="108"/>
      <c r="BMV26" s="108"/>
      <c r="BMW26" s="108"/>
      <c r="BMX26" s="108"/>
      <c r="BMY26" s="108"/>
      <c r="BMZ26" s="108"/>
      <c r="BNA26" s="108"/>
      <c r="BNB26" s="108"/>
      <c r="BNC26" s="108"/>
      <c r="BND26" s="108"/>
      <c r="BNE26" s="108"/>
      <c r="BNF26" s="108"/>
      <c r="BNG26" s="108"/>
      <c r="BNH26" s="108"/>
      <c r="BNI26" s="108"/>
      <c r="BNJ26" s="108"/>
      <c r="BNK26" s="108"/>
      <c r="BNL26" s="108"/>
      <c r="BNM26" s="108"/>
      <c r="BNN26" s="108"/>
      <c r="BNO26" s="108"/>
      <c r="BNP26" s="108"/>
      <c r="BNQ26" s="108"/>
      <c r="BNR26" s="108"/>
      <c r="BNS26" s="108"/>
      <c r="BNT26" s="108"/>
      <c r="BNU26" s="108"/>
      <c r="BNV26" s="108"/>
      <c r="BNW26" s="108"/>
      <c r="BNX26" s="108"/>
      <c r="BNY26" s="108"/>
      <c r="BNZ26" s="108"/>
      <c r="BOA26" s="108"/>
      <c r="BOB26" s="108"/>
      <c r="BOC26" s="108"/>
      <c r="BOD26" s="108"/>
      <c r="BOE26" s="108"/>
      <c r="BOF26" s="108"/>
      <c r="BOG26" s="108"/>
      <c r="BOH26" s="108"/>
      <c r="BOI26" s="108"/>
      <c r="BOJ26" s="108"/>
      <c r="BOK26" s="108"/>
      <c r="BOL26" s="108"/>
      <c r="BOM26" s="108"/>
      <c r="BON26" s="108"/>
      <c r="BOO26" s="108"/>
      <c r="BOP26" s="108"/>
      <c r="BOQ26" s="108"/>
      <c r="BOR26" s="108"/>
      <c r="BOS26" s="108"/>
      <c r="BOT26" s="108"/>
      <c r="BOU26" s="108"/>
      <c r="BOV26" s="108"/>
      <c r="BOW26" s="108"/>
      <c r="BOX26" s="108"/>
      <c r="BOY26" s="108"/>
      <c r="BOZ26" s="108"/>
      <c r="BPA26" s="108"/>
      <c r="BPB26" s="108"/>
      <c r="BPC26" s="108"/>
      <c r="BPD26" s="108"/>
      <c r="BPE26" s="108"/>
      <c r="BPF26" s="108"/>
      <c r="BPG26" s="108"/>
      <c r="BPH26" s="108"/>
      <c r="BPI26" s="108"/>
      <c r="BPJ26" s="108"/>
      <c r="BPK26" s="108"/>
      <c r="BPL26" s="108"/>
      <c r="BPM26" s="108"/>
      <c r="BPN26" s="108"/>
      <c r="BPO26" s="108"/>
      <c r="BPP26" s="108"/>
      <c r="BPQ26" s="108"/>
      <c r="BPR26" s="108"/>
      <c r="BPS26" s="108"/>
      <c r="BPT26" s="108"/>
      <c r="BPU26" s="108"/>
      <c r="BPV26" s="108"/>
      <c r="BPW26" s="108"/>
      <c r="BPX26" s="108"/>
      <c r="BPY26" s="108"/>
      <c r="BPZ26" s="108"/>
      <c r="BQA26" s="108"/>
      <c r="BQB26" s="108"/>
      <c r="BQC26" s="108"/>
      <c r="BQD26" s="108"/>
      <c r="BQE26" s="108"/>
      <c r="BQF26" s="108"/>
      <c r="BQG26" s="108"/>
      <c r="BQH26" s="108"/>
      <c r="BQI26" s="108"/>
      <c r="BQJ26" s="108"/>
      <c r="BQK26" s="108"/>
      <c r="BQL26" s="108"/>
      <c r="BQM26" s="108"/>
      <c r="BQN26" s="108"/>
      <c r="BQO26" s="108"/>
      <c r="BQP26" s="108"/>
      <c r="BQQ26" s="108"/>
      <c r="BQR26" s="108"/>
      <c r="BQS26" s="108"/>
      <c r="BQT26" s="108"/>
      <c r="BQU26" s="108"/>
      <c r="BQV26" s="108"/>
      <c r="BQW26" s="108"/>
      <c r="BQX26" s="108"/>
      <c r="BQY26" s="108"/>
      <c r="BQZ26" s="108"/>
      <c r="BRA26" s="108"/>
      <c r="BRB26" s="108"/>
      <c r="BRC26" s="108"/>
      <c r="BRD26" s="108"/>
      <c r="BRE26" s="108"/>
      <c r="BRF26" s="108"/>
      <c r="BRG26" s="108"/>
      <c r="BRH26" s="108"/>
      <c r="BRI26" s="108"/>
      <c r="BRJ26" s="108"/>
      <c r="BRK26" s="108"/>
      <c r="BRL26" s="108"/>
      <c r="BRM26" s="108"/>
      <c r="BRN26" s="108"/>
      <c r="BRO26" s="108"/>
      <c r="BRP26" s="108"/>
      <c r="BRQ26" s="108"/>
      <c r="BRR26" s="108"/>
      <c r="BRS26" s="108"/>
      <c r="BRT26" s="108"/>
      <c r="BRU26" s="108"/>
      <c r="BRV26" s="108"/>
      <c r="BRW26" s="108"/>
      <c r="BRX26" s="108"/>
      <c r="BRY26" s="108"/>
      <c r="BRZ26" s="108"/>
      <c r="BSA26" s="108"/>
      <c r="BSB26" s="108"/>
      <c r="BSC26" s="108"/>
      <c r="BSD26" s="108"/>
      <c r="BSE26" s="108"/>
      <c r="BSF26" s="108"/>
      <c r="BSG26" s="108"/>
      <c r="BSH26" s="108"/>
      <c r="BSI26" s="108"/>
      <c r="BSJ26" s="108"/>
      <c r="BSK26" s="108"/>
      <c r="BSL26" s="108"/>
      <c r="BSM26" s="108"/>
      <c r="BSN26" s="108"/>
      <c r="BSO26" s="108"/>
      <c r="BSP26" s="108"/>
      <c r="BSQ26" s="108"/>
      <c r="BSR26" s="108"/>
      <c r="BSS26" s="108"/>
      <c r="BST26" s="108"/>
      <c r="BSU26" s="108"/>
      <c r="BSV26" s="108"/>
      <c r="BSW26" s="108"/>
      <c r="BSX26" s="108"/>
      <c r="BSY26" s="108"/>
      <c r="BSZ26" s="108"/>
      <c r="BTA26" s="108"/>
      <c r="BTB26" s="108"/>
      <c r="BTC26" s="108"/>
      <c r="BTD26" s="108"/>
      <c r="BTE26" s="108"/>
      <c r="BTF26" s="108"/>
      <c r="BTG26" s="108"/>
      <c r="BTH26" s="108"/>
      <c r="BTI26" s="108"/>
      <c r="BTJ26" s="108"/>
      <c r="BTK26" s="108"/>
      <c r="BTL26" s="108"/>
      <c r="BTM26" s="108"/>
      <c r="BTN26" s="108"/>
      <c r="BTO26" s="108"/>
      <c r="BTP26" s="108"/>
      <c r="BTQ26" s="108"/>
      <c r="BTR26" s="108"/>
      <c r="BTS26" s="108"/>
      <c r="BTT26" s="108"/>
      <c r="BTU26" s="108"/>
      <c r="BTV26" s="108"/>
      <c r="BTW26" s="108"/>
      <c r="BTX26" s="108"/>
      <c r="BTY26" s="108"/>
      <c r="BTZ26" s="108"/>
      <c r="BUA26" s="108"/>
      <c r="BUB26" s="108"/>
      <c r="BUC26" s="108"/>
      <c r="BUD26" s="108"/>
      <c r="BUE26" s="108"/>
      <c r="BUF26" s="108"/>
      <c r="BUG26" s="108"/>
      <c r="BUH26" s="108"/>
      <c r="BUI26" s="108"/>
      <c r="BUJ26" s="108"/>
      <c r="BUK26" s="108"/>
      <c r="BUL26" s="108"/>
      <c r="BUM26" s="108"/>
      <c r="BUN26" s="108"/>
      <c r="BUO26" s="108"/>
      <c r="BUP26" s="108"/>
      <c r="BUQ26" s="108"/>
      <c r="BUR26" s="108"/>
      <c r="BUS26" s="108"/>
      <c r="BUT26" s="108"/>
      <c r="BUU26" s="108"/>
      <c r="BUV26" s="108"/>
      <c r="BUW26" s="108"/>
      <c r="BUX26" s="108"/>
      <c r="BUY26" s="108"/>
      <c r="BUZ26" s="108"/>
      <c r="BVA26" s="108"/>
      <c r="BVB26" s="108"/>
      <c r="BVC26" s="108"/>
      <c r="BVD26" s="108"/>
      <c r="BVE26" s="108"/>
      <c r="BVF26" s="108"/>
      <c r="BVG26" s="108"/>
      <c r="BVH26" s="108"/>
      <c r="BVI26" s="108"/>
      <c r="BVJ26" s="108"/>
      <c r="BVK26" s="108"/>
      <c r="BVL26" s="108"/>
      <c r="BVM26" s="108"/>
      <c r="BVN26" s="108"/>
      <c r="BVO26" s="108"/>
      <c r="BVP26" s="108"/>
      <c r="BVQ26" s="108"/>
      <c r="BVR26" s="108"/>
      <c r="BVS26" s="108"/>
      <c r="BVT26" s="108"/>
      <c r="BVU26" s="108"/>
      <c r="BVV26" s="108"/>
      <c r="BVW26" s="108"/>
      <c r="BVX26" s="108"/>
      <c r="BVY26" s="108"/>
      <c r="BVZ26" s="108"/>
      <c r="BWA26" s="108"/>
      <c r="BWB26" s="108"/>
      <c r="BWC26" s="108"/>
      <c r="BWD26" s="108"/>
      <c r="BWE26" s="108"/>
      <c r="BWF26" s="108"/>
      <c r="BWG26" s="108"/>
      <c r="BWH26" s="108"/>
      <c r="BWI26" s="108"/>
      <c r="BWJ26" s="108"/>
      <c r="BWK26" s="108"/>
      <c r="BWL26" s="108"/>
      <c r="BWM26" s="108"/>
      <c r="BWN26" s="108"/>
      <c r="BWO26" s="108"/>
      <c r="BWP26" s="108"/>
      <c r="BWQ26" s="108"/>
      <c r="BWR26" s="108"/>
      <c r="BWS26" s="108"/>
      <c r="BWT26" s="108"/>
      <c r="BWU26" s="108"/>
      <c r="BWV26" s="108"/>
      <c r="BWW26" s="108"/>
      <c r="BWX26" s="108"/>
      <c r="BWY26" s="108"/>
      <c r="BWZ26" s="108"/>
      <c r="BXA26" s="108"/>
      <c r="BXB26" s="108"/>
      <c r="BXC26" s="108"/>
      <c r="BXD26" s="108"/>
      <c r="BXE26" s="108"/>
      <c r="BXF26" s="108"/>
      <c r="BXG26" s="108"/>
      <c r="BXH26" s="108"/>
      <c r="BXI26" s="108"/>
      <c r="BXJ26" s="108"/>
      <c r="BXK26" s="108"/>
      <c r="BXL26" s="108"/>
      <c r="BXM26" s="108"/>
      <c r="BXN26" s="108"/>
      <c r="BXO26" s="108"/>
      <c r="BXP26" s="108"/>
      <c r="BXQ26" s="108"/>
      <c r="BXR26" s="108"/>
      <c r="BXS26" s="108"/>
      <c r="BXT26" s="108"/>
      <c r="BXU26" s="108"/>
      <c r="BXV26" s="108"/>
      <c r="BXW26" s="108"/>
      <c r="BXX26" s="108"/>
      <c r="BXY26" s="108"/>
      <c r="BXZ26" s="108"/>
      <c r="BYA26" s="108"/>
      <c r="BYB26" s="108"/>
      <c r="BYC26" s="108"/>
      <c r="BYD26" s="108"/>
      <c r="BYE26" s="108"/>
      <c r="BYF26" s="108"/>
      <c r="BYG26" s="108"/>
      <c r="BYH26" s="108"/>
      <c r="BYI26" s="108"/>
      <c r="BYJ26" s="108"/>
      <c r="BYK26" s="108"/>
      <c r="BYL26" s="108"/>
      <c r="BYM26" s="108"/>
      <c r="BYN26" s="108"/>
      <c r="BYO26" s="108"/>
      <c r="BYP26" s="108"/>
      <c r="BYQ26" s="108"/>
      <c r="BYR26" s="108"/>
      <c r="BYS26" s="108"/>
      <c r="BYT26" s="108"/>
      <c r="BYU26" s="108"/>
      <c r="BYV26" s="108"/>
      <c r="BYW26" s="108"/>
      <c r="BYX26" s="108"/>
      <c r="BYY26" s="108"/>
      <c r="BYZ26" s="108"/>
      <c r="BZA26" s="108"/>
      <c r="BZB26" s="108"/>
      <c r="BZC26" s="108"/>
      <c r="BZD26" s="108"/>
      <c r="BZE26" s="108"/>
      <c r="BZF26" s="108"/>
      <c r="BZG26" s="108"/>
      <c r="BZH26" s="108"/>
      <c r="BZI26" s="108"/>
      <c r="BZJ26" s="108"/>
      <c r="BZK26" s="108"/>
      <c r="BZL26" s="108"/>
      <c r="BZM26" s="108"/>
      <c r="BZN26" s="108"/>
      <c r="BZO26" s="108"/>
      <c r="BZP26" s="108"/>
      <c r="BZQ26" s="108"/>
      <c r="BZR26" s="108"/>
      <c r="BZS26" s="108"/>
      <c r="BZT26" s="108"/>
      <c r="BZU26" s="108"/>
      <c r="BZV26" s="108"/>
      <c r="BZW26" s="108"/>
      <c r="BZX26" s="108"/>
      <c r="BZY26" s="108"/>
      <c r="BZZ26" s="108"/>
      <c r="CAA26" s="108"/>
      <c r="CAB26" s="108"/>
      <c r="CAC26" s="108"/>
      <c r="CAD26" s="108"/>
      <c r="CAE26" s="108"/>
      <c r="CAF26" s="108"/>
      <c r="CAG26" s="108"/>
      <c r="CAH26" s="108"/>
      <c r="CAI26" s="108"/>
      <c r="CAJ26" s="108"/>
      <c r="CAK26" s="108"/>
      <c r="CAL26" s="108"/>
      <c r="CAM26" s="108"/>
      <c r="CAN26" s="108"/>
      <c r="CAO26" s="108"/>
      <c r="CAP26" s="108"/>
      <c r="CAQ26" s="108"/>
      <c r="CAR26" s="108"/>
      <c r="CAS26" s="108"/>
      <c r="CAT26" s="108"/>
      <c r="CAU26" s="108"/>
      <c r="CAV26" s="108"/>
      <c r="CAW26" s="108"/>
      <c r="CAX26" s="108"/>
      <c r="CAY26" s="108"/>
      <c r="CAZ26" s="108"/>
      <c r="CBA26" s="108"/>
      <c r="CBB26" s="108"/>
      <c r="CBC26" s="108"/>
      <c r="CBD26" s="108"/>
      <c r="CBE26" s="108"/>
      <c r="CBF26" s="108"/>
      <c r="CBG26" s="108"/>
      <c r="CBH26" s="108"/>
      <c r="CBI26" s="108"/>
      <c r="CBJ26" s="108"/>
      <c r="CBK26" s="108"/>
      <c r="CBL26" s="108"/>
      <c r="CBM26" s="108"/>
      <c r="CBN26" s="108"/>
      <c r="CBO26" s="108"/>
      <c r="CBP26" s="108"/>
      <c r="CBQ26" s="108"/>
      <c r="CBR26" s="108"/>
      <c r="CBS26" s="108"/>
      <c r="CBT26" s="108"/>
      <c r="CBU26" s="108"/>
      <c r="CBV26" s="108"/>
      <c r="CBW26" s="108"/>
      <c r="CBX26" s="108"/>
      <c r="CBY26" s="108"/>
      <c r="CBZ26" s="108"/>
      <c r="CCA26" s="108"/>
      <c r="CCB26" s="108"/>
      <c r="CCC26" s="108"/>
      <c r="CCD26" s="108"/>
      <c r="CCE26" s="108"/>
      <c r="CCF26" s="108"/>
      <c r="CCG26" s="108"/>
      <c r="CCH26" s="108"/>
      <c r="CCI26" s="108"/>
      <c r="CCJ26" s="108"/>
      <c r="CCK26" s="108"/>
      <c r="CCL26" s="108"/>
      <c r="CCM26" s="108"/>
      <c r="CCN26" s="108"/>
      <c r="CCO26" s="108"/>
      <c r="CCP26" s="108"/>
      <c r="CCQ26" s="108"/>
      <c r="CCR26" s="108"/>
      <c r="CCS26" s="108"/>
      <c r="CCT26" s="108"/>
      <c r="CCU26" s="108"/>
      <c r="CCV26" s="108"/>
      <c r="CCW26" s="108"/>
      <c r="CCX26" s="108"/>
      <c r="CCY26" s="108"/>
      <c r="CCZ26" s="108"/>
      <c r="CDA26" s="108"/>
      <c r="CDB26" s="108"/>
      <c r="CDC26" s="108"/>
      <c r="CDD26" s="108"/>
      <c r="CDE26" s="108"/>
      <c r="CDF26" s="108"/>
      <c r="CDG26" s="108"/>
      <c r="CDH26" s="108"/>
      <c r="CDI26" s="108"/>
      <c r="CDJ26" s="108"/>
      <c r="CDK26" s="108"/>
      <c r="CDL26" s="108"/>
      <c r="CDM26" s="108"/>
      <c r="CDN26" s="108"/>
      <c r="CDO26" s="108"/>
      <c r="CDP26" s="108"/>
      <c r="CDQ26" s="108"/>
      <c r="CDR26" s="108"/>
      <c r="CDS26" s="108"/>
      <c r="CDT26" s="108"/>
      <c r="CDU26" s="108"/>
      <c r="CDV26" s="108"/>
      <c r="CDW26" s="108"/>
      <c r="CDX26" s="108"/>
      <c r="CDY26" s="108"/>
      <c r="CDZ26" s="108"/>
      <c r="CEA26" s="108"/>
      <c r="CEB26" s="108"/>
      <c r="CEC26" s="108"/>
      <c r="CED26" s="108"/>
      <c r="CEE26" s="108"/>
      <c r="CEF26" s="108"/>
      <c r="CEG26" s="108"/>
      <c r="CEH26" s="108"/>
      <c r="CEI26" s="108"/>
      <c r="CEJ26" s="108"/>
      <c r="CEK26" s="108"/>
      <c r="CEL26" s="108"/>
      <c r="CEM26" s="108"/>
      <c r="CEN26" s="108"/>
      <c r="CEO26" s="108"/>
      <c r="CEP26" s="108"/>
      <c r="CEQ26" s="108"/>
      <c r="CER26" s="108"/>
      <c r="CES26" s="108"/>
      <c r="CET26" s="108"/>
      <c r="CEU26" s="108"/>
      <c r="CEV26" s="108"/>
      <c r="CEW26" s="108"/>
      <c r="CEX26" s="108"/>
      <c r="CEY26" s="108"/>
      <c r="CEZ26" s="108"/>
      <c r="CFA26" s="108"/>
      <c r="CFB26" s="108"/>
      <c r="CFC26" s="108"/>
      <c r="CFD26" s="108"/>
      <c r="CFE26" s="108"/>
      <c r="CFF26" s="108"/>
      <c r="CFG26" s="108"/>
      <c r="CFH26" s="108"/>
      <c r="CFI26" s="108"/>
      <c r="CFJ26" s="108"/>
      <c r="CFK26" s="108"/>
      <c r="CFL26" s="108"/>
      <c r="CFM26" s="108"/>
      <c r="CFN26" s="108"/>
      <c r="CFO26" s="108"/>
      <c r="CFP26" s="108"/>
      <c r="CFQ26" s="108"/>
      <c r="CFR26" s="108"/>
      <c r="CFS26" s="108"/>
      <c r="CFT26" s="108"/>
      <c r="CFU26" s="108"/>
      <c r="CFV26" s="108"/>
      <c r="CFW26" s="108"/>
      <c r="CFX26" s="108"/>
      <c r="CFY26" s="108"/>
      <c r="CFZ26" s="108"/>
      <c r="CGA26" s="108"/>
      <c r="CGB26" s="108"/>
      <c r="CGC26" s="108"/>
      <c r="CGD26" s="108"/>
      <c r="CGE26" s="108"/>
      <c r="CGF26" s="108"/>
      <c r="CGG26" s="108"/>
      <c r="CGH26" s="108"/>
      <c r="CGI26" s="108"/>
      <c r="CGJ26" s="108"/>
      <c r="CGK26" s="108"/>
      <c r="CGL26" s="108"/>
      <c r="CGM26" s="108"/>
      <c r="CGN26" s="108"/>
      <c r="CGO26" s="108"/>
      <c r="CGP26" s="108"/>
      <c r="CGQ26" s="108"/>
      <c r="CGR26" s="108"/>
      <c r="CGS26" s="108"/>
      <c r="CGT26" s="108"/>
      <c r="CGU26" s="108"/>
      <c r="CGV26" s="108"/>
      <c r="CGW26" s="108"/>
      <c r="CGX26" s="108"/>
      <c r="CGY26" s="108"/>
      <c r="CGZ26" s="108"/>
      <c r="CHA26" s="108"/>
      <c r="CHB26" s="108"/>
      <c r="CHC26" s="108"/>
      <c r="CHD26" s="108"/>
      <c r="CHE26" s="108"/>
      <c r="CHF26" s="108"/>
      <c r="CHG26" s="108"/>
      <c r="CHH26" s="108"/>
      <c r="CHI26" s="108"/>
      <c r="CHJ26" s="108"/>
      <c r="CHK26" s="108"/>
      <c r="CHL26" s="108"/>
      <c r="CHM26" s="108"/>
      <c r="CHN26" s="108"/>
      <c r="CHO26" s="108"/>
      <c r="CHP26" s="108"/>
      <c r="CHQ26" s="108"/>
      <c r="CHR26" s="108"/>
      <c r="CHS26" s="108"/>
      <c r="CHT26" s="108"/>
      <c r="CHU26" s="108"/>
      <c r="CHV26" s="108"/>
      <c r="CHW26" s="108"/>
      <c r="CHX26" s="108"/>
      <c r="CHY26" s="108"/>
      <c r="CHZ26" s="108"/>
      <c r="CIA26" s="108"/>
      <c r="CIB26" s="108"/>
      <c r="CIC26" s="108"/>
      <c r="CID26" s="108"/>
      <c r="CIE26" s="108"/>
      <c r="CIF26" s="108"/>
      <c r="CIG26" s="108"/>
      <c r="CIH26" s="108"/>
      <c r="CII26" s="108"/>
      <c r="CIJ26" s="108"/>
      <c r="CIK26" s="108"/>
      <c r="CIL26" s="108"/>
      <c r="CIM26" s="108"/>
      <c r="CIN26" s="108"/>
      <c r="CIO26" s="108"/>
      <c r="CIP26" s="108"/>
      <c r="CIQ26" s="108"/>
      <c r="CIR26" s="108"/>
      <c r="CIS26" s="108"/>
      <c r="CIT26" s="108"/>
      <c r="CIU26" s="108"/>
      <c r="CIV26" s="108"/>
      <c r="CIW26" s="108"/>
      <c r="CIX26" s="108"/>
      <c r="CIY26" s="108"/>
      <c r="CIZ26" s="108"/>
      <c r="CJA26" s="108"/>
      <c r="CJB26" s="108"/>
      <c r="CJC26" s="108"/>
      <c r="CJD26" s="108"/>
      <c r="CJE26" s="108"/>
      <c r="CJF26" s="108"/>
      <c r="CJG26" s="108"/>
      <c r="CJH26" s="108"/>
      <c r="CJI26" s="108"/>
      <c r="CJJ26" s="108"/>
      <c r="CJK26" s="108"/>
      <c r="CJL26" s="108"/>
      <c r="CJM26" s="108"/>
      <c r="CJN26" s="108"/>
      <c r="CJO26" s="108"/>
      <c r="CJP26" s="108"/>
      <c r="CJQ26" s="108"/>
      <c r="CJR26" s="108"/>
      <c r="CJS26" s="108"/>
      <c r="CJT26" s="108"/>
      <c r="CJU26" s="108"/>
      <c r="CJV26" s="108"/>
      <c r="CJW26" s="108"/>
      <c r="CJX26" s="108"/>
      <c r="CJY26" s="108"/>
    </row>
    <row r="27" spans="1:2313" ht="13.15" x14ac:dyDescent="0.25"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  <c r="IW27" s="108"/>
      <c r="IX27" s="108"/>
      <c r="IY27" s="108"/>
      <c r="IZ27" s="108"/>
      <c r="JA27" s="108"/>
      <c r="JB27" s="108"/>
      <c r="JC27" s="108"/>
      <c r="JD27" s="108"/>
      <c r="JE27" s="108"/>
      <c r="JF27" s="108"/>
      <c r="JG27" s="108"/>
      <c r="JH27" s="108"/>
      <c r="JI27" s="108"/>
      <c r="JJ27" s="108"/>
      <c r="JK27" s="108"/>
      <c r="JL27" s="108"/>
      <c r="JM27" s="108"/>
      <c r="JN27" s="108"/>
      <c r="JO27" s="108"/>
      <c r="JP27" s="108"/>
      <c r="JQ27" s="108"/>
      <c r="JR27" s="108"/>
      <c r="JS27" s="108"/>
      <c r="JT27" s="108"/>
      <c r="JU27" s="108"/>
      <c r="JV27" s="108"/>
      <c r="JW27" s="108"/>
      <c r="JX27" s="108"/>
      <c r="JY27" s="108"/>
      <c r="JZ27" s="108"/>
      <c r="KA27" s="108"/>
      <c r="KB27" s="108"/>
      <c r="KC27" s="108"/>
      <c r="KD27" s="108"/>
      <c r="KE27" s="108"/>
      <c r="KF27" s="108"/>
      <c r="KG27" s="108"/>
      <c r="KH27" s="108"/>
      <c r="KI27" s="108"/>
      <c r="KJ27" s="108"/>
      <c r="KK27" s="108"/>
      <c r="KL27" s="108"/>
      <c r="KM27" s="108"/>
      <c r="KN27" s="108"/>
      <c r="KO27" s="108"/>
      <c r="KP27" s="108"/>
      <c r="KQ27" s="108"/>
      <c r="KR27" s="108"/>
      <c r="KS27" s="108"/>
      <c r="KT27" s="108"/>
      <c r="KU27" s="108"/>
      <c r="KV27" s="108"/>
      <c r="KW27" s="108"/>
      <c r="KX27" s="108"/>
      <c r="KY27" s="108"/>
      <c r="KZ27" s="108"/>
      <c r="LA27" s="108"/>
      <c r="LB27" s="108"/>
      <c r="LC27" s="108"/>
      <c r="LD27" s="108"/>
      <c r="LE27" s="108"/>
      <c r="LF27" s="108"/>
      <c r="LG27" s="108"/>
      <c r="LH27" s="108"/>
      <c r="LI27" s="108"/>
      <c r="LJ27" s="108"/>
      <c r="LK27" s="108"/>
      <c r="LL27" s="108"/>
      <c r="LM27" s="108"/>
      <c r="LN27" s="108"/>
      <c r="LO27" s="108"/>
      <c r="LP27" s="108"/>
      <c r="LQ27" s="108"/>
      <c r="LR27" s="108"/>
      <c r="LS27" s="108"/>
      <c r="LT27" s="108"/>
      <c r="LU27" s="108"/>
      <c r="LV27" s="108"/>
      <c r="LW27" s="108"/>
      <c r="LX27" s="108"/>
      <c r="LY27" s="108"/>
      <c r="LZ27" s="108"/>
      <c r="MA27" s="108"/>
      <c r="MB27" s="108"/>
      <c r="MC27" s="108"/>
      <c r="MD27" s="108"/>
      <c r="ME27" s="108"/>
      <c r="MF27" s="108"/>
      <c r="MG27" s="108"/>
      <c r="MH27" s="108"/>
      <c r="MI27" s="108"/>
      <c r="MJ27" s="108"/>
      <c r="MK27" s="108"/>
      <c r="ML27" s="108"/>
      <c r="MM27" s="108"/>
      <c r="MN27" s="108"/>
      <c r="MO27" s="108"/>
      <c r="MP27" s="108"/>
      <c r="MQ27" s="108"/>
      <c r="MR27" s="108"/>
      <c r="MS27" s="108"/>
      <c r="MT27" s="108"/>
      <c r="MU27" s="108"/>
      <c r="MV27" s="108"/>
      <c r="MW27" s="108"/>
      <c r="MX27" s="108"/>
      <c r="MY27" s="108"/>
      <c r="MZ27" s="108"/>
      <c r="NA27" s="108"/>
      <c r="NB27" s="108"/>
      <c r="NC27" s="108"/>
      <c r="ND27" s="108"/>
      <c r="NE27" s="108"/>
      <c r="NF27" s="108"/>
      <c r="NG27" s="108"/>
      <c r="NH27" s="108"/>
      <c r="NI27" s="108"/>
      <c r="NJ27" s="108"/>
      <c r="NK27" s="108"/>
      <c r="NL27" s="108"/>
      <c r="NM27" s="108"/>
      <c r="NN27" s="108"/>
      <c r="NO27" s="108"/>
      <c r="NP27" s="108"/>
      <c r="NQ27" s="108"/>
      <c r="NR27" s="108"/>
      <c r="NS27" s="108"/>
      <c r="NT27" s="108"/>
      <c r="NU27" s="108"/>
      <c r="NV27" s="108"/>
      <c r="NW27" s="108"/>
      <c r="NX27" s="108"/>
      <c r="NY27" s="108"/>
      <c r="NZ27" s="108"/>
      <c r="OA27" s="108"/>
      <c r="OB27" s="108"/>
      <c r="OC27" s="108"/>
      <c r="OD27" s="108"/>
      <c r="OE27" s="108"/>
      <c r="OF27" s="108"/>
      <c r="OG27" s="108"/>
      <c r="OH27" s="108"/>
      <c r="OI27" s="108"/>
      <c r="OJ27" s="108"/>
      <c r="OK27" s="108"/>
      <c r="OL27" s="108"/>
      <c r="OM27" s="108"/>
      <c r="ON27" s="108"/>
      <c r="OO27" s="108"/>
      <c r="OP27" s="108"/>
      <c r="OQ27" s="108"/>
      <c r="OR27" s="108"/>
      <c r="OS27" s="108"/>
      <c r="OT27" s="108"/>
      <c r="OU27" s="108"/>
      <c r="OV27" s="108"/>
      <c r="OW27" s="108"/>
      <c r="OX27" s="108"/>
      <c r="OY27" s="108"/>
      <c r="OZ27" s="108"/>
      <c r="PA27" s="108"/>
      <c r="PB27" s="108"/>
      <c r="PC27" s="108"/>
      <c r="PD27" s="108"/>
      <c r="PE27" s="108"/>
      <c r="PF27" s="108"/>
      <c r="PG27" s="108"/>
      <c r="PH27" s="108"/>
      <c r="PI27" s="108"/>
      <c r="PJ27" s="108"/>
      <c r="PK27" s="108"/>
      <c r="PL27" s="108"/>
      <c r="PM27" s="108"/>
      <c r="PN27" s="108"/>
      <c r="PO27" s="108"/>
      <c r="PP27" s="108"/>
      <c r="PQ27" s="108"/>
      <c r="PR27" s="108"/>
      <c r="PS27" s="108"/>
      <c r="PT27" s="108"/>
      <c r="PU27" s="108"/>
      <c r="PV27" s="108"/>
      <c r="PW27" s="108"/>
      <c r="PX27" s="108"/>
      <c r="PY27" s="108"/>
      <c r="PZ27" s="108"/>
      <c r="QA27" s="108"/>
      <c r="QB27" s="108"/>
      <c r="QC27" s="108"/>
      <c r="QD27" s="108"/>
      <c r="QE27" s="108"/>
      <c r="QF27" s="108"/>
      <c r="QG27" s="108"/>
      <c r="QH27" s="108"/>
      <c r="QI27" s="108"/>
      <c r="QJ27" s="108"/>
      <c r="QK27" s="108"/>
      <c r="QL27" s="108"/>
      <c r="QM27" s="108"/>
      <c r="QN27" s="108"/>
      <c r="QO27" s="108"/>
      <c r="QP27" s="108"/>
      <c r="QQ27" s="108"/>
      <c r="QR27" s="108"/>
      <c r="QS27" s="108"/>
      <c r="QT27" s="108"/>
      <c r="QU27" s="108"/>
      <c r="QV27" s="108"/>
      <c r="QW27" s="108"/>
      <c r="QX27" s="108"/>
      <c r="QY27" s="108"/>
      <c r="QZ27" s="108"/>
      <c r="RA27" s="108"/>
      <c r="RB27" s="108"/>
      <c r="RC27" s="108"/>
      <c r="RD27" s="108"/>
      <c r="RE27" s="108"/>
      <c r="RF27" s="108"/>
      <c r="RG27" s="108"/>
      <c r="RH27" s="108"/>
      <c r="RI27" s="108"/>
      <c r="RJ27" s="108"/>
      <c r="RK27" s="108"/>
      <c r="RL27" s="108"/>
      <c r="RM27" s="108"/>
      <c r="RN27" s="108"/>
      <c r="RO27" s="108"/>
      <c r="RP27" s="108"/>
      <c r="RQ27" s="108"/>
      <c r="RR27" s="108"/>
      <c r="RS27" s="108"/>
      <c r="RT27" s="108"/>
      <c r="RU27" s="108"/>
      <c r="RV27" s="108"/>
      <c r="RW27" s="108"/>
      <c r="RX27" s="108"/>
      <c r="RY27" s="108"/>
      <c r="RZ27" s="108"/>
      <c r="SA27" s="108"/>
      <c r="SB27" s="108"/>
      <c r="SC27" s="108"/>
      <c r="SD27" s="108"/>
      <c r="SE27" s="108"/>
      <c r="SF27" s="108"/>
      <c r="SG27" s="108"/>
      <c r="SH27" s="108"/>
      <c r="SI27" s="108"/>
      <c r="SJ27" s="108"/>
      <c r="SK27" s="108"/>
      <c r="SL27" s="108"/>
      <c r="SM27" s="108"/>
      <c r="SN27" s="108"/>
      <c r="SO27" s="108"/>
      <c r="SP27" s="108"/>
      <c r="SQ27" s="108"/>
      <c r="SR27" s="108"/>
      <c r="SS27" s="108"/>
      <c r="ST27" s="108"/>
      <c r="SU27" s="108"/>
      <c r="SV27" s="108"/>
      <c r="SW27" s="108"/>
      <c r="SX27" s="108"/>
      <c r="SY27" s="108"/>
      <c r="SZ27" s="108"/>
      <c r="TA27" s="108"/>
      <c r="TB27" s="108"/>
      <c r="TC27" s="108"/>
      <c r="TD27" s="108"/>
      <c r="TE27" s="108"/>
      <c r="TF27" s="108"/>
      <c r="TG27" s="108"/>
      <c r="TH27" s="108"/>
      <c r="TI27" s="108"/>
      <c r="TJ27" s="108"/>
      <c r="TK27" s="108"/>
      <c r="TL27" s="108"/>
      <c r="TM27" s="108"/>
      <c r="TN27" s="108"/>
      <c r="TO27" s="108"/>
      <c r="TP27" s="108"/>
      <c r="TQ27" s="108"/>
      <c r="TR27" s="108"/>
      <c r="TS27" s="108"/>
      <c r="TT27" s="108"/>
      <c r="TU27" s="108"/>
      <c r="TV27" s="108"/>
      <c r="TW27" s="108"/>
      <c r="TX27" s="108"/>
      <c r="TY27" s="108"/>
      <c r="TZ27" s="108"/>
      <c r="UA27" s="108"/>
      <c r="UB27" s="108"/>
      <c r="UC27" s="108"/>
      <c r="UD27" s="108"/>
      <c r="UE27" s="108"/>
      <c r="UF27" s="108"/>
      <c r="UG27" s="108"/>
      <c r="UH27" s="108"/>
      <c r="UI27" s="108"/>
      <c r="UJ27" s="108"/>
      <c r="UK27" s="108"/>
      <c r="UL27" s="108"/>
      <c r="UM27" s="108"/>
      <c r="UN27" s="108"/>
      <c r="UO27" s="108"/>
      <c r="UP27" s="108"/>
      <c r="UQ27" s="108"/>
      <c r="UR27" s="108"/>
      <c r="US27" s="108"/>
      <c r="UT27" s="108"/>
      <c r="UU27" s="108"/>
      <c r="UV27" s="108"/>
      <c r="UW27" s="108"/>
      <c r="UX27" s="108"/>
      <c r="UY27" s="108"/>
      <c r="UZ27" s="108"/>
      <c r="VA27" s="108"/>
      <c r="VB27" s="108"/>
      <c r="VC27" s="108"/>
      <c r="VD27" s="108"/>
      <c r="VE27" s="108"/>
      <c r="VF27" s="108"/>
      <c r="VG27" s="108"/>
      <c r="VH27" s="108"/>
      <c r="VI27" s="108"/>
      <c r="VJ27" s="108"/>
      <c r="VK27" s="108"/>
      <c r="VL27" s="108"/>
      <c r="VM27" s="108"/>
      <c r="VN27" s="108"/>
      <c r="VO27" s="108"/>
      <c r="VP27" s="108"/>
      <c r="VQ27" s="108"/>
      <c r="VR27" s="108"/>
      <c r="VS27" s="108"/>
      <c r="VT27" s="108"/>
      <c r="VU27" s="108"/>
      <c r="VV27" s="108"/>
      <c r="VW27" s="108"/>
      <c r="VX27" s="108"/>
      <c r="VY27" s="108"/>
      <c r="VZ27" s="108"/>
      <c r="WA27" s="108"/>
      <c r="WB27" s="108"/>
      <c r="WC27" s="108"/>
      <c r="WD27" s="108"/>
      <c r="WE27" s="108"/>
      <c r="WF27" s="108"/>
      <c r="WG27" s="108"/>
      <c r="WH27" s="108"/>
      <c r="WI27" s="108"/>
      <c r="WJ27" s="108"/>
      <c r="WK27" s="108"/>
      <c r="WL27" s="108"/>
      <c r="WM27" s="108"/>
      <c r="WN27" s="108"/>
      <c r="WO27" s="108"/>
      <c r="WP27" s="108"/>
      <c r="WQ27" s="108"/>
      <c r="WR27" s="108"/>
      <c r="WS27" s="108"/>
      <c r="WT27" s="108"/>
      <c r="WU27" s="108"/>
      <c r="WV27" s="108"/>
      <c r="WW27" s="108"/>
      <c r="WX27" s="108"/>
      <c r="WY27" s="108"/>
      <c r="WZ27" s="108"/>
      <c r="XA27" s="108"/>
      <c r="XB27" s="108"/>
      <c r="XC27" s="108"/>
      <c r="XD27" s="108"/>
      <c r="XE27" s="108"/>
      <c r="XF27" s="108"/>
      <c r="XG27" s="108"/>
      <c r="XH27" s="108"/>
      <c r="XI27" s="108"/>
      <c r="XJ27" s="108"/>
      <c r="XK27" s="108"/>
      <c r="XL27" s="108"/>
      <c r="XM27" s="108"/>
      <c r="XN27" s="108"/>
      <c r="XO27" s="108"/>
      <c r="XP27" s="108"/>
      <c r="XQ27" s="108"/>
      <c r="XR27" s="108"/>
      <c r="XS27" s="108"/>
      <c r="XT27" s="108"/>
      <c r="XU27" s="108"/>
      <c r="XV27" s="108"/>
      <c r="XW27" s="108"/>
      <c r="XX27" s="108"/>
      <c r="XY27" s="108"/>
      <c r="XZ27" s="108"/>
      <c r="YA27" s="108"/>
      <c r="YB27" s="108"/>
      <c r="YC27" s="108"/>
      <c r="YD27" s="108"/>
      <c r="YE27" s="108"/>
      <c r="YF27" s="108"/>
      <c r="YG27" s="108"/>
      <c r="YH27" s="108"/>
      <c r="YI27" s="108"/>
      <c r="YJ27" s="108"/>
      <c r="YK27" s="108"/>
      <c r="YL27" s="108"/>
      <c r="YM27" s="108"/>
      <c r="YN27" s="108"/>
      <c r="YO27" s="108"/>
      <c r="YP27" s="108"/>
      <c r="YQ27" s="108"/>
      <c r="YR27" s="108"/>
      <c r="YS27" s="108"/>
      <c r="YT27" s="108"/>
      <c r="YU27" s="108"/>
      <c r="YV27" s="108"/>
      <c r="YW27" s="108"/>
      <c r="YX27" s="108"/>
      <c r="YY27" s="108"/>
      <c r="YZ27" s="108"/>
      <c r="ZA27" s="108"/>
      <c r="ZB27" s="108"/>
      <c r="ZC27" s="108"/>
      <c r="ZD27" s="108"/>
      <c r="ZE27" s="108"/>
      <c r="ZF27" s="108"/>
      <c r="ZG27" s="108"/>
      <c r="ZH27" s="108"/>
      <c r="ZI27" s="108"/>
      <c r="ZJ27" s="108"/>
      <c r="ZK27" s="108"/>
      <c r="ZL27" s="108"/>
      <c r="ZM27" s="108"/>
      <c r="ZN27" s="108"/>
      <c r="ZO27" s="108"/>
      <c r="ZP27" s="108"/>
      <c r="ZQ27" s="108"/>
      <c r="ZR27" s="108"/>
      <c r="ZS27" s="108"/>
      <c r="ZT27" s="108"/>
      <c r="ZU27" s="108"/>
      <c r="ZV27" s="108"/>
      <c r="ZW27" s="108"/>
      <c r="ZX27" s="108"/>
      <c r="ZY27" s="108"/>
      <c r="ZZ27" s="108"/>
      <c r="AAA27" s="108"/>
      <c r="AAB27" s="108"/>
      <c r="AAC27" s="108"/>
      <c r="AAD27" s="108"/>
      <c r="AAE27" s="108"/>
      <c r="AAF27" s="108"/>
      <c r="AAG27" s="108"/>
      <c r="AAH27" s="108"/>
      <c r="AAI27" s="108"/>
      <c r="AAJ27" s="108"/>
      <c r="AAK27" s="108"/>
      <c r="AAL27" s="108"/>
      <c r="AAM27" s="108"/>
      <c r="AAN27" s="108"/>
      <c r="AAO27" s="108"/>
      <c r="AAP27" s="108"/>
      <c r="AAQ27" s="108"/>
      <c r="AAR27" s="108"/>
      <c r="AAS27" s="108"/>
      <c r="AAT27" s="108"/>
      <c r="AAU27" s="108"/>
      <c r="AAV27" s="108"/>
      <c r="AAW27" s="108"/>
      <c r="AAX27" s="108"/>
      <c r="AAY27" s="108"/>
      <c r="AAZ27" s="108"/>
      <c r="ABA27" s="108"/>
      <c r="ABB27" s="108"/>
      <c r="ABC27" s="108"/>
      <c r="ABD27" s="108"/>
      <c r="ABE27" s="108"/>
      <c r="ABF27" s="108"/>
      <c r="ABG27" s="108"/>
      <c r="ABH27" s="108"/>
      <c r="ABI27" s="108"/>
      <c r="ABJ27" s="108"/>
      <c r="ABK27" s="108"/>
      <c r="ABL27" s="108"/>
      <c r="ABM27" s="108"/>
      <c r="ABN27" s="108"/>
      <c r="ABO27" s="108"/>
      <c r="ABP27" s="108"/>
      <c r="ABQ27" s="108"/>
      <c r="ABR27" s="108"/>
      <c r="ABS27" s="108"/>
      <c r="ABT27" s="108"/>
      <c r="ABU27" s="108"/>
      <c r="ABV27" s="108"/>
      <c r="ABW27" s="108"/>
      <c r="ABX27" s="108"/>
      <c r="ABY27" s="108"/>
      <c r="ABZ27" s="108"/>
      <c r="ACA27" s="108"/>
      <c r="ACB27" s="108"/>
      <c r="ACC27" s="108"/>
      <c r="ACD27" s="108"/>
      <c r="ACE27" s="108"/>
      <c r="ACF27" s="108"/>
      <c r="ACG27" s="108"/>
      <c r="ACH27" s="108"/>
      <c r="ACI27" s="108"/>
      <c r="ACJ27" s="108"/>
      <c r="ACK27" s="108"/>
      <c r="ACL27" s="108"/>
      <c r="ACM27" s="108"/>
      <c r="ACN27" s="108"/>
      <c r="ACO27" s="108"/>
      <c r="ACP27" s="108"/>
      <c r="ACQ27" s="108"/>
      <c r="ACR27" s="108"/>
      <c r="ACS27" s="108"/>
      <c r="ACT27" s="108"/>
      <c r="ACU27" s="108"/>
      <c r="ACV27" s="108"/>
      <c r="ACW27" s="108"/>
      <c r="ACX27" s="108"/>
      <c r="ACY27" s="108"/>
      <c r="ACZ27" s="108"/>
      <c r="ADA27" s="108"/>
      <c r="ADB27" s="108"/>
      <c r="ADC27" s="108"/>
      <c r="ADD27" s="108"/>
      <c r="ADE27" s="108"/>
      <c r="ADF27" s="108"/>
      <c r="ADG27" s="108"/>
      <c r="ADH27" s="108"/>
      <c r="ADI27" s="108"/>
      <c r="ADJ27" s="108"/>
      <c r="ADK27" s="108"/>
      <c r="ADL27" s="108"/>
      <c r="ADM27" s="108"/>
      <c r="ADN27" s="108"/>
      <c r="ADO27" s="108"/>
      <c r="ADP27" s="108"/>
      <c r="ADQ27" s="108"/>
      <c r="ADR27" s="108"/>
      <c r="ADS27" s="108"/>
      <c r="ADT27" s="108"/>
      <c r="ADU27" s="108"/>
      <c r="ADV27" s="108"/>
      <c r="ADW27" s="108"/>
      <c r="ADX27" s="108"/>
      <c r="ADY27" s="108"/>
      <c r="ADZ27" s="108"/>
      <c r="AEA27" s="108"/>
      <c r="AEB27" s="108"/>
      <c r="AEC27" s="108"/>
      <c r="AED27" s="108"/>
      <c r="AEE27" s="108"/>
      <c r="AEF27" s="108"/>
      <c r="AEG27" s="108"/>
      <c r="AEH27" s="108"/>
      <c r="AEI27" s="108"/>
      <c r="AEJ27" s="108"/>
      <c r="AEK27" s="108"/>
      <c r="AEL27" s="108"/>
      <c r="AEM27" s="108"/>
      <c r="AEN27" s="108"/>
      <c r="AEO27" s="108"/>
      <c r="AEP27" s="108"/>
      <c r="AEQ27" s="108"/>
      <c r="AER27" s="108"/>
      <c r="AES27" s="108"/>
      <c r="AET27" s="108"/>
      <c r="AEU27" s="108"/>
      <c r="AEV27" s="108"/>
      <c r="AEW27" s="108"/>
      <c r="AEX27" s="108"/>
      <c r="AEY27" s="108"/>
      <c r="AEZ27" s="108"/>
      <c r="AFA27" s="108"/>
      <c r="AFB27" s="108"/>
      <c r="AFC27" s="108"/>
      <c r="AFD27" s="108"/>
      <c r="AFE27" s="108"/>
      <c r="AFF27" s="108"/>
      <c r="AFG27" s="108"/>
      <c r="AFH27" s="108"/>
      <c r="AFI27" s="108"/>
      <c r="AFJ27" s="108"/>
      <c r="AFK27" s="108"/>
      <c r="AFL27" s="108"/>
      <c r="AFM27" s="108"/>
      <c r="AFN27" s="108"/>
      <c r="AFO27" s="108"/>
      <c r="AFP27" s="108"/>
      <c r="AFQ27" s="108"/>
      <c r="AFR27" s="108"/>
      <c r="AFS27" s="108"/>
      <c r="AFT27" s="108"/>
      <c r="AFU27" s="108"/>
      <c r="AFV27" s="108"/>
      <c r="AFW27" s="108"/>
      <c r="AFX27" s="108"/>
      <c r="AFY27" s="108"/>
      <c r="AFZ27" s="108"/>
      <c r="AGA27" s="108"/>
      <c r="AGB27" s="108"/>
      <c r="AGC27" s="108"/>
      <c r="AGD27" s="108"/>
      <c r="AGE27" s="108"/>
      <c r="AGF27" s="108"/>
      <c r="AGG27" s="108"/>
      <c r="AGH27" s="108"/>
      <c r="AGI27" s="108"/>
      <c r="AGJ27" s="108"/>
      <c r="AGK27" s="108"/>
      <c r="AGL27" s="108"/>
      <c r="AGM27" s="108"/>
      <c r="AGN27" s="108"/>
      <c r="AGO27" s="108"/>
      <c r="AGP27" s="108"/>
      <c r="AGQ27" s="108"/>
      <c r="AGR27" s="108"/>
      <c r="AGS27" s="108"/>
      <c r="AGT27" s="108"/>
      <c r="AGU27" s="108"/>
      <c r="AGV27" s="108"/>
      <c r="AGW27" s="108"/>
      <c r="AGX27" s="108"/>
      <c r="AGY27" s="108"/>
      <c r="AGZ27" s="108"/>
      <c r="AHA27" s="108"/>
      <c r="AHB27" s="108"/>
      <c r="AHC27" s="108"/>
      <c r="AHD27" s="108"/>
      <c r="AHE27" s="108"/>
      <c r="AHF27" s="108"/>
      <c r="AHG27" s="108"/>
      <c r="AHH27" s="108"/>
      <c r="AHI27" s="108"/>
      <c r="AHJ27" s="108"/>
      <c r="AHK27" s="108"/>
      <c r="AHL27" s="108"/>
      <c r="AHM27" s="108"/>
      <c r="AHN27" s="108"/>
      <c r="AHO27" s="108"/>
      <c r="AHP27" s="108"/>
      <c r="AHQ27" s="108"/>
      <c r="AHR27" s="108"/>
      <c r="AHS27" s="108"/>
      <c r="AHT27" s="108"/>
      <c r="AHU27" s="108"/>
      <c r="AHV27" s="108"/>
      <c r="AHW27" s="108"/>
      <c r="AHX27" s="108"/>
      <c r="AHY27" s="108"/>
      <c r="AHZ27" s="108"/>
      <c r="AIA27" s="108"/>
      <c r="AIB27" s="108"/>
      <c r="AIC27" s="108"/>
      <c r="AID27" s="108"/>
      <c r="AIE27" s="108"/>
      <c r="AIF27" s="108"/>
      <c r="AIG27" s="108"/>
      <c r="AIH27" s="108"/>
      <c r="AII27" s="108"/>
      <c r="AIJ27" s="108"/>
      <c r="AIK27" s="108"/>
      <c r="AIL27" s="108"/>
      <c r="AIM27" s="108"/>
      <c r="AIN27" s="108"/>
      <c r="AIO27" s="108"/>
      <c r="AIP27" s="108"/>
      <c r="AIQ27" s="108"/>
      <c r="AIR27" s="108"/>
      <c r="AIS27" s="108"/>
      <c r="AIT27" s="108"/>
      <c r="AIU27" s="108"/>
      <c r="AIV27" s="108"/>
      <c r="AIW27" s="108"/>
      <c r="AIX27" s="108"/>
      <c r="AIY27" s="108"/>
      <c r="AIZ27" s="108"/>
      <c r="AJA27" s="108"/>
      <c r="AJB27" s="108"/>
      <c r="AJC27" s="108"/>
      <c r="AJD27" s="108"/>
      <c r="AJE27" s="108"/>
      <c r="AJF27" s="108"/>
      <c r="AJG27" s="108"/>
      <c r="AJH27" s="108"/>
      <c r="AJI27" s="108"/>
      <c r="AJJ27" s="108"/>
      <c r="AJK27" s="108"/>
      <c r="AJL27" s="108"/>
      <c r="AJM27" s="108"/>
      <c r="AJN27" s="108"/>
      <c r="AJO27" s="108"/>
      <c r="AJP27" s="108"/>
      <c r="AJQ27" s="108"/>
      <c r="AJR27" s="108"/>
      <c r="AJS27" s="108"/>
      <c r="AJT27" s="108"/>
      <c r="AJU27" s="108"/>
      <c r="AJV27" s="108"/>
      <c r="AJW27" s="108"/>
      <c r="AJX27" s="108"/>
      <c r="AJY27" s="108"/>
      <c r="AJZ27" s="108"/>
      <c r="AKA27" s="108"/>
      <c r="AKB27" s="108"/>
      <c r="AKC27" s="108"/>
      <c r="AKD27" s="108"/>
      <c r="AKE27" s="108"/>
      <c r="AKF27" s="108"/>
      <c r="AKG27" s="108"/>
      <c r="AKH27" s="108"/>
      <c r="AKI27" s="108"/>
      <c r="AKJ27" s="108"/>
      <c r="AKK27" s="108"/>
      <c r="AKL27" s="108"/>
      <c r="AKM27" s="108"/>
      <c r="AKN27" s="108"/>
      <c r="AKO27" s="108"/>
      <c r="AKP27" s="108"/>
      <c r="AKQ27" s="108"/>
      <c r="AKR27" s="108"/>
      <c r="AKS27" s="108"/>
      <c r="AKT27" s="108"/>
      <c r="AKU27" s="108"/>
      <c r="AKV27" s="108"/>
      <c r="AKW27" s="108"/>
      <c r="AKX27" s="108"/>
      <c r="AKY27" s="108"/>
      <c r="AKZ27" s="108"/>
      <c r="ALA27" s="108"/>
      <c r="ALB27" s="108"/>
      <c r="ALC27" s="108"/>
      <c r="ALD27" s="108"/>
      <c r="ALE27" s="108"/>
      <c r="ALF27" s="108"/>
      <c r="ALG27" s="108"/>
      <c r="ALH27" s="108"/>
      <c r="ALI27" s="108"/>
      <c r="ALJ27" s="108"/>
      <c r="ALK27" s="108"/>
      <c r="ALL27" s="108"/>
      <c r="ALM27" s="108"/>
      <c r="ALN27" s="108"/>
      <c r="ALO27" s="108"/>
      <c r="ALP27" s="108"/>
      <c r="ALQ27" s="108"/>
      <c r="ALR27" s="108"/>
      <c r="ALS27" s="108"/>
      <c r="ALT27" s="108"/>
      <c r="ALU27" s="108"/>
      <c r="ALV27" s="108"/>
      <c r="ALW27" s="108"/>
      <c r="ALX27" s="108"/>
      <c r="ALY27" s="108"/>
      <c r="ALZ27" s="108"/>
      <c r="AMA27" s="108"/>
      <c r="AMB27" s="108"/>
      <c r="AMC27" s="108"/>
      <c r="AMD27" s="108"/>
      <c r="AME27" s="108"/>
      <c r="AMF27" s="108"/>
      <c r="AMG27" s="108"/>
      <c r="AMH27" s="108"/>
      <c r="AMI27" s="108"/>
      <c r="AMJ27" s="108"/>
      <c r="AMK27" s="108"/>
      <c r="AML27" s="108"/>
      <c r="AMM27" s="108"/>
      <c r="AMN27" s="108"/>
      <c r="AMO27" s="108"/>
      <c r="AMP27" s="108"/>
      <c r="AMQ27" s="108"/>
      <c r="AMR27" s="108"/>
      <c r="AMS27" s="108"/>
      <c r="AMT27" s="108"/>
      <c r="AMU27" s="108"/>
      <c r="AMV27" s="108"/>
      <c r="AMW27" s="108"/>
      <c r="AMX27" s="108"/>
      <c r="AMY27" s="108"/>
      <c r="AMZ27" s="108"/>
      <c r="ANA27" s="108"/>
      <c r="ANB27" s="108"/>
      <c r="ANC27" s="108"/>
      <c r="AND27" s="108"/>
      <c r="ANE27" s="108"/>
      <c r="ANF27" s="108"/>
      <c r="ANG27" s="108"/>
      <c r="ANH27" s="108"/>
      <c r="ANI27" s="108"/>
      <c r="ANJ27" s="108"/>
      <c r="ANK27" s="108"/>
      <c r="ANL27" s="108"/>
      <c r="ANM27" s="108"/>
      <c r="ANN27" s="108"/>
      <c r="ANO27" s="108"/>
      <c r="ANP27" s="108"/>
      <c r="ANQ27" s="108"/>
      <c r="ANR27" s="108"/>
      <c r="ANS27" s="108"/>
      <c r="ANT27" s="108"/>
      <c r="ANU27" s="108"/>
      <c r="ANV27" s="108"/>
      <c r="ANW27" s="108"/>
      <c r="ANX27" s="108"/>
      <c r="ANY27" s="108"/>
      <c r="ANZ27" s="108"/>
      <c r="AOA27" s="108"/>
      <c r="AOB27" s="108"/>
      <c r="AOC27" s="108"/>
      <c r="AOD27" s="108"/>
      <c r="AOE27" s="108"/>
      <c r="AOF27" s="108"/>
      <c r="AOG27" s="108"/>
      <c r="AOH27" s="108"/>
      <c r="AOI27" s="108"/>
      <c r="AOJ27" s="108"/>
      <c r="AOK27" s="108"/>
      <c r="AOL27" s="108"/>
      <c r="AOM27" s="108"/>
      <c r="AON27" s="108"/>
      <c r="AOO27" s="108"/>
      <c r="AOP27" s="108"/>
      <c r="AOQ27" s="108"/>
      <c r="AOR27" s="108"/>
      <c r="AOS27" s="108"/>
      <c r="AOT27" s="108"/>
      <c r="AOU27" s="108"/>
      <c r="AOV27" s="108"/>
      <c r="AOW27" s="108"/>
      <c r="AOX27" s="108"/>
      <c r="AOY27" s="108"/>
      <c r="AOZ27" s="108"/>
      <c r="APA27" s="108"/>
      <c r="APB27" s="108"/>
      <c r="APC27" s="108"/>
      <c r="APD27" s="108"/>
      <c r="APE27" s="108"/>
      <c r="APF27" s="108"/>
      <c r="APG27" s="108"/>
      <c r="APH27" s="108"/>
      <c r="API27" s="108"/>
      <c r="APJ27" s="108"/>
      <c r="APK27" s="108"/>
      <c r="APL27" s="108"/>
      <c r="APM27" s="108"/>
      <c r="APN27" s="108"/>
      <c r="APO27" s="108"/>
      <c r="APP27" s="108"/>
      <c r="APQ27" s="108"/>
      <c r="APR27" s="108"/>
      <c r="APS27" s="108"/>
      <c r="APT27" s="108"/>
      <c r="APU27" s="108"/>
      <c r="APV27" s="108"/>
      <c r="APW27" s="108"/>
      <c r="APX27" s="108"/>
      <c r="APY27" s="108"/>
      <c r="APZ27" s="108"/>
      <c r="AQA27" s="108"/>
      <c r="AQB27" s="108"/>
      <c r="AQC27" s="108"/>
      <c r="AQD27" s="108"/>
      <c r="AQE27" s="108"/>
      <c r="AQF27" s="108"/>
      <c r="AQG27" s="108"/>
      <c r="AQH27" s="108"/>
      <c r="AQI27" s="108"/>
      <c r="AQJ27" s="108"/>
      <c r="AQK27" s="108"/>
      <c r="AQL27" s="108"/>
      <c r="AQM27" s="108"/>
      <c r="AQN27" s="108"/>
      <c r="AQO27" s="108"/>
      <c r="AQP27" s="108"/>
      <c r="AQQ27" s="108"/>
      <c r="AQR27" s="108"/>
      <c r="AQS27" s="108"/>
      <c r="AQT27" s="108"/>
      <c r="AQU27" s="108"/>
      <c r="AQV27" s="108"/>
      <c r="AQW27" s="108"/>
      <c r="AQX27" s="108"/>
      <c r="AQY27" s="108"/>
      <c r="AQZ27" s="108"/>
      <c r="ARA27" s="108"/>
      <c r="ARB27" s="108"/>
      <c r="ARC27" s="108"/>
      <c r="ARD27" s="108"/>
      <c r="ARE27" s="108"/>
      <c r="ARF27" s="108"/>
      <c r="ARG27" s="108"/>
      <c r="ARH27" s="108"/>
      <c r="ARI27" s="108"/>
      <c r="ARJ27" s="108"/>
      <c r="ARK27" s="108"/>
      <c r="ARL27" s="108"/>
      <c r="ARM27" s="108"/>
      <c r="ARN27" s="108"/>
      <c r="ARO27" s="108"/>
      <c r="ARP27" s="108"/>
      <c r="ARQ27" s="108"/>
      <c r="ARR27" s="108"/>
      <c r="ARS27" s="108"/>
      <c r="ART27" s="108"/>
      <c r="ARU27" s="108"/>
      <c r="ARV27" s="108"/>
      <c r="ARW27" s="108"/>
      <c r="ARX27" s="108"/>
      <c r="ARY27" s="108"/>
      <c r="ARZ27" s="108"/>
      <c r="ASA27" s="108"/>
      <c r="ASB27" s="108"/>
      <c r="ASC27" s="108"/>
      <c r="ASD27" s="108"/>
      <c r="ASE27" s="108"/>
      <c r="ASF27" s="108"/>
      <c r="ASG27" s="108"/>
      <c r="ASH27" s="108"/>
      <c r="ASI27" s="108"/>
      <c r="ASJ27" s="108"/>
      <c r="ASK27" s="108"/>
      <c r="ASL27" s="108"/>
      <c r="ASM27" s="108"/>
      <c r="ASN27" s="108"/>
      <c r="ASO27" s="108"/>
      <c r="ASP27" s="108"/>
      <c r="ASQ27" s="108"/>
      <c r="ASR27" s="108"/>
      <c r="ASS27" s="108"/>
      <c r="AST27" s="108"/>
      <c r="ASU27" s="108"/>
      <c r="ASV27" s="108"/>
      <c r="ASW27" s="108"/>
      <c r="ASX27" s="108"/>
      <c r="ASY27" s="108"/>
      <c r="ASZ27" s="108"/>
      <c r="ATA27" s="108"/>
      <c r="ATB27" s="108"/>
      <c r="ATC27" s="108"/>
      <c r="ATD27" s="108"/>
      <c r="ATE27" s="108"/>
      <c r="ATF27" s="108"/>
      <c r="ATG27" s="108"/>
      <c r="ATH27" s="108"/>
      <c r="ATI27" s="108"/>
      <c r="ATJ27" s="108"/>
      <c r="ATK27" s="108"/>
      <c r="ATL27" s="108"/>
      <c r="ATM27" s="108"/>
      <c r="ATN27" s="108"/>
      <c r="ATO27" s="108"/>
      <c r="ATP27" s="108"/>
      <c r="ATQ27" s="108"/>
      <c r="ATR27" s="108"/>
      <c r="ATS27" s="108"/>
      <c r="ATT27" s="108"/>
      <c r="ATU27" s="108"/>
      <c r="ATV27" s="108"/>
      <c r="ATW27" s="108"/>
      <c r="ATX27" s="108"/>
      <c r="ATY27" s="108"/>
      <c r="ATZ27" s="108"/>
      <c r="AUA27" s="108"/>
      <c r="AUB27" s="108"/>
      <c r="AUC27" s="108"/>
      <c r="AUD27" s="108"/>
      <c r="AUE27" s="108"/>
      <c r="AUF27" s="108"/>
      <c r="AUG27" s="108"/>
      <c r="AUH27" s="108"/>
      <c r="AUI27" s="108"/>
      <c r="AUJ27" s="108"/>
      <c r="AUK27" s="108"/>
      <c r="AUL27" s="108"/>
      <c r="AUM27" s="108"/>
      <c r="AUN27" s="108"/>
      <c r="AUO27" s="108"/>
      <c r="AUP27" s="108"/>
      <c r="AUQ27" s="108"/>
      <c r="AUR27" s="108"/>
      <c r="AUS27" s="108"/>
      <c r="AUT27" s="108"/>
      <c r="AUU27" s="108"/>
      <c r="AUV27" s="108"/>
      <c r="AUW27" s="108"/>
      <c r="AUX27" s="108"/>
      <c r="AUY27" s="108"/>
      <c r="AUZ27" s="108"/>
      <c r="AVA27" s="108"/>
      <c r="AVB27" s="108"/>
      <c r="AVC27" s="108"/>
      <c r="AVD27" s="108"/>
      <c r="AVE27" s="108"/>
      <c r="AVF27" s="108"/>
      <c r="AVG27" s="108"/>
      <c r="AVH27" s="108"/>
      <c r="AVI27" s="108"/>
      <c r="AVJ27" s="108"/>
      <c r="AVK27" s="108"/>
      <c r="AVL27" s="108"/>
      <c r="AVM27" s="108"/>
      <c r="AVN27" s="108"/>
      <c r="AVO27" s="108"/>
      <c r="AVP27" s="108"/>
      <c r="AVQ27" s="108"/>
      <c r="AVR27" s="108"/>
      <c r="AVS27" s="108"/>
      <c r="AVT27" s="108"/>
      <c r="AVU27" s="108"/>
      <c r="AVV27" s="108"/>
      <c r="AVW27" s="108"/>
      <c r="AVX27" s="108"/>
      <c r="AVY27" s="108"/>
      <c r="AVZ27" s="108"/>
      <c r="AWA27" s="108"/>
      <c r="AWB27" s="108"/>
      <c r="AWC27" s="108"/>
      <c r="AWD27" s="108"/>
      <c r="AWE27" s="108"/>
      <c r="AWF27" s="108"/>
      <c r="AWG27" s="108"/>
      <c r="AWH27" s="108"/>
      <c r="AWI27" s="108"/>
      <c r="AWJ27" s="108"/>
      <c r="AWK27" s="108"/>
      <c r="AWL27" s="108"/>
      <c r="AWM27" s="108"/>
      <c r="AWN27" s="108"/>
      <c r="AWO27" s="108"/>
      <c r="AWP27" s="108"/>
      <c r="AWQ27" s="108"/>
      <c r="AWR27" s="108"/>
      <c r="AWS27" s="108"/>
      <c r="AWT27" s="108"/>
      <c r="AWU27" s="108"/>
      <c r="AWV27" s="108"/>
      <c r="AWW27" s="108"/>
      <c r="AWX27" s="108"/>
      <c r="AWY27" s="108"/>
      <c r="AWZ27" s="108"/>
      <c r="AXA27" s="108"/>
      <c r="AXB27" s="108"/>
      <c r="AXC27" s="108"/>
      <c r="AXD27" s="108"/>
      <c r="AXE27" s="108"/>
      <c r="AXF27" s="108"/>
      <c r="AXG27" s="108"/>
      <c r="AXH27" s="108"/>
      <c r="AXI27" s="108"/>
      <c r="AXJ27" s="108"/>
      <c r="AXK27" s="108"/>
      <c r="AXL27" s="108"/>
      <c r="AXM27" s="108"/>
      <c r="AXN27" s="108"/>
      <c r="AXO27" s="108"/>
      <c r="AXP27" s="108"/>
      <c r="AXQ27" s="108"/>
      <c r="AXR27" s="108"/>
      <c r="AXS27" s="108"/>
      <c r="AXT27" s="108"/>
      <c r="AXU27" s="108"/>
      <c r="AXV27" s="108"/>
      <c r="AXW27" s="108"/>
      <c r="AXX27" s="108"/>
      <c r="AXY27" s="108"/>
      <c r="AXZ27" s="108"/>
      <c r="AYA27" s="108"/>
      <c r="AYB27" s="108"/>
      <c r="AYC27" s="108"/>
      <c r="AYD27" s="108"/>
      <c r="AYE27" s="108"/>
      <c r="AYF27" s="108"/>
      <c r="AYG27" s="108"/>
      <c r="AYH27" s="108"/>
      <c r="AYI27" s="108"/>
      <c r="AYJ27" s="108"/>
      <c r="AYK27" s="108"/>
      <c r="AYL27" s="108"/>
      <c r="AYM27" s="108"/>
      <c r="AYN27" s="108"/>
      <c r="AYO27" s="108"/>
      <c r="AYP27" s="108"/>
      <c r="AYQ27" s="108"/>
      <c r="AYR27" s="108"/>
      <c r="AYS27" s="108"/>
      <c r="AYT27" s="108"/>
      <c r="AYU27" s="108"/>
      <c r="AYV27" s="108"/>
      <c r="AYW27" s="108"/>
      <c r="AYX27" s="108"/>
      <c r="AYY27" s="108"/>
      <c r="AYZ27" s="108"/>
      <c r="AZA27" s="108"/>
      <c r="AZB27" s="108"/>
      <c r="AZC27" s="108"/>
      <c r="AZD27" s="108"/>
      <c r="AZE27" s="108"/>
      <c r="AZF27" s="108"/>
      <c r="AZG27" s="108"/>
      <c r="AZH27" s="108"/>
      <c r="AZI27" s="108"/>
      <c r="AZJ27" s="108"/>
      <c r="AZK27" s="108"/>
      <c r="AZL27" s="108"/>
      <c r="AZM27" s="108"/>
      <c r="AZN27" s="108"/>
      <c r="AZO27" s="108"/>
      <c r="AZP27" s="108"/>
      <c r="AZQ27" s="108"/>
      <c r="AZR27" s="108"/>
      <c r="AZS27" s="108"/>
      <c r="AZT27" s="108"/>
      <c r="AZU27" s="108"/>
      <c r="AZV27" s="108"/>
      <c r="AZW27" s="108"/>
      <c r="AZX27" s="108"/>
      <c r="AZY27" s="108"/>
      <c r="AZZ27" s="108"/>
      <c r="BAA27" s="108"/>
      <c r="BAB27" s="108"/>
      <c r="BAC27" s="108"/>
      <c r="BAD27" s="108"/>
      <c r="BAE27" s="108"/>
      <c r="BAF27" s="108"/>
      <c r="BAG27" s="108"/>
      <c r="BAH27" s="108"/>
      <c r="BAI27" s="108"/>
      <c r="BAJ27" s="108"/>
      <c r="BAK27" s="108"/>
      <c r="BAL27" s="108"/>
      <c r="BAM27" s="108"/>
      <c r="BAN27" s="108"/>
      <c r="BAO27" s="108"/>
      <c r="BAP27" s="108"/>
      <c r="BAQ27" s="108"/>
      <c r="BAR27" s="108"/>
      <c r="BAS27" s="108"/>
      <c r="BAT27" s="108"/>
      <c r="BAU27" s="108"/>
      <c r="BAV27" s="108"/>
      <c r="BAW27" s="108"/>
      <c r="BAX27" s="108"/>
      <c r="BAY27" s="108"/>
      <c r="BAZ27" s="108"/>
      <c r="BBA27" s="108"/>
      <c r="BBB27" s="108"/>
      <c r="BBC27" s="108"/>
      <c r="BBD27" s="108"/>
      <c r="BBE27" s="108"/>
      <c r="BBF27" s="108"/>
      <c r="BBG27" s="108"/>
      <c r="BBH27" s="108"/>
      <c r="BBI27" s="108"/>
      <c r="BBJ27" s="108"/>
      <c r="BBK27" s="108"/>
      <c r="BBL27" s="108"/>
      <c r="BBM27" s="108"/>
      <c r="BBN27" s="108"/>
      <c r="BBO27" s="108"/>
      <c r="BBP27" s="108"/>
      <c r="BBQ27" s="108"/>
      <c r="BBR27" s="108"/>
      <c r="BBS27" s="108"/>
      <c r="BBT27" s="108"/>
      <c r="BBU27" s="108"/>
      <c r="BBV27" s="108"/>
      <c r="BBW27" s="108"/>
      <c r="BBX27" s="108"/>
      <c r="BBY27" s="108"/>
      <c r="BBZ27" s="108"/>
      <c r="BCA27" s="108"/>
      <c r="BCB27" s="108"/>
      <c r="BCC27" s="108"/>
      <c r="BCD27" s="108"/>
      <c r="BCE27" s="108"/>
      <c r="BCF27" s="108"/>
      <c r="BCG27" s="108"/>
      <c r="BCH27" s="108"/>
      <c r="BCI27" s="108"/>
      <c r="BCJ27" s="108"/>
      <c r="BCK27" s="108"/>
      <c r="BCL27" s="108"/>
      <c r="BCM27" s="108"/>
      <c r="BCN27" s="108"/>
      <c r="BCO27" s="108"/>
      <c r="BCP27" s="108"/>
      <c r="BCQ27" s="108"/>
      <c r="BCR27" s="108"/>
      <c r="BCS27" s="108"/>
      <c r="BCT27" s="108"/>
      <c r="BCU27" s="108"/>
      <c r="BCV27" s="108"/>
      <c r="BCW27" s="108"/>
      <c r="BCX27" s="108"/>
      <c r="BCY27" s="108"/>
      <c r="BCZ27" s="108"/>
      <c r="BDA27" s="108"/>
      <c r="BDB27" s="108"/>
      <c r="BDC27" s="108"/>
      <c r="BDD27" s="108"/>
      <c r="BDE27" s="108"/>
      <c r="BDF27" s="108"/>
      <c r="BDG27" s="108"/>
      <c r="BDH27" s="108"/>
      <c r="BDI27" s="108"/>
      <c r="BDJ27" s="108"/>
      <c r="BDK27" s="108"/>
      <c r="BDL27" s="108"/>
      <c r="BDM27" s="108"/>
      <c r="BDN27" s="108"/>
      <c r="BDO27" s="108"/>
      <c r="BDP27" s="108"/>
      <c r="BDQ27" s="108"/>
      <c r="BDR27" s="108"/>
      <c r="BDS27" s="108"/>
      <c r="BDT27" s="108"/>
      <c r="BDU27" s="108"/>
      <c r="BDV27" s="108"/>
      <c r="BDW27" s="108"/>
      <c r="BDX27" s="108"/>
      <c r="BDY27" s="108"/>
      <c r="BDZ27" s="108"/>
      <c r="BEA27" s="108"/>
      <c r="BEB27" s="108"/>
      <c r="BEC27" s="108"/>
      <c r="BED27" s="108"/>
      <c r="BEE27" s="108"/>
      <c r="BEF27" s="108"/>
      <c r="BEG27" s="108"/>
      <c r="BEH27" s="108"/>
      <c r="BEI27" s="108"/>
      <c r="BEJ27" s="108"/>
      <c r="BEK27" s="108"/>
      <c r="BEL27" s="108"/>
      <c r="BEM27" s="108"/>
      <c r="BEN27" s="108"/>
      <c r="BEO27" s="108"/>
      <c r="BEP27" s="108"/>
      <c r="BEQ27" s="108"/>
      <c r="BER27" s="108"/>
      <c r="BES27" s="108"/>
      <c r="BET27" s="108"/>
      <c r="BEU27" s="108"/>
      <c r="BEV27" s="108"/>
      <c r="BEW27" s="108"/>
      <c r="BEX27" s="108"/>
      <c r="BEY27" s="108"/>
      <c r="BEZ27" s="108"/>
      <c r="BFA27" s="108"/>
      <c r="BFB27" s="108"/>
      <c r="BFC27" s="108"/>
      <c r="BFD27" s="108"/>
      <c r="BFE27" s="108"/>
      <c r="BFF27" s="108"/>
      <c r="BFG27" s="108"/>
      <c r="BFH27" s="108"/>
      <c r="BFI27" s="108"/>
      <c r="BFJ27" s="108"/>
      <c r="BFK27" s="108"/>
      <c r="BFL27" s="108"/>
      <c r="BFM27" s="108"/>
      <c r="BFN27" s="108"/>
      <c r="BFO27" s="108"/>
      <c r="BFP27" s="108"/>
      <c r="BFQ27" s="108"/>
      <c r="BFR27" s="108"/>
      <c r="BFS27" s="108"/>
      <c r="BFT27" s="108"/>
      <c r="BFU27" s="108"/>
      <c r="BFV27" s="108"/>
      <c r="BFW27" s="108"/>
      <c r="BFX27" s="108"/>
      <c r="BFY27" s="108"/>
      <c r="BFZ27" s="108"/>
      <c r="BGA27" s="108"/>
      <c r="BGB27" s="108"/>
      <c r="BGC27" s="108"/>
      <c r="BGD27" s="108"/>
      <c r="BGE27" s="108"/>
      <c r="BGF27" s="108"/>
      <c r="BGG27" s="108"/>
      <c r="BGH27" s="108"/>
      <c r="BGI27" s="108"/>
      <c r="BGJ27" s="108"/>
      <c r="BGK27" s="108"/>
      <c r="BGL27" s="108"/>
      <c r="BGM27" s="108"/>
      <c r="BGN27" s="108"/>
      <c r="BGO27" s="108"/>
      <c r="BGP27" s="108"/>
      <c r="BGQ27" s="108"/>
      <c r="BGR27" s="108"/>
      <c r="BGS27" s="108"/>
      <c r="BGT27" s="108"/>
      <c r="BGU27" s="108"/>
      <c r="BGV27" s="108"/>
      <c r="BGW27" s="108"/>
      <c r="BGX27" s="108"/>
      <c r="BGY27" s="108"/>
      <c r="BGZ27" s="108"/>
      <c r="BHA27" s="108"/>
      <c r="BHB27" s="108"/>
      <c r="BHC27" s="108"/>
      <c r="BHD27" s="108"/>
      <c r="BHE27" s="108"/>
      <c r="BHF27" s="108"/>
      <c r="BHG27" s="108"/>
      <c r="BHH27" s="108"/>
      <c r="BHI27" s="108"/>
      <c r="BHJ27" s="108"/>
      <c r="BHK27" s="108"/>
      <c r="BHL27" s="108"/>
      <c r="BHM27" s="108"/>
      <c r="BHN27" s="108"/>
      <c r="BHO27" s="108"/>
      <c r="BHP27" s="108"/>
      <c r="BHQ27" s="108"/>
      <c r="BHR27" s="108"/>
      <c r="BHS27" s="108"/>
      <c r="BHT27" s="108"/>
      <c r="BHU27" s="108"/>
      <c r="BHV27" s="108"/>
      <c r="BHW27" s="108"/>
      <c r="BHX27" s="108"/>
      <c r="BHY27" s="108"/>
      <c r="BHZ27" s="108"/>
      <c r="BIA27" s="108"/>
      <c r="BIB27" s="108"/>
      <c r="BIC27" s="108"/>
      <c r="BID27" s="108"/>
      <c r="BIE27" s="108"/>
      <c r="BIF27" s="108"/>
      <c r="BIG27" s="108"/>
      <c r="BIH27" s="108"/>
      <c r="BII27" s="108"/>
      <c r="BIJ27" s="108"/>
      <c r="BIK27" s="108"/>
      <c r="BIL27" s="108"/>
      <c r="BIM27" s="108"/>
      <c r="BIN27" s="108"/>
      <c r="BIO27" s="108"/>
      <c r="BIP27" s="108"/>
      <c r="BIQ27" s="108"/>
      <c r="BIR27" s="108"/>
      <c r="BIS27" s="108"/>
      <c r="BIT27" s="108"/>
      <c r="BIU27" s="108"/>
      <c r="BIV27" s="108"/>
      <c r="BIW27" s="108"/>
      <c r="BIX27" s="108"/>
      <c r="BIY27" s="108"/>
      <c r="BIZ27" s="108"/>
      <c r="BJA27" s="108"/>
      <c r="BJB27" s="108"/>
      <c r="BJC27" s="108"/>
      <c r="BJD27" s="108"/>
      <c r="BJE27" s="108"/>
      <c r="BJF27" s="108"/>
      <c r="BJG27" s="108"/>
      <c r="BJH27" s="108"/>
      <c r="BJI27" s="108"/>
      <c r="BJJ27" s="108"/>
      <c r="BJK27" s="108"/>
      <c r="BJL27" s="108"/>
      <c r="BJM27" s="108"/>
      <c r="BJN27" s="108"/>
      <c r="BJO27" s="108"/>
      <c r="BJP27" s="108"/>
      <c r="BJQ27" s="108"/>
      <c r="BJR27" s="108"/>
      <c r="BJS27" s="108"/>
      <c r="BJT27" s="108"/>
      <c r="BJU27" s="108"/>
      <c r="BJV27" s="108"/>
      <c r="BJW27" s="108"/>
      <c r="BJX27" s="108"/>
      <c r="BJY27" s="108"/>
      <c r="BJZ27" s="108"/>
      <c r="BKA27" s="108"/>
      <c r="BKB27" s="108"/>
      <c r="BKC27" s="108"/>
      <c r="BKD27" s="108"/>
      <c r="BKE27" s="108"/>
      <c r="BKF27" s="108"/>
      <c r="BKG27" s="108"/>
      <c r="BKH27" s="108"/>
      <c r="BKI27" s="108"/>
      <c r="BKJ27" s="108"/>
      <c r="BKK27" s="108"/>
      <c r="BKL27" s="108"/>
      <c r="BKM27" s="108"/>
      <c r="BKN27" s="108"/>
      <c r="BKO27" s="108"/>
      <c r="BKP27" s="108"/>
      <c r="BKQ27" s="108"/>
      <c r="BKR27" s="108"/>
      <c r="BKS27" s="108"/>
      <c r="BKT27" s="108"/>
      <c r="BKU27" s="108"/>
      <c r="BKV27" s="108"/>
      <c r="BKW27" s="108"/>
      <c r="BKX27" s="108"/>
      <c r="BKY27" s="108"/>
      <c r="BKZ27" s="108"/>
      <c r="BLA27" s="108"/>
      <c r="BLB27" s="108"/>
      <c r="BLC27" s="108"/>
      <c r="BLD27" s="108"/>
      <c r="BLE27" s="108"/>
      <c r="BLF27" s="108"/>
      <c r="BLG27" s="108"/>
      <c r="BLH27" s="108"/>
      <c r="BLI27" s="108"/>
      <c r="BLJ27" s="108"/>
      <c r="BLK27" s="108"/>
      <c r="BLL27" s="108"/>
      <c r="BLM27" s="108"/>
      <c r="BLN27" s="108"/>
      <c r="BLO27" s="108"/>
      <c r="BLP27" s="108"/>
      <c r="BLQ27" s="108"/>
      <c r="BLR27" s="108"/>
      <c r="BLS27" s="108"/>
      <c r="BLT27" s="108"/>
      <c r="BLU27" s="108"/>
      <c r="BLV27" s="108"/>
      <c r="BLW27" s="108"/>
      <c r="BLX27" s="108"/>
      <c r="BLY27" s="108"/>
      <c r="BLZ27" s="108"/>
      <c r="BMA27" s="108"/>
      <c r="BMB27" s="108"/>
      <c r="BMC27" s="108"/>
      <c r="BMD27" s="108"/>
      <c r="BME27" s="108"/>
      <c r="BMF27" s="108"/>
      <c r="BMG27" s="108"/>
      <c r="BMH27" s="108"/>
      <c r="BMI27" s="108"/>
      <c r="BMJ27" s="108"/>
      <c r="BMK27" s="108"/>
      <c r="BML27" s="108"/>
      <c r="BMM27" s="108"/>
      <c r="BMN27" s="108"/>
      <c r="BMO27" s="108"/>
      <c r="BMP27" s="108"/>
      <c r="BMQ27" s="108"/>
      <c r="BMR27" s="108"/>
      <c r="BMS27" s="108"/>
      <c r="BMT27" s="108"/>
      <c r="BMU27" s="108"/>
      <c r="BMV27" s="108"/>
      <c r="BMW27" s="108"/>
      <c r="BMX27" s="108"/>
      <c r="BMY27" s="108"/>
      <c r="BMZ27" s="108"/>
      <c r="BNA27" s="108"/>
      <c r="BNB27" s="108"/>
      <c r="BNC27" s="108"/>
      <c r="BND27" s="108"/>
      <c r="BNE27" s="108"/>
      <c r="BNF27" s="108"/>
      <c r="BNG27" s="108"/>
      <c r="BNH27" s="108"/>
      <c r="BNI27" s="108"/>
      <c r="BNJ27" s="108"/>
      <c r="BNK27" s="108"/>
      <c r="BNL27" s="108"/>
      <c r="BNM27" s="108"/>
      <c r="BNN27" s="108"/>
      <c r="BNO27" s="108"/>
      <c r="BNP27" s="108"/>
      <c r="BNQ27" s="108"/>
      <c r="BNR27" s="108"/>
      <c r="BNS27" s="108"/>
      <c r="BNT27" s="108"/>
      <c r="BNU27" s="108"/>
      <c r="BNV27" s="108"/>
      <c r="BNW27" s="108"/>
      <c r="BNX27" s="108"/>
      <c r="BNY27" s="108"/>
      <c r="BNZ27" s="108"/>
      <c r="BOA27" s="108"/>
      <c r="BOB27" s="108"/>
      <c r="BOC27" s="108"/>
      <c r="BOD27" s="108"/>
      <c r="BOE27" s="108"/>
      <c r="BOF27" s="108"/>
      <c r="BOG27" s="108"/>
      <c r="BOH27" s="108"/>
      <c r="BOI27" s="108"/>
      <c r="BOJ27" s="108"/>
      <c r="BOK27" s="108"/>
      <c r="BOL27" s="108"/>
      <c r="BOM27" s="108"/>
      <c r="BON27" s="108"/>
      <c r="BOO27" s="108"/>
      <c r="BOP27" s="108"/>
      <c r="BOQ27" s="108"/>
      <c r="BOR27" s="108"/>
      <c r="BOS27" s="108"/>
      <c r="BOT27" s="108"/>
      <c r="BOU27" s="108"/>
      <c r="BOV27" s="108"/>
      <c r="BOW27" s="108"/>
      <c r="BOX27" s="108"/>
      <c r="BOY27" s="108"/>
      <c r="BOZ27" s="108"/>
      <c r="BPA27" s="108"/>
      <c r="BPB27" s="108"/>
      <c r="BPC27" s="108"/>
      <c r="BPD27" s="108"/>
      <c r="BPE27" s="108"/>
      <c r="BPF27" s="108"/>
      <c r="BPG27" s="108"/>
      <c r="BPH27" s="108"/>
      <c r="BPI27" s="108"/>
      <c r="BPJ27" s="108"/>
      <c r="BPK27" s="108"/>
      <c r="BPL27" s="108"/>
      <c r="BPM27" s="108"/>
      <c r="BPN27" s="108"/>
      <c r="BPO27" s="108"/>
      <c r="BPP27" s="108"/>
      <c r="BPQ27" s="108"/>
      <c r="BPR27" s="108"/>
      <c r="BPS27" s="108"/>
      <c r="BPT27" s="108"/>
      <c r="BPU27" s="108"/>
      <c r="BPV27" s="108"/>
      <c r="BPW27" s="108"/>
      <c r="BPX27" s="108"/>
      <c r="BPY27" s="108"/>
      <c r="BPZ27" s="108"/>
      <c r="BQA27" s="108"/>
      <c r="BQB27" s="108"/>
      <c r="BQC27" s="108"/>
      <c r="BQD27" s="108"/>
      <c r="BQE27" s="108"/>
      <c r="BQF27" s="108"/>
      <c r="BQG27" s="108"/>
      <c r="BQH27" s="108"/>
      <c r="BQI27" s="108"/>
      <c r="BQJ27" s="108"/>
      <c r="BQK27" s="108"/>
      <c r="BQL27" s="108"/>
      <c r="BQM27" s="108"/>
      <c r="BQN27" s="108"/>
      <c r="BQO27" s="108"/>
      <c r="BQP27" s="108"/>
      <c r="BQQ27" s="108"/>
      <c r="BQR27" s="108"/>
      <c r="BQS27" s="108"/>
      <c r="BQT27" s="108"/>
      <c r="BQU27" s="108"/>
      <c r="BQV27" s="108"/>
      <c r="BQW27" s="108"/>
      <c r="BQX27" s="108"/>
      <c r="BQY27" s="108"/>
      <c r="BQZ27" s="108"/>
      <c r="BRA27" s="108"/>
      <c r="BRB27" s="108"/>
      <c r="BRC27" s="108"/>
      <c r="BRD27" s="108"/>
      <c r="BRE27" s="108"/>
      <c r="BRF27" s="108"/>
      <c r="BRG27" s="108"/>
      <c r="BRH27" s="108"/>
      <c r="BRI27" s="108"/>
      <c r="BRJ27" s="108"/>
      <c r="BRK27" s="108"/>
      <c r="BRL27" s="108"/>
      <c r="BRM27" s="108"/>
      <c r="BRN27" s="108"/>
      <c r="BRO27" s="108"/>
      <c r="BRP27" s="108"/>
      <c r="BRQ27" s="108"/>
      <c r="BRR27" s="108"/>
      <c r="BRS27" s="108"/>
      <c r="BRT27" s="108"/>
      <c r="BRU27" s="108"/>
      <c r="BRV27" s="108"/>
      <c r="BRW27" s="108"/>
      <c r="BRX27" s="108"/>
      <c r="BRY27" s="108"/>
      <c r="BRZ27" s="108"/>
      <c r="BSA27" s="108"/>
      <c r="BSB27" s="108"/>
      <c r="BSC27" s="108"/>
      <c r="BSD27" s="108"/>
      <c r="BSE27" s="108"/>
      <c r="BSF27" s="108"/>
      <c r="BSG27" s="108"/>
      <c r="BSH27" s="108"/>
      <c r="BSI27" s="108"/>
      <c r="BSJ27" s="108"/>
      <c r="BSK27" s="108"/>
      <c r="BSL27" s="108"/>
      <c r="BSM27" s="108"/>
      <c r="BSN27" s="108"/>
      <c r="BSO27" s="108"/>
      <c r="BSP27" s="108"/>
      <c r="BSQ27" s="108"/>
      <c r="BSR27" s="108"/>
      <c r="BSS27" s="108"/>
      <c r="BST27" s="108"/>
      <c r="BSU27" s="108"/>
      <c r="BSV27" s="108"/>
      <c r="BSW27" s="108"/>
      <c r="BSX27" s="108"/>
      <c r="BSY27" s="108"/>
      <c r="BSZ27" s="108"/>
      <c r="BTA27" s="108"/>
      <c r="BTB27" s="108"/>
      <c r="BTC27" s="108"/>
      <c r="BTD27" s="108"/>
      <c r="BTE27" s="108"/>
      <c r="BTF27" s="108"/>
      <c r="BTG27" s="108"/>
      <c r="BTH27" s="108"/>
      <c r="BTI27" s="108"/>
      <c r="BTJ27" s="108"/>
      <c r="BTK27" s="108"/>
      <c r="BTL27" s="108"/>
      <c r="BTM27" s="108"/>
      <c r="BTN27" s="108"/>
      <c r="BTO27" s="108"/>
      <c r="BTP27" s="108"/>
      <c r="BTQ27" s="108"/>
      <c r="BTR27" s="108"/>
      <c r="BTS27" s="108"/>
      <c r="BTT27" s="108"/>
      <c r="BTU27" s="108"/>
      <c r="BTV27" s="108"/>
      <c r="BTW27" s="108"/>
      <c r="BTX27" s="108"/>
      <c r="BTY27" s="108"/>
      <c r="BTZ27" s="108"/>
      <c r="BUA27" s="108"/>
      <c r="BUB27" s="108"/>
      <c r="BUC27" s="108"/>
      <c r="BUD27" s="108"/>
      <c r="BUE27" s="108"/>
      <c r="BUF27" s="108"/>
      <c r="BUG27" s="108"/>
      <c r="BUH27" s="108"/>
      <c r="BUI27" s="108"/>
      <c r="BUJ27" s="108"/>
      <c r="BUK27" s="108"/>
      <c r="BUL27" s="108"/>
      <c r="BUM27" s="108"/>
      <c r="BUN27" s="108"/>
      <c r="BUO27" s="108"/>
      <c r="BUP27" s="108"/>
      <c r="BUQ27" s="108"/>
      <c r="BUR27" s="108"/>
      <c r="BUS27" s="108"/>
      <c r="BUT27" s="108"/>
      <c r="BUU27" s="108"/>
      <c r="BUV27" s="108"/>
      <c r="BUW27" s="108"/>
      <c r="BUX27" s="108"/>
      <c r="BUY27" s="108"/>
      <c r="BUZ27" s="108"/>
      <c r="BVA27" s="108"/>
      <c r="BVB27" s="108"/>
      <c r="BVC27" s="108"/>
      <c r="BVD27" s="108"/>
      <c r="BVE27" s="108"/>
      <c r="BVF27" s="108"/>
      <c r="BVG27" s="108"/>
      <c r="BVH27" s="108"/>
      <c r="BVI27" s="108"/>
      <c r="BVJ27" s="108"/>
      <c r="BVK27" s="108"/>
      <c r="BVL27" s="108"/>
      <c r="BVM27" s="108"/>
      <c r="BVN27" s="108"/>
      <c r="BVO27" s="108"/>
      <c r="BVP27" s="108"/>
      <c r="BVQ27" s="108"/>
      <c r="BVR27" s="108"/>
      <c r="BVS27" s="108"/>
      <c r="BVT27" s="108"/>
      <c r="BVU27" s="108"/>
      <c r="BVV27" s="108"/>
      <c r="BVW27" s="108"/>
      <c r="BVX27" s="108"/>
      <c r="BVY27" s="108"/>
      <c r="BVZ27" s="108"/>
      <c r="BWA27" s="108"/>
      <c r="BWB27" s="108"/>
      <c r="BWC27" s="108"/>
      <c r="BWD27" s="108"/>
      <c r="BWE27" s="108"/>
      <c r="BWF27" s="108"/>
      <c r="BWG27" s="108"/>
      <c r="BWH27" s="108"/>
      <c r="BWI27" s="108"/>
      <c r="BWJ27" s="108"/>
      <c r="BWK27" s="108"/>
      <c r="BWL27" s="108"/>
      <c r="BWM27" s="108"/>
      <c r="BWN27" s="108"/>
      <c r="BWO27" s="108"/>
      <c r="BWP27" s="108"/>
      <c r="BWQ27" s="108"/>
      <c r="BWR27" s="108"/>
      <c r="BWS27" s="108"/>
      <c r="BWT27" s="108"/>
      <c r="BWU27" s="108"/>
      <c r="BWV27" s="108"/>
      <c r="BWW27" s="108"/>
      <c r="BWX27" s="108"/>
      <c r="BWY27" s="108"/>
      <c r="BWZ27" s="108"/>
      <c r="BXA27" s="108"/>
      <c r="BXB27" s="108"/>
      <c r="BXC27" s="108"/>
      <c r="BXD27" s="108"/>
      <c r="BXE27" s="108"/>
      <c r="BXF27" s="108"/>
      <c r="BXG27" s="108"/>
      <c r="BXH27" s="108"/>
      <c r="BXI27" s="108"/>
      <c r="BXJ27" s="108"/>
      <c r="BXK27" s="108"/>
      <c r="BXL27" s="108"/>
      <c r="BXM27" s="108"/>
      <c r="BXN27" s="108"/>
      <c r="BXO27" s="108"/>
      <c r="BXP27" s="108"/>
      <c r="BXQ27" s="108"/>
      <c r="BXR27" s="108"/>
      <c r="BXS27" s="108"/>
      <c r="BXT27" s="108"/>
      <c r="BXU27" s="108"/>
      <c r="BXV27" s="108"/>
      <c r="BXW27" s="108"/>
      <c r="BXX27" s="108"/>
      <c r="BXY27" s="108"/>
      <c r="BXZ27" s="108"/>
      <c r="BYA27" s="108"/>
      <c r="BYB27" s="108"/>
      <c r="BYC27" s="108"/>
      <c r="BYD27" s="108"/>
      <c r="BYE27" s="108"/>
      <c r="BYF27" s="108"/>
      <c r="BYG27" s="108"/>
      <c r="BYH27" s="108"/>
      <c r="BYI27" s="108"/>
      <c r="BYJ27" s="108"/>
      <c r="BYK27" s="108"/>
      <c r="BYL27" s="108"/>
      <c r="BYM27" s="108"/>
      <c r="BYN27" s="108"/>
      <c r="BYO27" s="108"/>
      <c r="BYP27" s="108"/>
      <c r="BYQ27" s="108"/>
      <c r="BYR27" s="108"/>
      <c r="BYS27" s="108"/>
      <c r="BYT27" s="108"/>
      <c r="BYU27" s="108"/>
      <c r="BYV27" s="108"/>
      <c r="BYW27" s="108"/>
      <c r="BYX27" s="108"/>
      <c r="BYY27" s="108"/>
      <c r="BYZ27" s="108"/>
      <c r="BZA27" s="108"/>
      <c r="BZB27" s="108"/>
      <c r="BZC27" s="108"/>
      <c r="BZD27" s="108"/>
      <c r="BZE27" s="108"/>
      <c r="BZF27" s="108"/>
      <c r="BZG27" s="108"/>
      <c r="BZH27" s="108"/>
      <c r="BZI27" s="108"/>
      <c r="BZJ27" s="108"/>
      <c r="BZK27" s="108"/>
      <c r="BZL27" s="108"/>
      <c r="BZM27" s="108"/>
      <c r="BZN27" s="108"/>
      <c r="BZO27" s="108"/>
      <c r="BZP27" s="108"/>
      <c r="BZQ27" s="108"/>
      <c r="BZR27" s="108"/>
      <c r="BZS27" s="108"/>
      <c r="BZT27" s="108"/>
      <c r="BZU27" s="108"/>
      <c r="BZV27" s="108"/>
      <c r="BZW27" s="108"/>
      <c r="BZX27" s="108"/>
      <c r="BZY27" s="108"/>
      <c r="BZZ27" s="108"/>
      <c r="CAA27" s="108"/>
      <c r="CAB27" s="108"/>
      <c r="CAC27" s="108"/>
      <c r="CAD27" s="108"/>
      <c r="CAE27" s="108"/>
      <c r="CAF27" s="108"/>
      <c r="CAG27" s="108"/>
      <c r="CAH27" s="108"/>
      <c r="CAI27" s="108"/>
      <c r="CAJ27" s="108"/>
      <c r="CAK27" s="108"/>
      <c r="CAL27" s="108"/>
      <c r="CAM27" s="108"/>
      <c r="CAN27" s="108"/>
      <c r="CAO27" s="108"/>
      <c r="CAP27" s="108"/>
      <c r="CAQ27" s="108"/>
      <c r="CAR27" s="108"/>
      <c r="CAS27" s="108"/>
      <c r="CAT27" s="108"/>
      <c r="CAU27" s="108"/>
      <c r="CAV27" s="108"/>
      <c r="CAW27" s="108"/>
      <c r="CAX27" s="108"/>
      <c r="CAY27" s="108"/>
      <c r="CAZ27" s="108"/>
      <c r="CBA27" s="108"/>
      <c r="CBB27" s="108"/>
      <c r="CBC27" s="108"/>
      <c r="CBD27" s="108"/>
      <c r="CBE27" s="108"/>
      <c r="CBF27" s="108"/>
      <c r="CBG27" s="108"/>
      <c r="CBH27" s="108"/>
      <c r="CBI27" s="108"/>
      <c r="CBJ27" s="108"/>
      <c r="CBK27" s="108"/>
      <c r="CBL27" s="108"/>
      <c r="CBM27" s="108"/>
      <c r="CBN27" s="108"/>
      <c r="CBO27" s="108"/>
      <c r="CBP27" s="108"/>
      <c r="CBQ27" s="108"/>
      <c r="CBR27" s="108"/>
      <c r="CBS27" s="108"/>
      <c r="CBT27" s="108"/>
      <c r="CBU27" s="108"/>
      <c r="CBV27" s="108"/>
      <c r="CBW27" s="108"/>
      <c r="CBX27" s="108"/>
      <c r="CBY27" s="108"/>
      <c r="CBZ27" s="108"/>
      <c r="CCA27" s="108"/>
      <c r="CCB27" s="108"/>
      <c r="CCC27" s="108"/>
      <c r="CCD27" s="108"/>
      <c r="CCE27" s="108"/>
      <c r="CCF27" s="108"/>
      <c r="CCG27" s="108"/>
      <c r="CCH27" s="108"/>
      <c r="CCI27" s="108"/>
      <c r="CCJ27" s="108"/>
      <c r="CCK27" s="108"/>
      <c r="CCL27" s="108"/>
      <c r="CCM27" s="108"/>
      <c r="CCN27" s="108"/>
      <c r="CCO27" s="108"/>
      <c r="CCP27" s="108"/>
      <c r="CCQ27" s="108"/>
      <c r="CCR27" s="108"/>
      <c r="CCS27" s="108"/>
      <c r="CCT27" s="108"/>
      <c r="CCU27" s="108"/>
      <c r="CCV27" s="108"/>
      <c r="CCW27" s="108"/>
      <c r="CCX27" s="108"/>
      <c r="CCY27" s="108"/>
      <c r="CCZ27" s="108"/>
      <c r="CDA27" s="108"/>
      <c r="CDB27" s="108"/>
      <c r="CDC27" s="108"/>
      <c r="CDD27" s="108"/>
      <c r="CDE27" s="108"/>
      <c r="CDF27" s="108"/>
      <c r="CDG27" s="108"/>
      <c r="CDH27" s="108"/>
      <c r="CDI27" s="108"/>
      <c r="CDJ27" s="108"/>
      <c r="CDK27" s="108"/>
      <c r="CDL27" s="108"/>
      <c r="CDM27" s="108"/>
      <c r="CDN27" s="108"/>
      <c r="CDO27" s="108"/>
      <c r="CDP27" s="108"/>
      <c r="CDQ27" s="108"/>
      <c r="CDR27" s="108"/>
      <c r="CDS27" s="108"/>
      <c r="CDT27" s="108"/>
      <c r="CDU27" s="108"/>
      <c r="CDV27" s="108"/>
      <c r="CDW27" s="108"/>
      <c r="CDX27" s="108"/>
      <c r="CDY27" s="108"/>
      <c r="CDZ27" s="108"/>
      <c r="CEA27" s="108"/>
      <c r="CEB27" s="108"/>
      <c r="CEC27" s="108"/>
      <c r="CED27" s="108"/>
      <c r="CEE27" s="108"/>
      <c r="CEF27" s="108"/>
      <c r="CEG27" s="108"/>
      <c r="CEH27" s="108"/>
      <c r="CEI27" s="108"/>
      <c r="CEJ27" s="108"/>
      <c r="CEK27" s="108"/>
      <c r="CEL27" s="108"/>
      <c r="CEM27" s="108"/>
      <c r="CEN27" s="108"/>
      <c r="CEO27" s="108"/>
      <c r="CEP27" s="108"/>
      <c r="CEQ27" s="108"/>
      <c r="CER27" s="108"/>
      <c r="CES27" s="108"/>
      <c r="CET27" s="108"/>
      <c r="CEU27" s="108"/>
      <c r="CEV27" s="108"/>
      <c r="CEW27" s="108"/>
      <c r="CEX27" s="108"/>
      <c r="CEY27" s="108"/>
      <c r="CEZ27" s="108"/>
      <c r="CFA27" s="108"/>
      <c r="CFB27" s="108"/>
      <c r="CFC27" s="108"/>
      <c r="CFD27" s="108"/>
      <c r="CFE27" s="108"/>
      <c r="CFF27" s="108"/>
      <c r="CFG27" s="108"/>
      <c r="CFH27" s="108"/>
      <c r="CFI27" s="108"/>
      <c r="CFJ27" s="108"/>
      <c r="CFK27" s="108"/>
      <c r="CFL27" s="108"/>
      <c r="CFM27" s="108"/>
      <c r="CFN27" s="108"/>
      <c r="CFO27" s="108"/>
      <c r="CFP27" s="108"/>
      <c r="CFQ27" s="108"/>
      <c r="CFR27" s="108"/>
      <c r="CFS27" s="108"/>
      <c r="CFT27" s="108"/>
      <c r="CFU27" s="108"/>
      <c r="CFV27" s="108"/>
      <c r="CFW27" s="108"/>
      <c r="CFX27" s="108"/>
      <c r="CFY27" s="108"/>
      <c r="CFZ27" s="108"/>
      <c r="CGA27" s="108"/>
      <c r="CGB27" s="108"/>
      <c r="CGC27" s="108"/>
      <c r="CGD27" s="108"/>
      <c r="CGE27" s="108"/>
      <c r="CGF27" s="108"/>
      <c r="CGG27" s="108"/>
      <c r="CGH27" s="108"/>
      <c r="CGI27" s="108"/>
      <c r="CGJ27" s="108"/>
      <c r="CGK27" s="108"/>
      <c r="CGL27" s="108"/>
      <c r="CGM27" s="108"/>
      <c r="CGN27" s="108"/>
      <c r="CGO27" s="108"/>
      <c r="CGP27" s="108"/>
      <c r="CGQ27" s="108"/>
      <c r="CGR27" s="108"/>
      <c r="CGS27" s="108"/>
      <c r="CGT27" s="108"/>
      <c r="CGU27" s="108"/>
      <c r="CGV27" s="108"/>
      <c r="CGW27" s="108"/>
      <c r="CGX27" s="108"/>
      <c r="CGY27" s="108"/>
      <c r="CGZ27" s="108"/>
      <c r="CHA27" s="108"/>
      <c r="CHB27" s="108"/>
      <c r="CHC27" s="108"/>
      <c r="CHD27" s="108"/>
      <c r="CHE27" s="108"/>
      <c r="CHF27" s="108"/>
      <c r="CHG27" s="108"/>
      <c r="CHH27" s="108"/>
      <c r="CHI27" s="108"/>
      <c r="CHJ27" s="108"/>
      <c r="CHK27" s="108"/>
      <c r="CHL27" s="108"/>
      <c r="CHM27" s="108"/>
      <c r="CHN27" s="108"/>
      <c r="CHO27" s="108"/>
      <c r="CHP27" s="108"/>
      <c r="CHQ27" s="108"/>
      <c r="CHR27" s="108"/>
      <c r="CHS27" s="108"/>
      <c r="CHT27" s="108"/>
      <c r="CHU27" s="108"/>
      <c r="CHV27" s="108"/>
      <c r="CHW27" s="108"/>
      <c r="CHX27" s="108"/>
      <c r="CHY27" s="108"/>
      <c r="CHZ27" s="108"/>
      <c r="CIA27" s="108"/>
      <c r="CIB27" s="108"/>
      <c r="CIC27" s="108"/>
      <c r="CID27" s="108"/>
      <c r="CIE27" s="108"/>
      <c r="CIF27" s="108"/>
      <c r="CIG27" s="108"/>
      <c r="CIH27" s="108"/>
      <c r="CII27" s="108"/>
      <c r="CIJ27" s="108"/>
      <c r="CIK27" s="108"/>
      <c r="CIL27" s="108"/>
      <c r="CIM27" s="108"/>
      <c r="CIN27" s="108"/>
      <c r="CIO27" s="108"/>
      <c r="CIP27" s="108"/>
      <c r="CIQ27" s="108"/>
      <c r="CIR27" s="108"/>
      <c r="CIS27" s="108"/>
      <c r="CIT27" s="108"/>
      <c r="CIU27" s="108"/>
      <c r="CIV27" s="108"/>
      <c r="CIW27" s="108"/>
      <c r="CIX27" s="108"/>
      <c r="CIY27" s="108"/>
      <c r="CIZ27" s="108"/>
      <c r="CJA27" s="108"/>
      <c r="CJB27" s="108"/>
      <c r="CJC27" s="108"/>
      <c r="CJD27" s="108"/>
      <c r="CJE27" s="108"/>
      <c r="CJF27" s="108"/>
      <c r="CJG27" s="108"/>
      <c r="CJH27" s="108"/>
      <c r="CJI27" s="108"/>
      <c r="CJJ27" s="108"/>
      <c r="CJK27" s="108"/>
      <c r="CJL27" s="108"/>
      <c r="CJM27" s="108"/>
      <c r="CJN27" s="108"/>
      <c r="CJO27" s="108"/>
      <c r="CJP27" s="108"/>
      <c r="CJQ27" s="108"/>
      <c r="CJR27" s="108"/>
      <c r="CJS27" s="108"/>
      <c r="CJT27" s="108"/>
      <c r="CJU27" s="108"/>
      <c r="CJV27" s="108"/>
      <c r="CJW27" s="108"/>
      <c r="CJX27" s="108"/>
      <c r="CJY27" s="108"/>
    </row>
  </sheetData>
  <mergeCells count="32">
    <mergeCell ref="F23:R23"/>
    <mergeCell ref="A22:A23"/>
    <mergeCell ref="C22:C23"/>
    <mergeCell ref="D22:D23"/>
    <mergeCell ref="E22:E23"/>
    <mergeCell ref="B22:B23"/>
    <mergeCell ref="F14:J14"/>
    <mergeCell ref="B5:B7"/>
    <mergeCell ref="E5:E7"/>
    <mergeCell ref="A5:A7"/>
    <mergeCell ref="C5:C7"/>
    <mergeCell ref="D5:D7"/>
    <mergeCell ref="A10:A11"/>
    <mergeCell ref="B10:B11"/>
    <mergeCell ref="A12:A14"/>
    <mergeCell ref="B12:B14"/>
    <mergeCell ref="E12:E14"/>
    <mergeCell ref="D12:D14"/>
    <mergeCell ref="S6:T6"/>
    <mergeCell ref="U6:V6"/>
    <mergeCell ref="B2:X2"/>
    <mergeCell ref="B3:X3"/>
    <mergeCell ref="B4:X4"/>
    <mergeCell ref="M6:N6"/>
    <mergeCell ref="O6:P6"/>
    <mergeCell ref="Q6:R6"/>
    <mergeCell ref="G6:H6"/>
    <mergeCell ref="I6:J6"/>
    <mergeCell ref="W6:X6"/>
    <mergeCell ref="K6:L6"/>
    <mergeCell ref="G5:X5"/>
    <mergeCell ref="F5:F7"/>
  </mergeCells>
  <phoneticPr fontId="17" type="noConversion"/>
  <pageMargins left="0.7" right="0.7" top="0.75" bottom="0.75" header="0.3" footer="0.3"/>
  <pageSetup paperSize="9" scale="4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6"/>
  <sheetViews>
    <sheetView view="pageBreakPreview" topLeftCell="A160" zoomScaleNormal="100" zoomScaleSheetLayoutView="100" workbookViewId="0">
      <selection activeCell="E167" sqref="E167"/>
    </sheetView>
  </sheetViews>
  <sheetFormatPr defaultRowHeight="15" x14ac:dyDescent="0.25"/>
  <cols>
    <col min="1" max="1" width="5.42578125" customWidth="1"/>
    <col min="2" max="2" width="43.140625" customWidth="1"/>
    <col min="3" max="3" width="12.85546875" customWidth="1"/>
    <col min="4" max="4" width="11.5703125" style="80" customWidth="1"/>
    <col min="5" max="5" width="11.7109375" customWidth="1"/>
    <col min="6" max="6" width="11.42578125" customWidth="1"/>
    <col min="7" max="7" width="10.42578125" customWidth="1"/>
    <col min="8" max="8" width="11.7109375" customWidth="1"/>
    <col min="9" max="9" width="12.7109375" customWidth="1"/>
    <col min="10" max="10" width="11.28515625" customWidth="1"/>
    <col min="11" max="11" width="11.7109375" customWidth="1"/>
    <col min="12" max="12" width="10.42578125" customWidth="1"/>
    <col min="13" max="13" width="10.7109375" customWidth="1"/>
    <col min="14" max="14" width="9.28515625" customWidth="1"/>
    <col min="15" max="15" width="20" customWidth="1"/>
  </cols>
  <sheetData>
    <row r="2" spans="1:15" ht="15.75" x14ac:dyDescent="0.25">
      <c r="A2" s="197" t="s">
        <v>90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5.75" x14ac:dyDescent="0.25">
      <c r="A3" s="197" t="s">
        <v>175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.75" thickBot="1" x14ac:dyDescent="0.3">
      <c r="A4" s="352" t="s">
        <v>76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ht="27.75" customHeight="1" thickBot="1" x14ac:dyDescent="0.3">
      <c r="A5" s="346" t="s">
        <v>79</v>
      </c>
      <c r="B5" s="274" t="s">
        <v>91</v>
      </c>
      <c r="C5" s="274" t="s">
        <v>111</v>
      </c>
      <c r="D5" s="355" t="s">
        <v>101</v>
      </c>
      <c r="E5" s="349" t="s">
        <v>102</v>
      </c>
      <c r="F5" s="323"/>
      <c r="G5" s="358" t="s">
        <v>92</v>
      </c>
      <c r="H5" s="359"/>
      <c r="I5" s="359"/>
      <c r="J5" s="359"/>
      <c r="K5" s="359"/>
      <c r="L5" s="359"/>
      <c r="M5" s="359"/>
      <c r="N5" s="360"/>
      <c r="O5" s="274" t="s">
        <v>106</v>
      </c>
    </row>
    <row r="6" spans="1:15" ht="15" customHeight="1" x14ac:dyDescent="0.25">
      <c r="A6" s="347"/>
      <c r="B6" s="275"/>
      <c r="C6" s="275"/>
      <c r="D6" s="356"/>
      <c r="E6" s="353"/>
      <c r="F6" s="354"/>
      <c r="G6" s="349" t="s">
        <v>93</v>
      </c>
      <c r="H6" s="323"/>
      <c r="I6" s="349" t="s">
        <v>103</v>
      </c>
      <c r="J6" s="323"/>
      <c r="K6" s="349" t="s">
        <v>104</v>
      </c>
      <c r="L6" s="323"/>
      <c r="M6" s="349" t="s">
        <v>105</v>
      </c>
      <c r="N6" s="323"/>
      <c r="O6" s="275"/>
    </row>
    <row r="7" spans="1:15" ht="25.5" customHeight="1" thickBot="1" x14ac:dyDescent="0.3">
      <c r="A7" s="347"/>
      <c r="B7" s="275"/>
      <c r="C7" s="275"/>
      <c r="D7" s="356"/>
      <c r="E7" s="350"/>
      <c r="F7" s="351"/>
      <c r="G7" s="350"/>
      <c r="H7" s="351"/>
      <c r="I7" s="350"/>
      <c r="J7" s="351"/>
      <c r="K7" s="350"/>
      <c r="L7" s="351"/>
      <c r="M7" s="350"/>
      <c r="N7" s="351"/>
      <c r="O7" s="275"/>
    </row>
    <row r="8" spans="1:15" ht="15.75" thickBot="1" x14ac:dyDescent="0.3">
      <c r="A8" s="348"/>
      <c r="B8" s="276"/>
      <c r="C8" s="276"/>
      <c r="D8" s="357"/>
      <c r="E8" s="23" t="s">
        <v>67</v>
      </c>
      <c r="F8" s="24" t="s">
        <v>68</v>
      </c>
      <c r="G8" s="24" t="s">
        <v>67</v>
      </c>
      <c r="H8" s="33" t="s">
        <v>68</v>
      </c>
      <c r="I8" s="23" t="s">
        <v>67</v>
      </c>
      <c r="J8" s="23" t="s">
        <v>68</v>
      </c>
      <c r="K8" s="23" t="s">
        <v>67</v>
      </c>
      <c r="L8" s="23" t="s">
        <v>68</v>
      </c>
      <c r="M8" s="23" t="s">
        <v>67</v>
      </c>
      <c r="N8" s="23" t="s">
        <v>69</v>
      </c>
      <c r="O8" s="276"/>
    </row>
    <row r="9" spans="1:15" s="4" customFormat="1" thickBot="1" x14ac:dyDescent="0.35">
      <c r="A9" s="7">
        <v>1</v>
      </c>
      <c r="B9" s="5">
        <v>2</v>
      </c>
      <c r="C9" s="5">
        <v>3</v>
      </c>
      <c r="D9" s="72">
        <v>4</v>
      </c>
      <c r="E9" s="5">
        <v>5</v>
      </c>
      <c r="F9" s="8">
        <v>6</v>
      </c>
      <c r="G9" s="8">
        <v>7</v>
      </c>
      <c r="H9" s="6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s="26" customFormat="1" ht="15.75" thickBot="1" x14ac:dyDescent="0.3">
      <c r="A10" s="25">
        <v>1</v>
      </c>
      <c r="B10" s="361" t="s">
        <v>15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3"/>
    </row>
    <row r="11" spans="1:15" s="26" customFormat="1" ht="13.15" customHeight="1" thickBot="1" x14ac:dyDescent="0.3">
      <c r="A11" s="27"/>
      <c r="B11" s="361" t="s">
        <v>32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3"/>
    </row>
    <row r="12" spans="1:15" s="26" customFormat="1" ht="15.75" thickBot="1" x14ac:dyDescent="0.3">
      <c r="A12" s="28" t="s">
        <v>85</v>
      </c>
      <c r="B12" s="361" t="s">
        <v>17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3"/>
    </row>
    <row r="13" spans="1:15" ht="15" customHeight="1" thickBot="1" x14ac:dyDescent="0.3">
      <c r="A13" s="274" t="s">
        <v>86</v>
      </c>
      <c r="B13" s="345" t="s">
        <v>22</v>
      </c>
      <c r="C13" s="274" t="s">
        <v>147</v>
      </c>
      <c r="D13" s="73" t="s">
        <v>94</v>
      </c>
      <c r="E13" s="113">
        <f>SUM(E14:E22)</f>
        <v>1906.2</v>
      </c>
      <c r="F13" s="113">
        <f>SUM(F14:F22)</f>
        <v>1195.9000000000001</v>
      </c>
      <c r="G13" s="113">
        <f>SUM(G14:G22)</f>
        <v>1906.2</v>
      </c>
      <c r="H13" s="113">
        <f>SUM(H14:H22)</f>
        <v>1195.9000000000001</v>
      </c>
      <c r="I13" s="30"/>
      <c r="J13" s="31"/>
      <c r="K13" s="29"/>
      <c r="L13" s="9"/>
      <c r="M13" s="10"/>
      <c r="N13" s="10"/>
      <c r="O13" s="274" t="s">
        <v>117</v>
      </c>
    </row>
    <row r="14" spans="1:15" ht="15.75" thickBot="1" x14ac:dyDescent="0.3">
      <c r="A14" s="275"/>
      <c r="B14" s="341"/>
      <c r="C14" s="316"/>
      <c r="D14" s="74">
        <v>2017</v>
      </c>
      <c r="E14" s="114">
        <v>207</v>
      </c>
      <c r="F14" s="115">
        <v>207</v>
      </c>
      <c r="G14" s="115">
        <v>207</v>
      </c>
      <c r="H14" s="115">
        <v>207</v>
      </c>
      <c r="I14" s="12"/>
      <c r="J14" s="11"/>
      <c r="K14" s="11"/>
      <c r="L14" s="11"/>
      <c r="M14" s="11"/>
      <c r="N14" s="11"/>
      <c r="O14" s="275"/>
    </row>
    <row r="15" spans="1:15" ht="15.75" thickBot="1" x14ac:dyDescent="0.3">
      <c r="A15" s="275"/>
      <c r="B15" s="341"/>
      <c r="C15" s="316"/>
      <c r="D15" s="74">
        <v>2018</v>
      </c>
      <c r="E15" s="116">
        <v>207.2</v>
      </c>
      <c r="F15" s="116">
        <v>207.2</v>
      </c>
      <c r="G15" s="116">
        <v>207.2</v>
      </c>
      <c r="H15" s="116">
        <v>207.2</v>
      </c>
      <c r="I15" s="12"/>
      <c r="J15" s="11"/>
      <c r="K15" s="11"/>
      <c r="L15" s="11"/>
      <c r="M15" s="11"/>
      <c r="N15" s="11"/>
      <c r="O15" s="275"/>
    </row>
    <row r="16" spans="1:15" ht="15.75" thickBot="1" x14ac:dyDescent="0.3">
      <c r="A16" s="275"/>
      <c r="B16" s="341"/>
      <c r="C16" s="316"/>
      <c r="D16" s="74">
        <v>2019</v>
      </c>
      <c r="E16" s="116">
        <v>250</v>
      </c>
      <c r="F16" s="117">
        <v>160.69999999999999</v>
      </c>
      <c r="G16" s="117">
        <v>250</v>
      </c>
      <c r="H16" s="117">
        <v>160.69999999999999</v>
      </c>
      <c r="I16" s="12"/>
      <c r="J16" s="11"/>
      <c r="K16" s="11"/>
      <c r="L16" s="11"/>
      <c r="M16" s="11"/>
      <c r="N16" s="11"/>
      <c r="O16" s="275"/>
    </row>
    <row r="17" spans="1:15" ht="15.75" thickBot="1" x14ac:dyDescent="0.3">
      <c r="A17" s="275"/>
      <c r="B17" s="341"/>
      <c r="C17" s="316"/>
      <c r="D17" s="74">
        <v>2020</v>
      </c>
      <c r="E17" s="116">
        <v>207</v>
      </c>
      <c r="F17" s="117">
        <v>207</v>
      </c>
      <c r="G17" s="117">
        <v>207</v>
      </c>
      <c r="H17" s="117">
        <v>207</v>
      </c>
      <c r="I17" s="12"/>
      <c r="J17" s="11"/>
      <c r="K17" s="11"/>
      <c r="L17" s="11"/>
      <c r="M17" s="11"/>
      <c r="N17" s="11"/>
      <c r="O17" s="275"/>
    </row>
    <row r="18" spans="1:15" ht="15.75" thickBot="1" x14ac:dyDescent="0.3">
      <c r="A18" s="275"/>
      <c r="B18" s="341"/>
      <c r="C18" s="316"/>
      <c r="D18" s="74">
        <v>2021</v>
      </c>
      <c r="E18" s="116">
        <v>207</v>
      </c>
      <c r="F18" s="116">
        <v>207</v>
      </c>
      <c r="G18" s="117">
        <v>207</v>
      </c>
      <c r="H18" s="116">
        <v>207</v>
      </c>
      <c r="I18" s="12"/>
      <c r="J18" s="11"/>
      <c r="K18" s="11"/>
      <c r="L18" s="11"/>
      <c r="M18" s="11"/>
      <c r="N18" s="11"/>
      <c r="O18" s="275"/>
    </row>
    <row r="19" spans="1:15" ht="15.75" thickBot="1" x14ac:dyDescent="0.3">
      <c r="A19" s="275"/>
      <c r="B19" s="341"/>
      <c r="C19" s="316"/>
      <c r="D19" s="74">
        <v>2022</v>
      </c>
      <c r="E19" s="116">
        <v>207</v>
      </c>
      <c r="F19" s="116">
        <v>207</v>
      </c>
      <c r="G19" s="117">
        <v>207</v>
      </c>
      <c r="H19" s="116">
        <v>207</v>
      </c>
      <c r="I19" s="12"/>
      <c r="J19" s="11"/>
      <c r="K19" s="11"/>
      <c r="L19" s="11"/>
      <c r="M19" s="11"/>
      <c r="N19" s="11"/>
      <c r="O19" s="275"/>
    </row>
    <row r="20" spans="1:15" ht="15.75" thickBot="1" x14ac:dyDescent="0.3">
      <c r="A20" s="275"/>
      <c r="B20" s="341"/>
      <c r="C20" s="316"/>
      <c r="D20" s="74">
        <v>2023</v>
      </c>
      <c r="E20" s="116">
        <v>207</v>
      </c>
      <c r="F20" s="116">
        <v>0</v>
      </c>
      <c r="G20" s="117">
        <v>207</v>
      </c>
      <c r="H20" s="116">
        <v>0</v>
      </c>
      <c r="I20" s="12"/>
      <c r="J20" s="11"/>
      <c r="K20" s="11"/>
      <c r="L20" s="11"/>
      <c r="M20" s="11"/>
      <c r="N20" s="11"/>
      <c r="O20" s="275"/>
    </row>
    <row r="21" spans="1:15" ht="15.75" thickBot="1" x14ac:dyDescent="0.3">
      <c r="A21" s="275"/>
      <c r="B21" s="341"/>
      <c r="C21" s="316"/>
      <c r="D21" s="74">
        <v>2024</v>
      </c>
      <c r="E21" s="116">
        <v>207</v>
      </c>
      <c r="F21" s="116">
        <v>0</v>
      </c>
      <c r="G21" s="117">
        <v>207</v>
      </c>
      <c r="H21" s="116">
        <v>0</v>
      </c>
      <c r="I21" s="12"/>
      <c r="J21" s="11"/>
      <c r="K21" s="11"/>
      <c r="L21" s="11"/>
      <c r="M21" s="11"/>
      <c r="N21" s="11"/>
      <c r="O21" s="275"/>
    </row>
    <row r="22" spans="1:15" ht="15.75" thickBot="1" x14ac:dyDescent="0.3">
      <c r="A22" s="276"/>
      <c r="B22" s="342"/>
      <c r="C22" s="317"/>
      <c r="D22" s="74">
        <v>2025</v>
      </c>
      <c r="E22" s="116">
        <v>207</v>
      </c>
      <c r="F22" s="116">
        <v>0</v>
      </c>
      <c r="G22" s="117">
        <v>207</v>
      </c>
      <c r="H22" s="116">
        <v>0</v>
      </c>
      <c r="I22" s="12"/>
      <c r="J22" s="11"/>
      <c r="K22" s="11"/>
      <c r="L22" s="11"/>
      <c r="M22" s="11"/>
      <c r="N22" s="11"/>
      <c r="O22" s="276"/>
    </row>
    <row r="23" spans="1:15" ht="15.75" customHeight="1" thickBot="1" x14ac:dyDescent="0.3">
      <c r="A23" s="274"/>
      <c r="B23" s="335" t="s">
        <v>39</v>
      </c>
      <c r="C23" s="330" t="s">
        <v>147</v>
      </c>
      <c r="D23" s="75" t="s">
        <v>94</v>
      </c>
      <c r="E23" s="118">
        <f>SUM(E24:E32)</f>
        <v>1906.2</v>
      </c>
      <c r="F23" s="118">
        <f>SUM(F24:F32)</f>
        <v>1195.9000000000001</v>
      </c>
      <c r="G23" s="118">
        <f>SUM(G24:G32)</f>
        <v>1906.2</v>
      </c>
      <c r="H23" s="118">
        <f>SUM(H24:H32)</f>
        <v>1195.9000000000001</v>
      </c>
      <c r="I23" s="12"/>
      <c r="J23" s="11"/>
      <c r="K23" s="13"/>
      <c r="L23" s="13"/>
      <c r="M23" s="11"/>
      <c r="N23" s="11"/>
      <c r="O23" s="274"/>
    </row>
    <row r="24" spans="1:15" ht="15.75" thickBot="1" x14ac:dyDescent="0.3">
      <c r="A24" s="275"/>
      <c r="B24" s="336"/>
      <c r="C24" s="338"/>
      <c r="D24" s="76">
        <v>2017</v>
      </c>
      <c r="E24" s="119">
        <v>207</v>
      </c>
      <c r="F24" s="120">
        <v>207</v>
      </c>
      <c r="G24" s="120">
        <v>207</v>
      </c>
      <c r="H24" s="120">
        <v>207</v>
      </c>
      <c r="I24" s="12"/>
      <c r="J24" s="11"/>
      <c r="K24" s="11"/>
      <c r="L24" s="11"/>
      <c r="M24" s="11"/>
      <c r="N24" s="11"/>
      <c r="O24" s="275"/>
    </row>
    <row r="25" spans="1:15" ht="15.75" thickBot="1" x14ac:dyDescent="0.3">
      <c r="A25" s="275"/>
      <c r="B25" s="336"/>
      <c r="C25" s="338"/>
      <c r="D25" s="76">
        <v>2018</v>
      </c>
      <c r="E25" s="121">
        <v>207.2</v>
      </c>
      <c r="F25" s="121">
        <v>207.2</v>
      </c>
      <c r="G25" s="121">
        <v>207.2</v>
      </c>
      <c r="H25" s="121">
        <v>207.2</v>
      </c>
      <c r="I25" s="12"/>
      <c r="J25" s="11"/>
      <c r="K25" s="11"/>
      <c r="L25" s="11"/>
      <c r="M25" s="11"/>
      <c r="N25" s="11"/>
      <c r="O25" s="275"/>
    </row>
    <row r="26" spans="1:15" ht="15.75" thickBot="1" x14ac:dyDescent="0.3">
      <c r="A26" s="275"/>
      <c r="B26" s="336"/>
      <c r="C26" s="338"/>
      <c r="D26" s="76">
        <v>2019</v>
      </c>
      <c r="E26" s="121">
        <v>250</v>
      </c>
      <c r="F26" s="122">
        <v>160.69999999999999</v>
      </c>
      <c r="G26" s="122">
        <v>250</v>
      </c>
      <c r="H26" s="122">
        <v>160.69999999999999</v>
      </c>
      <c r="I26" s="12"/>
      <c r="J26" s="11"/>
      <c r="K26" s="11"/>
      <c r="L26" s="11"/>
      <c r="M26" s="11"/>
      <c r="N26" s="11"/>
      <c r="O26" s="275"/>
    </row>
    <row r="27" spans="1:15" ht="15.75" thickBot="1" x14ac:dyDescent="0.3">
      <c r="A27" s="275"/>
      <c r="B27" s="336"/>
      <c r="C27" s="338"/>
      <c r="D27" s="76">
        <v>2020</v>
      </c>
      <c r="E27" s="121">
        <v>207</v>
      </c>
      <c r="F27" s="122">
        <v>207</v>
      </c>
      <c r="G27" s="122">
        <v>207</v>
      </c>
      <c r="H27" s="122">
        <v>207</v>
      </c>
      <c r="I27" s="12"/>
      <c r="J27" s="11"/>
      <c r="K27" s="11"/>
      <c r="L27" s="11"/>
      <c r="M27" s="11"/>
      <c r="N27" s="11"/>
      <c r="O27" s="275"/>
    </row>
    <row r="28" spans="1:15" ht="15.75" thickBot="1" x14ac:dyDescent="0.3">
      <c r="A28" s="275"/>
      <c r="B28" s="336"/>
      <c r="C28" s="338"/>
      <c r="D28" s="76">
        <v>2021</v>
      </c>
      <c r="E28" s="121">
        <v>207</v>
      </c>
      <c r="F28" s="121">
        <v>207</v>
      </c>
      <c r="G28" s="122">
        <v>207</v>
      </c>
      <c r="H28" s="121">
        <v>207</v>
      </c>
      <c r="I28" s="12"/>
      <c r="J28" s="11"/>
      <c r="K28" s="11"/>
      <c r="L28" s="11"/>
      <c r="M28" s="11"/>
      <c r="N28" s="11"/>
      <c r="O28" s="275"/>
    </row>
    <row r="29" spans="1:15" ht="15.75" thickBot="1" x14ac:dyDescent="0.3">
      <c r="A29" s="275"/>
      <c r="B29" s="336"/>
      <c r="C29" s="338"/>
      <c r="D29" s="76">
        <v>2022</v>
      </c>
      <c r="E29" s="121">
        <v>207</v>
      </c>
      <c r="F29" s="121">
        <v>207</v>
      </c>
      <c r="G29" s="122">
        <v>207</v>
      </c>
      <c r="H29" s="121">
        <v>207</v>
      </c>
      <c r="I29" s="12"/>
      <c r="J29" s="11"/>
      <c r="K29" s="11"/>
      <c r="L29" s="11"/>
      <c r="M29" s="11"/>
      <c r="N29" s="11"/>
      <c r="O29" s="275"/>
    </row>
    <row r="30" spans="1:15" ht="15.75" thickBot="1" x14ac:dyDescent="0.3">
      <c r="A30" s="275"/>
      <c r="B30" s="336"/>
      <c r="C30" s="338"/>
      <c r="D30" s="76">
        <v>2023</v>
      </c>
      <c r="E30" s="121">
        <v>207</v>
      </c>
      <c r="F30" s="121">
        <v>0</v>
      </c>
      <c r="G30" s="122">
        <v>207</v>
      </c>
      <c r="H30" s="121">
        <v>0</v>
      </c>
      <c r="I30" s="12"/>
      <c r="J30" s="11"/>
      <c r="K30" s="11"/>
      <c r="L30" s="11"/>
      <c r="M30" s="11"/>
      <c r="N30" s="11"/>
      <c r="O30" s="275"/>
    </row>
    <row r="31" spans="1:15" ht="15.75" thickBot="1" x14ac:dyDescent="0.3">
      <c r="A31" s="275"/>
      <c r="B31" s="336"/>
      <c r="C31" s="338"/>
      <c r="D31" s="76">
        <v>2024</v>
      </c>
      <c r="E31" s="121">
        <v>207</v>
      </c>
      <c r="F31" s="121">
        <v>0</v>
      </c>
      <c r="G31" s="122">
        <v>207</v>
      </c>
      <c r="H31" s="121">
        <v>0</v>
      </c>
      <c r="I31" s="12"/>
      <c r="J31" s="11"/>
      <c r="K31" s="11"/>
      <c r="L31" s="11"/>
      <c r="M31" s="11"/>
      <c r="N31" s="11"/>
      <c r="O31" s="275"/>
    </row>
    <row r="32" spans="1:15" ht="15.75" thickBot="1" x14ac:dyDescent="0.3">
      <c r="A32" s="276"/>
      <c r="B32" s="337"/>
      <c r="C32" s="339"/>
      <c r="D32" s="76">
        <v>2025</v>
      </c>
      <c r="E32" s="121">
        <v>207</v>
      </c>
      <c r="F32" s="121">
        <v>0</v>
      </c>
      <c r="G32" s="122">
        <v>207</v>
      </c>
      <c r="H32" s="121">
        <v>0</v>
      </c>
      <c r="I32" s="12"/>
      <c r="J32" s="11"/>
      <c r="K32" s="11"/>
      <c r="L32" s="11"/>
      <c r="M32" s="11"/>
      <c r="N32" s="11"/>
      <c r="O32" s="276"/>
    </row>
    <row r="33" spans="1:15" ht="15.75" customHeight="1" thickBot="1" x14ac:dyDescent="0.3">
      <c r="A33" s="274" t="s">
        <v>87</v>
      </c>
      <c r="B33" s="345" t="s">
        <v>9</v>
      </c>
      <c r="C33" s="274" t="s">
        <v>148</v>
      </c>
      <c r="D33" s="73" t="s">
        <v>94</v>
      </c>
      <c r="E33" s="113">
        <f>SUM(E34:E42)</f>
        <v>317</v>
      </c>
      <c r="F33" s="113">
        <f>SUM(F34:F42)</f>
        <v>72.099999999999994</v>
      </c>
      <c r="G33" s="113">
        <f>SUM(G34:G42)</f>
        <v>317</v>
      </c>
      <c r="H33" s="113">
        <f>SUM(H34:H42)</f>
        <v>72.099999999999994</v>
      </c>
      <c r="I33" s="12"/>
      <c r="J33" s="11"/>
      <c r="K33" s="13"/>
      <c r="L33" s="13"/>
      <c r="M33" s="11"/>
      <c r="N33" s="11"/>
      <c r="O33" s="274" t="s">
        <v>117</v>
      </c>
    </row>
    <row r="34" spans="1:15" ht="15.75" thickBot="1" x14ac:dyDescent="0.3">
      <c r="A34" s="275"/>
      <c r="B34" s="341"/>
      <c r="C34" s="316"/>
      <c r="D34" s="74">
        <v>2017</v>
      </c>
      <c r="E34" s="123">
        <v>200</v>
      </c>
      <c r="F34" s="124">
        <v>13</v>
      </c>
      <c r="G34" s="124">
        <v>200</v>
      </c>
      <c r="H34" s="124">
        <v>13</v>
      </c>
      <c r="I34" s="12"/>
      <c r="J34" s="11"/>
      <c r="K34" s="11"/>
      <c r="L34" s="11"/>
      <c r="M34" s="11"/>
      <c r="N34" s="11"/>
      <c r="O34" s="275"/>
    </row>
    <row r="35" spans="1:15" ht="15.75" thickBot="1" x14ac:dyDescent="0.3">
      <c r="A35" s="275"/>
      <c r="B35" s="341"/>
      <c r="C35" s="316"/>
      <c r="D35" s="74">
        <v>2018</v>
      </c>
      <c r="E35" s="125">
        <v>19.5</v>
      </c>
      <c r="F35" s="126">
        <v>10.8</v>
      </c>
      <c r="G35" s="126">
        <v>19.5</v>
      </c>
      <c r="H35" s="126">
        <v>10.8</v>
      </c>
      <c r="I35" s="12"/>
      <c r="J35" s="11"/>
      <c r="K35" s="11"/>
      <c r="L35" s="11"/>
      <c r="M35" s="11"/>
      <c r="N35" s="11"/>
      <c r="O35" s="275"/>
    </row>
    <row r="36" spans="1:15" ht="15.75" thickBot="1" x14ac:dyDescent="0.3">
      <c r="A36" s="275"/>
      <c r="B36" s="341"/>
      <c r="C36" s="316"/>
      <c r="D36" s="74">
        <v>2019</v>
      </c>
      <c r="E36" s="125">
        <v>19.5</v>
      </c>
      <c r="F36" s="126">
        <v>9.3000000000000007</v>
      </c>
      <c r="G36" s="126">
        <v>19.5</v>
      </c>
      <c r="H36" s="126">
        <v>9.3000000000000007</v>
      </c>
      <c r="I36" s="12"/>
      <c r="J36" s="11"/>
      <c r="K36" s="11"/>
      <c r="L36" s="11"/>
      <c r="M36" s="11"/>
      <c r="N36" s="11"/>
      <c r="O36" s="275"/>
    </row>
    <row r="37" spans="1:15" ht="15.75" thickBot="1" x14ac:dyDescent="0.3">
      <c r="A37" s="275"/>
      <c r="B37" s="341"/>
      <c r="C37" s="316"/>
      <c r="D37" s="74">
        <v>2020</v>
      </c>
      <c r="E37" s="125">
        <v>13</v>
      </c>
      <c r="F37" s="126">
        <v>13</v>
      </c>
      <c r="G37" s="126">
        <v>13</v>
      </c>
      <c r="H37" s="126">
        <v>13</v>
      </c>
      <c r="I37" s="12"/>
      <c r="J37" s="11"/>
      <c r="K37" s="11"/>
      <c r="L37" s="11"/>
      <c r="M37" s="11"/>
      <c r="N37" s="11"/>
      <c r="O37" s="275"/>
    </row>
    <row r="38" spans="1:15" ht="15.75" thickBot="1" x14ac:dyDescent="0.3">
      <c r="A38" s="275"/>
      <c r="B38" s="341"/>
      <c r="C38" s="316"/>
      <c r="D38" s="74">
        <v>2021</v>
      </c>
      <c r="E38" s="125">
        <v>13</v>
      </c>
      <c r="F38" s="126">
        <v>13</v>
      </c>
      <c r="G38" s="126">
        <v>13</v>
      </c>
      <c r="H38" s="126">
        <v>13</v>
      </c>
      <c r="I38" s="12"/>
      <c r="J38" s="11"/>
      <c r="K38" s="11"/>
      <c r="L38" s="11"/>
      <c r="M38" s="11"/>
      <c r="N38" s="11"/>
      <c r="O38" s="275"/>
    </row>
    <row r="39" spans="1:15" ht="15.75" thickBot="1" x14ac:dyDescent="0.3">
      <c r="A39" s="275"/>
      <c r="B39" s="341"/>
      <c r="C39" s="316"/>
      <c r="D39" s="74">
        <v>2022</v>
      </c>
      <c r="E39" s="125">
        <v>13</v>
      </c>
      <c r="F39" s="126">
        <v>13</v>
      </c>
      <c r="G39" s="126">
        <v>13</v>
      </c>
      <c r="H39" s="126">
        <v>13</v>
      </c>
      <c r="I39" s="12"/>
      <c r="J39" s="11"/>
      <c r="K39" s="11"/>
      <c r="L39" s="11"/>
      <c r="M39" s="11"/>
      <c r="N39" s="11"/>
      <c r="O39" s="275"/>
    </row>
    <row r="40" spans="1:15" ht="15.75" thickBot="1" x14ac:dyDescent="0.3">
      <c r="A40" s="275"/>
      <c r="B40" s="341"/>
      <c r="C40" s="316"/>
      <c r="D40" s="74">
        <v>2023</v>
      </c>
      <c r="E40" s="125">
        <v>13</v>
      </c>
      <c r="F40" s="116">
        <v>0</v>
      </c>
      <c r="G40" s="126">
        <v>13</v>
      </c>
      <c r="H40" s="116">
        <v>0</v>
      </c>
      <c r="I40" s="12"/>
      <c r="J40" s="11"/>
      <c r="K40" s="11"/>
      <c r="L40" s="11"/>
      <c r="M40" s="11"/>
      <c r="N40" s="11"/>
      <c r="O40" s="275"/>
    </row>
    <row r="41" spans="1:15" ht="15.75" thickBot="1" x14ac:dyDescent="0.3">
      <c r="A41" s="275"/>
      <c r="B41" s="341"/>
      <c r="C41" s="316"/>
      <c r="D41" s="74">
        <v>2024</v>
      </c>
      <c r="E41" s="125">
        <v>13</v>
      </c>
      <c r="F41" s="116">
        <v>0</v>
      </c>
      <c r="G41" s="126">
        <v>13</v>
      </c>
      <c r="H41" s="116">
        <v>0</v>
      </c>
      <c r="I41" s="12"/>
      <c r="J41" s="11"/>
      <c r="K41" s="11"/>
      <c r="L41" s="11"/>
      <c r="M41" s="11"/>
      <c r="N41" s="11"/>
      <c r="O41" s="275"/>
    </row>
    <row r="42" spans="1:15" ht="15.75" thickBot="1" x14ac:dyDescent="0.3">
      <c r="A42" s="276"/>
      <c r="B42" s="342"/>
      <c r="C42" s="317"/>
      <c r="D42" s="74">
        <v>2025</v>
      </c>
      <c r="E42" s="125">
        <v>13</v>
      </c>
      <c r="F42" s="116">
        <v>0</v>
      </c>
      <c r="G42" s="126">
        <v>13</v>
      </c>
      <c r="H42" s="116">
        <v>0</v>
      </c>
      <c r="I42" s="12"/>
      <c r="J42" s="11"/>
      <c r="K42" s="11"/>
      <c r="L42" s="11"/>
      <c r="M42" s="11"/>
      <c r="N42" s="11"/>
      <c r="O42" s="276"/>
    </row>
    <row r="43" spans="1:15" ht="15.75" customHeight="1" thickBot="1" x14ac:dyDescent="0.3">
      <c r="A43" s="330"/>
      <c r="B43" s="335" t="s">
        <v>39</v>
      </c>
      <c r="C43" s="330" t="s">
        <v>147</v>
      </c>
      <c r="D43" s="75" t="s">
        <v>94</v>
      </c>
      <c r="E43" s="118">
        <f>SUM(E44:E52)</f>
        <v>317</v>
      </c>
      <c r="F43" s="118">
        <f>SUM(F44:F52)</f>
        <v>72.099999999999994</v>
      </c>
      <c r="G43" s="118">
        <f>SUM(G44:G52)</f>
        <v>317</v>
      </c>
      <c r="H43" s="118">
        <f>SUM(H44:H52)</f>
        <v>72.099999999999994</v>
      </c>
      <c r="I43" s="12"/>
      <c r="J43" s="11"/>
      <c r="K43" s="13"/>
      <c r="L43" s="13"/>
      <c r="M43" s="11"/>
      <c r="N43" s="11"/>
      <c r="O43" s="274"/>
    </row>
    <row r="44" spans="1:15" ht="15.75" thickBot="1" x14ac:dyDescent="0.3">
      <c r="A44" s="338"/>
      <c r="B44" s="336"/>
      <c r="C44" s="338"/>
      <c r="D44" s="76">
        <v>2017</v>
      </c>
      <c r="E44" s="127">
        <v>200</v>
      </c>
      <c r="F44" s="128">
        <v>13</v>
      </c>
      <c r="G44" s="128">
        <v>200</v>
      </c>
      <c r="H44" s="128">
        <v>13</v>
      </c>
      <c r="I44" s="12"/>
      <c r="J44" s="11"/>
      <c r="K44" s="11"/>
      <c r="L44" s="11"/>
      <c r="M44" s="11"/>
      <c r="N44" s="11"/>
      <c r="O44" s="275"/>
    </row>
    <row r="45" spans="1:15" ht="15.75" thickBot="1" x14ac:dyDescent="0.3">
      <c r="A45" s="338"/>
      <c r="B45" s="336"/>
      <c r="C45" s="338"/>
      <c r="D45" s="76">
        <v>2018</v>
      </c>
      <c r="E45" s="129">
        <v>19.5</v>
      </c>
      <c r="F45" s="130">
        <v>10.8</v>
      </c>
      <c r="G45" s="130">
        <v>19.5</v>
      </c>
      <c r="H45" s="130">
        <v>10.8</v>
      </c>
      <c r="I45" s="12"/>
      <c r="J45" s="11"/>
      <c r="K45" s="11"/>
      <c r="L45" s="11"/>
      <c r="M45" s="11"/>
      <c r="N45" s="11"/>
      <c r="O45" s="275"/>
    </row>
    <row r="46" spans="1:15" ht="15.75" thickBot="1" x14ac:dyDescent="0.3">
      <c r="A46" s="338"/>
      <c r="B46" s="336"/>
      <c r="C46" s="338"/>
      <c r="D46" s="76">
        <v>2019</v>
      </c>
      <c r="E46" s="129">
        <v>19.5</v>
      </c>
      <c r="F46" s="130">
        <v>9.3000000000000007</v>
      </c>
      <c r="G46" s="130">
        <v>19.5</v>
      </c>
      <c r="H46" s="130">
        <v>9.3000000000000007</v>
      </c>
      <c r="I46" s="12"/>
      <c r="J46" s="11"/>
      <c r="K46" s="11"/>
      <c r="L46" s="11"/>
      <c r="M46" s="11"/>
      <c r="N46" s="11"/>
      <c r="O46" s="275"/>
    </row>
    <row r="47" spans="1:15" ht="15.75" thickBot="1" x14ac:dyDescent="0.3">
      <c r="A47" s="338"/>
      <c r="B47" s="336"/>
      <c r="C47" s="338"/>
      <c r="D47" s="76">
        <v>2020</v>
      </c>
      <c r="E47" s="129">
        <v>13</v>
      </c>
      <c r="F47" s="129">
        <v>13</v>
      </c>
      <c r="G47" s="129">
        <v>13</v>
      </c>
      <c r="H47" s="129">
        <v>13</v>
      </c>
      <c r="I47" s="12"/>
      <c r="J47" s="11"/>
      <c r="K47" s="11"/>
      <c r="L47" s="11"/>
      <c r="M47" s="11"/>
      <c r="N47" s="11"/>
      <c r="O47" s="275"/>
    </row>
    <row r="48" spans="1:15" ht="15.75" thickBot="1" x14ac:dyDescent="0.3">
      <c r="A48" s="338"/>
      <c r="B48" s="336"/>
      <c r="C48" s="338"/>
      <c r="D48" s="76">
        <v>2021</v>
      </c>
      <c r="E48" s="129">
        <v>13</v>
      </c>
      <c r="F48" s="130">
        <v>13</v>
      </c>
      <c r="G48" s="129">
        <v>13</v>
      </c>
      <c r="H48" s="130">
        <v>13</v>
      </c>
      <c r="I48" s="12"/>
      <c r="J48" s="11"/>
      <c r="K48" s="11"/>
      <c r="L48" s="11"/>
      <c r="M48" s="11"/>
      <c r="N48" s="11"/>
      <c r="O48" s="275"/>
    </row>
    <row r="49" spans="1:15" ht="15.75" thickBot="1" x14ac:dyDescent="0.3">
      <c r="A49" s="338"/>
      <c r="B49" s="336"/>
      <c r="C49" s="338"/>
      <c r="D49" s="76">
        <v>2022</v>
      </c>
      <c r="E49" s="129">
        <v>13</v>
      </c>
      <c r="F49" s="130">
        <v>13</v>
      </c>
      <c r="G49" s="129">
        <v>13</v>
      </c>
      <c r="H49" s="130">
        <v>13</v>
      </c>
      <c r="I49" s="12"/>
      <c r="J49" s="11"/>
      <c r="K49" s="11"/>
      <c r="L49" s="11"/>
      <c r="M49" s="11"/>
      <c r="N49" s="11"/>
      <c r="O49" s="275"/>
    </row>
    <row r="50" spans="1:15" ht="15.75" thickBot="1" x14ac:dyDescent="0.3">
      <c r="A50" s="338"/>
      <c r="B50" s="336"/>
      <c r="C50" s="338"/>
      <c r="D50" s="76">
        <v>2023</v>
      </c>
      <c r="E50" s="129">
        <v>13</v>
      </c>
      <c r="F50" s="121">
        <v>0</v>
      </c>
      <c r="G50" s="129">
        <v>13</v>
      </c>
      <c r="H50" s="121">
        <v>0</v>
      </c>
      <c r="I50" s="12"/>
      <c r="J50" s="11"/>
      <c r="K50" s="11"/>
      <c r="L50" s="11"/>
      <c r="M50" s="11"/>
      <c r="N50" s="11"/>
      <c r="O50" s="275"/>
    </row>
    <row r="51" spans="1:15" ht="15.75" thickBot="1" x14ac:dyDescent="0.3">
      <c r="A51" s="338"/>
      <c r="B51" s="336"/>
      <c r="C51" s="338"/>
      <c r="D51" s="76">
        <v>2024</v>
      </c>
      <c r="E51" s="129">
        <v>13</v>
      </c>
      <c r="F51" s="121">
        <v>0</v>
      </c>
      <c r="G51" s="129">
        <v>13</v>
      </c>
      <c r="H51" s="121">
        <v>0</v>
      </c>
      <c r="I51" s="12"/>
      <c r="J51" s="11"/>
      <c r="K51" s="11"/>
      <c r="L51" s="11"/>
      <c r="M51" s="11"/>
      <c r="N51" s="11"/>
      <c r="O51" s="275"/>
    </row>
    <row r="52" spans="1:15" ht="15.75" thickBot="1" x14ac:dyDescent="0.3">
      <c r="A52" s="339"/>
      <c r="B52" s="337"/>
      <c r="C52" s="339"/>
      <c r="D52" s="76">
        <v>2025</v>
      </c>
      <c r="E52" s="129">
        <v>13</v>
      </c>
      <c r="F52" s="121">
        <v>0</v>
      </c>
      <c r="G52" s="129">
        <v>13</v>
      </c>
      <c r="H52" s="121">
        <v>0</v>
      </c>
      <c r="I52" s="12"/>
      <c r="J52" s="11"/>
      <c r="K52" s="11"/>
      <c r="L52" s="11"/>
      <c r="M52" s="11"/>
      <c r="N52" s="11"/>
      <c r="O52" s="276"/>
    </row>
    <row r="53" spans="1:15" ht="15" customHeight="1" thickBot="1" x14ac:dyDescent="0.3">
      <c r="A53" s="274" t="s">
        <v>88</v>
      </c>
      <c r="B53" s="345" t="s">
        <v>10</v>
      </c>
      <c r="C53" s="315"/>
      <c r="D53" s="73" t="s">
        <v>94</v>
      </c>
      <c r="E53" s="113">
        <f>SUM(E54:E62)</f>
        <v>0</v>
      </c>
      <c r="F53" s="113">
        <f>SUM(F54:F62)</f>
        <v>0</v>
      </c>
      <c r="G53" s="113">
        <f>SUM(G54:G62)</f>
        <v>0</v>
      </c>
      <c r="H53" s="113">
        <f>SUM(H54:H62)</f>
        <v>0</v>
      </c>
      <c r="I53" s="12"/>
      <c r="J53" s="11"/>
      <c r="K53" s="13"/>
      <c r="L53" s="13"/>
      <c r="M53" s="11"/>
      <c r="N53" s="11"/>
      <c r="O53" s="274" t="s">
        <v>160</v>
      </c>
    </row>
    <row r="54" spans="1:15" ht="15.75" thickBot="1" x14ac:dyDescent="0.3">
      <c r="A54" s="275"/>
      <c r="B54" s="341"/>
      <c r="C54" s="316"/>
      <c r="D54" s="74">
        <v>2017</v>
      </c>
      <c r="E54" s="116">
        <v>0</v>
      </c>
      <c r="F54" s="116">
        <v>0</v>
      </c>
      <c r="G54" s="116">
        <v>0</v>
      </c>
      <c r="H54" s="116">
        <v>0</v>
      </c>
      <c r="I54" s="12"/>
      <c r="J54" s="11"/>
      <c r="K54" s="11"/>
      <c r="L54" s="11"/>
      <c r="M54" s="11"/>
      <c r="N54" s="11"/>
      <c r="O54" s="275"/>
    </row>
    <row r="55" spans="1:15" ht="15.75" thickBot="1" x14ac:dyDescent="0.3">
      <c r="A55" s="275"/>
      <c r="B55" s="341"/>
      <c r="C55" s="316"/>
      <c r="D55" s="74">
        <v>2018</v>
      </c>
      <c r="E55" s="116">
        <v>0</v>
      </c>
      <c r="F55" s="116">
        <v>0</v>
      </c>
      <c r="G55" s="116">
        <v>0</v>
      </c>
      <c r="H55" s="116">
        <v>0</v>
      </c>
      <c r="I55" s="12"/>
      <c r="J55" s="11"/>
      <c r="K55" s="11"/>
      <c r="L55" s="11"/>
      <c r="M55" s="11"/>
      <c r="N55" s="11"/>
      <c r="O55" s="275"/>
    </row>
    <row r="56" spans="1:15" ht="15.75" thickBot="1" x14ac:dyDescent="0.3">
      <c r="A56" s="275"/>
      <c r="B56" s="341"/>
      <c r="C56" s="316"/>
      <c r="D56" s="74">
        <v>2019</v>
      </c>
      <c r="E56" s="116">
        <v>0</v>
      </c>
      <c r="F56" s="116">
        <v>0</v>
      </c>
      <c r="G56" s="116">
        <v>0</v>
      </c>
      <c r="H56" s="116">
        <v>0</v>
      </c>
      <c r="I56" s="12"/>
      <c r="J56" s="11"/>
      <c r="K56" s="11"/>
      <c r="L56" s="11"/>
      <c r="M56" s="11"/>
      <c r="N56" s="11"/>
      <c r="O56" s="275"/>
    </row>
    <row r="57" spans="1:15" ht="15.75" thickBot="1" x14ac:dyDescent="0.3">
      <c r="A57" s="275"/>
      <c r="B57" s="341"/>
      <c r="C57" s="316"/>
      <c r="D57" s="74">
        <v>2020</v>
      </c>
      <c r="E57" s="116">
        <v>0</v>
      </c>
      <c r="F57" s="116">
        <v>0</v>
      </c>
      <c r="G57" s="116">
        <v>0</v>
      </c>
      <c r="H57" s="116">
        <v>0</v>
      </c>
      <c r="I57" s="12"/>
      <c r="J57" s="11"/>
      <c r="K57" s="11"/>
      <c r="L57" s="11"/>
      <c r="M57" s="11"/>
      <c r="N57" s="11"/>
      <c r="O57" s="275"/>
    </row>
    <row r="58" spans="1:15" ht="15.75" thickBot="1" x14ac:dyDescent="0.3">
      <c r="A58" s="275"/>
      <c r="B58" s="341"/>
      <c r="C58" s="316"/>
      <c r="D58" s="74">
        <v>2021</v>
      </c>
      <c r="E58" s="116">
        <v>0</v>
      </c>
      <c r="F58" s="116">
        <v>0</v>
      </c>
      <c r="G58" s="116">
        <v>0</v>
      </c>
      <c r="H58" s="116">
        <v>0</v>
      </c>
      <c r="I58" s="12"/>
      <c r="J58" s="11"/>
      <c r="K58" s="11"/>
      <c r="L58" s="11"/>
      <c r="M58" s="11"/>
      <c r="N58" s="11"/>
      <c r="O58" s="275"/>
    </row>
    <row r="59" spans="1:15" ht="15.75" thickBot="1" x14ac:dyDescent="0.3">
      <c r="A59" s="275"/>
      <c r="B59" s="341"/>
      <c r="C59" s="316"/>
      <c r="D59" s="74">
        <v>2022</v>
      </c>
      <c r="E59" s="116">
        <v>0</v>
      </c>
      <c r="F59" s="116">
        <v>0</v>
      </c>
      <c r="G59" s="116">
        <v>0</v>
      </c>
      <c r="H59" s="116">
        <v>0</v>
      </c>
      <c r="I59" s="12"/>
      <c r="J59" s="11"/>
      <c r="K59" s="11"/>
      <c r="L59" s="11"/>
      <c r="M59" s="11"/>
      <c r="N59" s="11"/>
      <c r="O59" s="275"/>
    </row>
    <row r="60" spans="1:15" ht="15.75" thickBot="1" x14ac:dyDescent="0.3">
      <c r="A60" s="275"/>
      <c r="B60" s="341"/>
      <c r="C60" s="316"/>
      <c r="D60" s="74">
        <v>2023</v>
      </c>
      <c r="E60" s="116">
        <v>0</v>
      </c>
      <c r="F60" s="116">
        <v>0</v>
      </c>
      <c r="G60" s="116">
        <v>0</v>
      </c>
      <c r="H60" s="116">
        <v>0</v>
      </c>
      <c r="I60" s="12"/>
      <c r="J60" s="11"/>
      <c r="K60" s="11"/>
      <c r="L60" s="11"/>
      <c r="M60" s="11"/>
      <c r="N60" s="11"/>
      <c r="O60" s="275"/>
    </row>
    <row r="61" spans="1:15" ht="15.75" thickBot="1" x14ac:dyDescent="0.3">
      <c r="A61" s="275"/>
      <c r="B61" s="341"/>
      <c r="C61" s="316"/>
      <c r="D61" s="74">
        <v>2024</v>
      </c>
      <c r="E61" s="116">
        <v>0</v>
      </c>
      <c r="F61" s="116">
        <v>0</v>
      </c>
      <c r="G61" s="116">
        <v>0</v>
      </c>
      <c r="H61" s="116">
        <v>0</v>
      </c>
      <c r="I61" s="12"/>
      <c r="J61" s="11"/>
      <c r="K61" s="11"/>
      <c r="L61" s="11"/>
      <c r="M61" s="11"/>
      <c r="N61" s="11"/>
      <c r="O61" s="275"/>
    </row>
    <row r="62" spans="1:15" ht="15.75" thickBot="1" x14ac:dyDescent="0.3">
      <c r="A62" s="276"/>
      <c r="B62" s="342"/>
      <c r="C62" s="317"/>
      <c r="D62" s="74">
        <v>2025</v>
      </c>
      <c r="E62" s="116">
        <v>0</v>
      </c>
      <c r="F62" s="116">
        <v>0</v>
      </c>
      <c r="G62" s="116">
        <v>0</v>
      </c>
      <c r="H62" s="116">
        <v>0</v>
      </c>
      <c r="I62" s="12"/>
      <c r="J62" s="11"/>
      <c r="K62" s="11"/>
      <c r="L62" s="11"/>
      <c r="M62" s="11"/>
      <c r="N62" s="11"/>
      <c r="O62" s="276"/>
    </row>
    <row r="63" spans="1:15" ht="15" customHeight="1" thickBot="1" x14ac:dyDescent="0.3">
      <c r="A63" s="274" t="s">
        <v>89</v>
      </c>
      <c r="B63" s="345" t="s">
        <v>11</v>
      </c>
      <c r="C63" s="315"/>
      <c r="D63" s="73" t="s">
        <v>94</v>
      </c>
      <c r="E63" s="113">
        <f>SUM(E64:E72)</f>
        <v>0</v>
      </c>
      <c r="F63" s="113">
        <f>SUM(F64:F72)</f>
        <v>0</v>
      </c>
      <c r="G63" s="113">
        <f>SUM(G64:G72)</f>
        <v>0</v>
      </c>
      <c r="H63" s="113">
        <f>SUM(H64:H72)</f>
        <v>0</v>
      </c>
      <c r="I63" s="12"/>
      <c r="J63" s="11"/>
      <c r="K63" s="13"/>
      <c r="L63" s="13"/>
      <c r="M63" s="11"/>
      <c r="N63" s="11"/>
      <c r="O63" s="274" t="s">
        <v>132</v>
      </c>
    </row>
    <row r="64" spans="1:15" ht="15.75" thickBot="1" x14ac:dyDescent="0.3">
      <c r="A64" s="275"/>
      <c r="B64" s="341"/>
      <c r="C64" s="316"/>
      <c r="D64" s="74">
        <v>2017</v>
      </c>
      <c r="E64" s="116">
        <v>0</v>
      </c>
      <c r="F64" s="116">
        <v>0</v>
      </c>
      <c r="G64" s="116">
        <v>0</v>
      </c>
      <c r="H64" s="116">
        <v>0</v>
      </c>
      <c r="I64" s="12"/>
      <c r="J64" s="11"/>
      <c r="K64" s="11"/>
      <c r="L64" s="11"/>
      <c r="M64" s="11"/>
      <c r="N64" s="11"/>
      <c r="O64" s="275"/>
    </row>
    <row r="65" spans="1:15" ht="15.75" thickBot="1" x14ac:dyDescent="0.3">
      <c r="A65" s="275"/>
      <c r="B65" s="341"/>
      <c r="C65" s="316"/>
      <c r="D65" s="74">
        <v>2018</v>
      </c>
      <c r="E65" s="116">
        <v>0</v>
      </c>
      <c r="F65" s="116">
        <v>0</v>
      </c>
      <c r="G65" s="116">
        <v>0</v>
      </c>
      <c r="H65" s="116">
        <v>0</v>
      </c>
      <c r="I65" s="12"/>
      <c r="J65" s="11"/>
      <c r="K65" s="11"/>
      <c r="L65" s="11"/>
      <c r="M65" s="11"/>
      <c r="N65" s="11"/>
      <c r="O65" s="275"/>
    </row>
    <row r="66" spans="1:15" ht="15.75" thickBot="1" x14ac:dyDescent="0.3">
      <c r="A66" s="275"/>
      <c r="B66" s="341"/>
      <c r="C66" s="316"/>
      <c r="D66" s="74">
        <v>2019</v>
      </c>
      <c r="E66" s="116">
        <v>0</v>
      </c>
      <c r="F66" s="116">
        <v>0</v>
      </c>
      <c r="G66" s="116">
        <v>0</v>
      </c>
      <c r="H66" s="116">
        <v>0</v>
      </c>
      <c r="I66" s="12"/>
      <c r="J66" s="11"/>
      <c r="K66" s="11"/>
      <c r="L66" s="11"/>
      <c r="M66" s="11"/>
      <c r="N66" s="11"/>
      <c r="O66" s="275"/>
    </row>
    <row r="67" spans="1:15" ht="15.75" thickBot="1" x14ac:dyDescent="0.3">
      <c r="A67" s="275"/>
      <c r="B67" s="341"/>
      <c r="C67" s="316"/>
      <c r="D67" s="74">
        <v>2020</v>
      </c>
      <c r="E67" s="116">
        <v>0</v>
      </c>
      <c r="F67" s="116">
        <v>0</v>
      </c>
      <c r="G67" s="116">
        <v>0</v>
      </c>
      <c r="H67" s="116">
        <v>0</v>
      </c>
      <c r="I67" s="12"/>
      <c r="J67" s="11"/>
      <c r="K67" s="11"/>
      <c r="L67" s="11"/>
      <c r="M67" s="11"/>
      <c r="N67" s="11"/>
      <c r="O67" s="275"/>
    </row>
    <row r="68" spans="1:15" ht="15.75" thickBot="1" x14ac:dyDescent="0.3">
      <c r="A68" s="275"/>
      <c r="B68" s="341"/>
      <c r="C68" s="316"/>
      <c r="D68" s="74">
        <v>2021</v>
      </c>
      <c r="E68" s="116">
        <v>0</v>
      </c>
      <c r="F68" s="116">
        <v>0</v>
      </c>
      <c r="G68" s="116">
        <v>0</v>
      </c>
      <c r="H68" s="116">
        <v>0</v>
      </c>
      <c r="I68" s="12"/>
      <c r="J68" s="11"/>
      <c r="K68" s="11"/>
      <c r="L68" s="11"/>
      <c r="M68" s="11"/>
      <c r="N68" s="11"/>
      <c r="O68" s="275"/>
    </row>
    <row r="69" spans="1:15" ht="15.75" thickBot="1" x14ac:dyDescent="0.3">
      <c r="A69" s="275"/>
      <c r="B69" s="341"/>
      <c r="C69" s="316"/>
      <c r="D69" s="74">
        <v>2022</v>
      </c>
      <c r="E69" s="116">
        <v>0</v>
      </c>
      <c r="F69" s="116">
        <v>0</v>
      </c>
      <c r="G69" s="116">
        <v>0</v>
      </c>
      <c r="H69" s="116">
        <v>0</v>
      </c>
      <c r="I69" s="12"/>
      <c r="J69" s="11"/>
      <c r="K69" s="11"/>
      <c r="L69" s="11"/>
      <c r="M69" s="11"/>
      <c r="N69" s="11"/>
      <c r="O69" s="275"/>
    </row>
    <row r="70" spans="1:15" ht="15.75" thickBot="1" x14ac:dyDescent="0.3">
      <c r="A70" s="275"/>
      <c r="B70" s="341"/>
      <c r="C70" s="316"/>
      <c r="D70" s="74">
        <v>2023</v>
      </c>
      <c r="E70" s="116">
        <v>0</v>
      </c>
      <c r="F70" s="116">
        <v>0</v>
      </c>
      <c r="G70" s="116">
        <v>0</v>
      </c>
      <c r="H70" s="116">
        <v>0</v>
      </c>
      <c r="I70" s="12"/>
      <c r="J70" s="11"/>
      <c r="K70" s="11"/>
      <c r="L70" s="11"/>
      <c r="M70" s="11"/>
      <c r="N70" s="11"/>
      <c r="O70" s="275"/>
    </row>
    <row r="71" spans="1:15" ht="15.75" thickBot="1" x14ac:dyDescent="0.3">
      <c r="A71" s="275"/>
      <c r="B71" s="341"/>
      <c r="C71" s="316"/>
      <c r="D71" s="74">
        <v>2024</v>
      </c>
      <c r="E71" s="116">
        <v>0</v>
      </c>
      <c r="F71" s="116">
        <v>0</v>
      </c>
      <c r="G71" s="116">
        <v>0</v>
      </c>
      <c r="H71" s="116">
        <v>0</v>
      </c>
      <c r="I71" s="12"/>
      <c r="J71" s="11"/>
      <c r="K71" s="11"/>
      <c r="L71" s="11"/>
      <c r="M71" s="11"/>
      <c r="N71" s="11"/>
      <c r="O71" s="275"/>
    </row>
    <row r="72" spans="1:15" ht="15.75" thickBot="1" x14ac:dyDescent="0.3">
      <c r="A72" s="276"/>
      <c r="B72" s="342"/>
      <c r="C72" s="317"/>
      <c r="D72" s="74">
        <v>2025</v>
      </c>
      <c r="E72" s="116">
        <v>0</v>
      </c>
      <c r="F72" s="116">
        <v>0</v>
      </c>
      <c r="G72" s="116">
        <v>0</v>
      </c>
      <c r="H72" s="116">
        <v>0</v>
      </c>
      <c r="I72" s="12"/>
      <c r="J72" s="11"/>
      <c r="K72" s="11"/>
      <c r="L72" s="11"/>
      <c r="M72" s="11"/>
      <c r="N72" s="11"/>
      <c r="O72" s="276"/>
    </row>
    <row r="73" spans="1:15" ht="15" customHeight="1" thickBot="1" x14ac:dyDescent="0.3">
      <c r="A73" s="274" t="s">
        <v>3</v>
      </c>
      <c r="B73" s="345" t="s">
        <v>12</v>
      </c>
      <c r="C73" s="315"/>
      <c r="D73" s="73" t="s">
        <v>94</v>
      </c>
      <c r="E73" s="113">
        <f>SUM(E74:E82)</f>
        <v>0</v>
      </c>
      <c r="F73" s="113">
        <f>SUM(F74:F82)</f>
        <v>0</v>
      </c>
      <c r="G73" s="113">
        <f>SUM(G74:G82)</f>
        <v>0</v>
      </c>
      <c r="H73" s="113">
        <f>SUM(H74:H82)</f>
        <v>0</v>
      </c>
      <c r="I73" s="12"/>
      <c r="J73" s="11"/>
      <c r="K73" s="13"/>
      <c r="L73" s="13"/>
      <c r="M73" s="11"/>
      <c r="N73" s="11"/>
      <c r="O73" s="274" t="s">
        <v>118</v>
      </c>
    </row>
    <row r="74" spans="1:15" ht="15.75" thickBot="1" x14ac:dyDescent="0.3">
      <c r="A74" s="275"/>
      <c r="B74" s="341"/>
      <c r="C74" s="316"/>
      <c r="D74" s="74">
        <v>2017</v>
      </c>
      <c r="E74" s="116">
        <v>0</v>
      </c>
      <c r="F74" s="116">
        <v>0</v>
      </c>
      <c r="G74" s="116">
        <v>0</v>
      </c>
      <c r="H74" s="116">
        <v>0</v>
      </c>
      <c r="I74" s="12"/>
      <c r="J74" s="11"/>
      <c r="K74" s="11"/>
      <c r="L74" s="11"/>
      <c r="M74" s="11"/>
      <c r="N74" s="11"/>
      <c r="O74" s="275"/>
    </row>
    <row r="75" spans="1:15" ht="15.75" thickBot="1" x14ac:dyDescent="0.3">
      <c r="A75" s="275"/>
      <c r="B75" s="341"/>
      <c r="C75" s="316"/>
      <c r="D75" s="74">
        <v>2018</v>
      </c>
      <c r="E75" s="116">
        <v>0</v>
      </c>
      <c r="F75" s="116">
        <v>0</v>
      </c>
      <c r="G75" s="116">
        <v>0</v>
      </c>
      <c r="H75" s="116">
        <v>0</v>
      </c>
      <c r="I75" s="12"/>
      <c r="J75" s="11"/>
      <c r="K75" s="11"/>
      <c r="L75" s="11"/>
      <c r="M75" s="11"/>
      <c r="N75" s="11"/>
      <c r="O75" s="275"/>
    </row>
    <row r="76" spans="1:15" ht="15.75" thickBot="1" x14ac:dyDescent="0.3">
      <c r="A76" s="275"/>
      <c r="B76" s="341"/>
      <c r="C76" s="316"/>
      <c r="D76" s="74">
        <v>2019</v>
      </c>
      <c r="E76" s="116">
        <v>0</v>
      </c>
      <c r="F76" s="116">
        <v>0</v>
      </c>
      <c r="G76" s="116">
        <v>0</v>
      </c>
      <c r="H76" s="116">
        <v>0</v>
      </c>
      <c r="I76" s="12"/>
      <c r="J76" s="11"/>
      <c r="K76" s="11"/>
      <c r="L76" s="11"/>
      <c r="M76" s="11"/>
      <c r="N76" s="11"/>
      <c r="O76" s="275"/>
    </row>
    <row r="77" spans="1:15" ht="15.75" thickBot="1" x14ac:dyDescent="0.3">
      <c r="A77" s="275"/>
      <c r="B77" s="341"/>
      <c r="C77" s="316"/>
      <c r="D77" s="74">
        <v>2020</v>
      </c>
      <c r="E77" s="116">
        <v>0</v>
      </c>
      <c r="F77" s="116">
        <v>0</v>
      </c>
      <c r="G77" s="116">
        <v>0</v>
      </c>
      <c r="H77" s="116">
        <v>0</v>
      </c>
      <c r="I77" s="12"/>
      <c r="J77" s="11"/>
      <c r="K77" s="11"/>
      <c r="L77" s="11"/>
      <c r="M77" s="11"/>
      <c r="N77" s="11"/>
      <c r="O77" s="275"/>
    </row>
    <row r="78" spans="1:15" ht="15.75" thickBot="1" x14ac:dyDescent="0.3">
      <c r="A78" s="275"/>
      <c r="B78" s="341"/>
      <c r="C78" s="316"/>
      <c r="D78" s="74">
        <v>2021</v>
      </c>
      <c r="E78" s="116">
        <v>0</v>
      </c>
      <c r="F78" s="116">
        <v>0</v>
      </c>
      <c r="G78" s="116">
        <v>0</v>
      </c>
      <c r="H78" s="116">
        <v>0</v>
      </c>
      <c r="I78" s="12"/>
      <c r="J78" s="11"/>
      <c r="K78" s="11"/>
      <c r="L78" s="11"/>
      <c r="M78" s="11"/>
      <c r="N78" s="11"/>
      <c r="O78" s="275"/>
    </row>
    <row r="79" spans="1:15" ht="15.75" thickBot="1" x14ac:dyDescent="0.3">
      <c r="A79" s="275"/>
      <c r="B79" s="341"/>
      <c r="C79" s="316"/>
      <c r="D79" s="74">
        <v>2022</v>
      </c>
      <c r="E79" s="116">
        <v>0</v>
      </c>
      <c r="F79" s="116">
        <v>0</v>
      </c>
      <c r="G79" s="116">
        <v>0</v>
      </c>
      <c r="H79" s="116">
        <v>0</v>
      </c>
      <c r="I79" s="12"/>
      <c r="J79" s="11"/>
      <c r="K79" s="11"/>
      <c r="L79" s="11"/>
      <c r="M79" s="11"/>
      <c r="N79" s="11"/>
      <c r="O79" s="275"/>
    </row>
    <row r="80" spans="1:15" ht="15.75" thickBot="1" x14ac:dyDescent="0.3">
      <c r="A80" s="275"/>
      <c r="B80" s="341"/>
      <c r="C80" s="316"/>
      <c r="D80" s="74">
        <v>2023</v>
      </c>
      <c r="E80" s="116">
        <v>0</v>
      </c>
      <c r="F80" s="116">
        <v>0</v>
      </c>
      <c r="G80" s="116">
        <v>0</v>
      </c>
      <c r="H80" s="116">
        <v>0</v>
      </c>
      <c r="I80" s="12"/>
      <c r="J80" s="11"/>
      <c r="K80" s="11"/>
      <c r="L80" s="11"/>
      <c r="M80" s="11"/>
      <c r="N80" s="11"/>
      <c r="O80" s="275"/>
    </row>
    <row r="81" spans="1:15" ht="15.75" thickBot="1" x14ac:dyDescent="0.3">
      <c r="A81" s="275"/>
      <c r="B81" s="341"/>
      <c r="C81" s="316"/>
      <c r="D81" s="74">
        <v>2024</v>
      </c>
      <c r="E81" s="116">
        <v>0</v>
      </c>
      <c r="F81" s="116">
        <v>0</v>
      </c>
      <c r="G81" s="116">
        <v>0</v>
      </c>
      <c r="H81" s="116">
        <v>0</v>
      </c>
      <c r="I81" s="12"/>
      <c r="J81" s="11"/>
      <c r="K81" s="11"/>
      <c r="L81" s="11"/>
      <c r="M81" s="11"/>
      <c r="N81" s="11"/>
      <c r="O81" s="275"/>
    </row>
    <row r="82" spans="1:15" ht="15.75" thickBot="1" x14ac:dyDescent="0.3">
      <c r="A82" s="276"/>
      <c r="B82" s="342"/>
      <c r="C82" s="317"/>
      <c r="D82" s="74">
        <v>2025</v>
      </c>
      <c r="E82" s="116">
        <v>0</v>
      </c>
      <c r="F82" s="116">
        <v>0</v>
      </c>
      <c r="G82" s="116">
        <v>0</v>
      </c>
      <c r="H82" s="116">
        <v>0</v>
      </c>
      <c r="I82" s="12"/>
      <c r="J82" s="11"/>
      <c r="K82" s="11"/>
      <c r="L82" s="11"/>
      <c r="M82" s="11"/>
      <c r="N82" s="11"/>
      <c r="O82" s="276"/>
    </row>
    <row r="83" spans="1:15" ht="15" customHeight="1" thickBot="1" x14ac:dyDescent="0.3">
      <c r="A83" s="274" t="s">
        <v>4</v>
      </c>
      <c r="B83" s="345" t="s">
        <v>13</v>
      </c>
      <c r="C83" s="315"/>
      <c r="D83" s="73" t="s">
        <v>94</v>
      </c>
      <c r="E83" s="113">
        <f>SUM(E84:E92)</f>
        <v>0</v>
      </c>
      <c r="F83" s="113">
        <f>SUM(F84:F92)</f>
        <v>0</v>
      </c>
      <c r="G83" s="113">
        <f>SUM(G84:G92)</f>
        <v>0</v>
      </c>
      <c r="H83" s="113">
        <f>SUM(H84:H92)</f>
        <v>0</v>
      </c>
      <c r="I83" s="12"/>
      <c r="J83" s="11"/>
      <c r="K83" s="13"/>
      <c r="L83" s="13"/>
      <c r="M83" s="11"/>
      <c r="N83" s="11"/>
      <c r="O83" s="274" t="s">
        <v>119</v>
      </c>
    </row>
    <row r="84" spans="1:15" ht="15.75" thickBot="1" x14ac:dyDescent="0.3">
      <c r="A84" s="275"/>
      <c r="B84" s="341"/>
      <c r="C84" s="316"/>
      <c r="D84" s="74">
        <v>2017</v>
      </c>
      <c r="E84" s="116">
        <v>0</v>
      </c>
      <c r="F84" s="116">
        <v>0</v>
      </c>
      <c r="G84" s="116">
        <v>0</v>
      </c>
      <c r="H84" s="116">
        <v>0</v>
      </c>
      <c r="I84" s="12"/>
      <c r="J84" s="11"/>
      <c r="K84" s="11"/>
      <c r="L84" s="11"/>
      <c r="M84" s="11"/>
      <c r="N84" s="11"/>
      <c r="O84" s="275"/>
    </row>
    <row r="85" spans="1:15" ht="15.75" thickBot="1" x14ac:dyDescent="0.3">
      <c r="A85" s="275"/>
      <c r="B85" s="341"/>
      <c r="C85" s="316"/>
      <c r="D85" s="74">
        <v>2018</v>
      </c>
      <c r="E85" s="116">
        <v>0</v>
      </c>
      <c r="F85" s="116">
        <v>0</v>
      </c>
      <c r="G85" s="116">
        <v>0</v>
      </c>
      <c r="H85" s="116">
        <v>0</v>
      </c>
      <c r="I85" s="12"/>
      <c r="J85" s="11"/>
      <c r="K85" s="11"/>
      <c r="L85" s="11"/>
      <c r="M85" s="11"/>
      <c r="N85" s="11"/>
      <c r="O85" s="275"/>
    </row>
    <row r="86" spans="1:15" ht="15.75" thickBot="1" x14ac:dyDescent="0.3">
      <c r="A86" s="275"/>
      <c r="B86" s="341"/>
      <c r="C86" s="316"/>
      <c r="D86" s="74">
        <v>2019</v>
      </c>
      <c r="E86" s="116">
        <v>0</v>
      </c>
      <c r="F86" s="116">
        <v>0</v>
      </c>
      <c r="G86" s="116">
        <v>0</v>
      </c>
      <c r="H86" s="116">
        <v>0</v>
      </c>
      <c r="I86" s="12"/>
      <c r="J86" s="11"/>
      <c r="K86" s="11"/>
      <c r="L86" s="11"/>
      <c r="M86" s="11"/>
      <c r="N86" s="11"/>
      <c r="O86" s="275"/>
    </row>
    <row r="87" spans="1:15" ht="15.75" thickBot="1" x14ac:dyDescent="0.3">
      <c r="A87" s="275"/>
      <c r="B87" s="341"/>
      <c r="C87" s="316"/>
      <c r="D87" s="74">
        <v>2020</v>
      </c>
      <c r="E87" s="116">
        <v>0</v>
      </c>
      <c r="F87" s="116">
        <v>0</v>
      </c>
      <c r="G87" s="116">
        <v>0</v>
      </c>
      <c r="H87" s="116">
        <v>0</v>
      </c>
      <c r="I87" s="12"/>
      <c r="J87" s="11"/>
      <c r="K87" s="11"/>
      <c r="L87" s="11"/>
      <c r="M87" s="11"/>
      <c r="N87" s="11"/>
      <c r="O87" s="275"/>
    </row>
    <row r="88" spans="1:15" ht="15.75" thickBot="1" x14ac:dyDescent="0.3">
      <c r="A88" s="275"/>
      <c r="B88" s="341"/>
      <c r="C88" s="316"/>
      <c r="D88" s="74">
        <v>2021</v>
      </c>
      <c r="E88" s="116">
        <v>0</v>
      </c>
      <c r="F88" s="116">
        <v>0</v>
      </c>
      <c r="G88" s="116">
        <v>0</v>
      </c>
      <c r="H88" s="116">
        <v>0</v>
      </c>
      <c r="I88" s="12"/>
      <c r="J88" s="11"/>
      <c r="K88" s="11"/>
      <c r="L88" s="11"/>
      <c r="M88" s="11"/>
      <c r="N88" s="11"/>
      <c r="O88" s="275"/>
    </row>
    <row r="89" spans="1:15" ht="15.75" thickBot="1" x14ac:dyDescent="0.3">
      <c r="A89" s="275"/>
      <c r="B89" s="341"/>
      <c r="C89" s="316"/>
      <c r="D89" s="74">
        <v>2022</v>
      </c>
      <c r="E89" s="116">
        <v>0</v>
      </c>
      <c r="F89" s="116">
        <v>0</v>
      </c>
      <c r="G89" s="116">
        <v>0</v>
      </c>
      <c r="H89" s="116">
        <v>0</v>
      </c>
      <c r="I89" s="12"/>
      <c r="J89" s="11"/>
      <c r="K89" s="11"/>
      <c r="L89" s="11"/>
      <c r="M89" s="11"/>
      <c r="N89" s="11"/>
      <c r="O89" s="275"/>
    </row>
    <row r="90" spans="1:15" ht="15.75" thickBot="1" x14ac:dyDescent="0.3">
      <c r="A90" s="275"/>
      <c r="B90" s="341"/>
      <c r="C90" s="316"/>
      <c r="D90" s="74">
        <v>2023</v>
      </c>
      <c r="E90" s="116">
        <v>0</v>
      </c>
      <c r="F90" s="116">
        <v>0</v>
      </c>
      <c r="G90" s="116">
        <v>0</v>
      </c>
      <c r="H90" s="116">
        <v>0</v>
      </c>
      <c r="I90" s="12"/>
      <c r="J90" s="11"/>
      <c r="K90" s="11"/>
      <c r="L90" s="11"/>
      <c r="M90" s="11"/>
      <c r="N90" s="11"/>
      <c r="O90" s="275"/>
    </row>
    <row r="91" spans="1:15" ht="15.75" thickBot="1" x14ac:dyDescent="0.3">
      <c r="A91" s="275"/>
      <c r="B91" s="341"/>
      <c r="C91" s="316"/>
      <c r="D91" s="74">
        <v>2024</v>
      </c>
      <c r="E91" s="116">
        <v>0</v>
      </c>
      <c r="F91" s="116">
        <v>0</v>
      </c>
      <c r="G91" s="116">
        <v>0</v>
      </c>
      <c r="H91" s="116">
        <v>0</v>
      </c>
      <c r="I91" s="12"/>
      <c r="J91" s="11"/>
      <c r="K91" s="11"/>
      <c r="L91" s="11"/>
      <c r="M91" s="11"/>
      <c r="N91" s="11"/>
      <c r="O91" s="275"/>
    </row>
    <row r="92" spans="1:15" ht="15.75" thickBot="1" x14ac:dyDescent="0.3">
      <c r="A92" s="276"/>
      <c r="B92" s="342"/>
      <c r="C92" s="317"/>
      <c r="D92" s="74">
        <v>2025</v>
      </c>
      <c r="E92" s="116">
        <v>0</v>
      </c>
      <c r="F92" s="116">
        <v>0</v>
      </c>
      <c r="G92" s="116">
        <v>0</v>
      </c>
      <c r="H92" s="116">
        <v>0</v>
      </c>
      <c r="I92" s="12"/>
      <c r="J92" s="11"/>
      <c r="K92" s="11"/>
      <c r="L92" s="11"/>
      <c r="M92" s="11"/>
      <c r="N92" s="11"/>
      <c r="O92" s="276"/>
    </row>
    <row r="93" spans="1:15" ht="15" customHeight="1" thickBot="1" x14ac:dyDescent="0.3">
      <c r="A93" s="274" t="s">
        <v>5</v>
      </c>
      <c r="B93" s="345" t="s">
        <v>14</v>
      </c>
      <c r="C93" s="315"/>
      <c r="D93" s="73" t="s">
        <v>94</v>
      </c>
      <c r="E93" s="113">
        <f>SUM(E94:E102)</f>
        <v>0</v>
      </c>
      <c r="F93" s="113">
        <f>SUM(F94:F102)</f>
        <v>0</v>
      </c>
      <c r="G93" s="113">
        <f>SUM(G94:G102)</f>
        <v>0</v>
      </c>
      <c r="H93" s="113">
        <f>SUM(H94:H102)</f>
        <v>0</v>
      </c>
      <c r="I93" s="12"/>
      <c r="J93" s="11"/>
      <c r="K93" s="13"/>
      <c r="L93" s="13"/>
      <c r="M93" s="11"/>
      <c r="N93" s="11"/>
      <c r="O93" s="274" t="s">
        <v>166</v>
      </c>
    </row>
    <row r="94" spans="1:15" ht="15.75" thickBot="1" x14ac:dyDescent="0.3">
      <c r="A94" s="275"/>
      <c r="B94" s="341"/>
      <c r="C94" s="316"/>
      <c r="D94" s="74">
        <v>2017</v>
      </c>
      <c r="E94" s="116">
        <v>0</v>
      </c>
      <c r="F94" s="116">
        <v>0</v>
      </c>
      <c r="G94" s="116">
        <v>0</v>
      </c>
      <c r="H94" s="116">
        <v>0</v>
      </c>
      <c r="I94" s="12"/>
      <c r="J94" s="11"/>
      <c r="K94" s="11"/>
      <c r="L94" s="11"/>
      <c r="M94" s="11"/>
      <c r="N94" s="11"/>
      <c r="O94" s="275"/>
    </row>
    <row r="95" spans="1:15" ht="15.75" thickBot="1" x14ac:dyDescent="0.3">
      <c r="A95" s="275"/>
      <c r="B95" s="341"/>
      <c r="C95" s="316"/>
      <c r="D95" s="74">
        <v>2018</v>
      </c>
      <c r="E95" s="116">
        <v>0</v>
      </c>
      <c r="F95" s="116">
        <v>0</v>
      </c>
      <c r="G95" s="116">
        <v>0</v>
      </c>
      <c r="H95" s="116">
        <v>0</v>
      </c>
      <c r="I95" s="12"/>
      <c r="J95" s="11"/>
      <c r="K95" s="11"/>
      <c r="L95" s="11"/>
      <c r="M95" s="11"/>
      <c r="N95" s="11"/>
      <c r="O95" s="275"/>
    </row>
    <row r="96" spans="1:15" ht="15.75" thickBot="1" x14ac:dyDescent="0.3">
      <c r="A96" s="275"/>
      <c r="B96" s="341"/>
      <c r="C96" s="316"/>
      <c r="D96" s="74">
        <v>2019</v>
      </c>
      <c r="E96" s="116">
        <v>0</v>
      </c>
      <c r="F96" s="116">
        <v>0</v>
      </c>
      <c r="G96" s="116">
        <v>0</v>
      </c>
      <c r="H96" s="116">
        <v>0</v>
      </c>
      <c r="I96" s="12"/>
      <c r="J96" s="11"/>
      <c r="K96" s="11"/>
      <c r="L96" s="11"/>
      <c r="M96" s="11"/>
      <c r="N96" s="11"/>
      <c r="O96" s="275"/>
    </row>
    <row r="97" spans="1:15" ht="15.75" thickBot="1" x14ac:dyDescent="0.3">
      <c r="A97" s="275"/>
      <c r="B97" s="341"/>
      <c r="C97" s="316"/>
      <c r="D97" s="74">
        <v>2020</v>
      </c>
      <c r="E97" s="116">
        <v>0</v>
      </c>
      <c r="F97" s="116">
        <v>0</v>
      </c>
      <c r="G97" s="116">
        <v>0</v>
      </c>
      <c r="H97" s="116">
        <v>0</v>
      </c>
      <c r="I97" s="12"/>
      <c r="J97" s="11"/>
      <c r="K97" s="11"/>
      <c r="L97" s="11"/>
      <c r="M97" s="11"/>
      <c r="N97" s="11"/>
      <c r="O97" s="275"/>
    </row>
    <row r="98" spans="1:15" ht="15.75" thickBot="1" x14ac:dyDescent="0.3">
      <c r="A98" s="275"/>
      <c r="B98" s="341"/>
      <c r="C98" s="316"/>
      <c r="D98" s="74">
        <v>2021</v>
      </c>
      <c r="E98" s="116">
        <v>0</v>
      </c>
      <c r="F98" s="116">
        <v>0</v>
      </c>
      <c r="G98" s="116">
        <v>0</v>
      </c>
      <c r="H98" s="116">
        <v>0</v>
      </c>
      <c r="I98" s="12"/>
      <c r="J98" s="11"/>
      <c r="K98" s="11"/>
      <c r="L98" s="11"/>
      <c r="M98" s="11"/>
      <c r="N98" s="11"/>
      <c r="O98" s="275"/>
    </row>
    <row r="99" spans="1:15" ht="15.75" thickBot="1" x14ac:dyDescent="0.3">
      <c r="A99" s="275"/>
      <c r="B99" s="341"/>
      <c r="C99" s="316"/>
      <c r="D99" s="74">
        <v>2022</v>
      </c>
      <c r="E99" s="116">
        <v>0</v>
      </c>
      <c r="F99" s="116">
        <v>0</v>
      </c>
      <c r="G99" s="116">
        <v>0</v>
      </c>
      <c r="H99" s="116">
        <v>0</v>
      </c>
      <c r="I99" s="12"/>
      <c r="J99" s="11"/>
      <c r="K99" s="11"/>
      <c r="L99" s="11"/>
      <c r="M99" s="11"/>
      <c r="N99" s="11"/>
      <c r="O99" s="275"/>
    </row>
    <row r="100" spans="1:15" ht="15.75" thickBot="1" x14ac:dyDescent="0.3">
      <c r="A100" s="275"/>
      <c r="B100" s="341"/>
      <c r="C100" s="316"/>
      <c r="D100" s="74">
        <v>2023</v>
      </c>
      <c r="E100" s="116">
        <v>0</v>
      </c>
      <c r="F100" s="116">
        <v>0</v>
      </c>
      <c r="G100" s="116">
        <v>0</v>
      </c>
      <c r="H100" s="116">
        <v>0</v>
      </c>
      <c r="I100" s="12"/>
      <c r="J100" s="11"/>
      <c r="K100" s="11"/>
      <c r="L100" s="11"/>
      <c r="M100" s="11"/>
      <c r="N100" s="11"/>
      <c r="O100" s="275"/>
    </row>
    <row r="101" spans="1:15" ht="15.75" thickBot="1" x14ac:dyDescent="0.3">
      <c r="A101" s="275"/>
      <c r="B101" s="341"/>
      <c r="C101" s="316"/>
      <c r="D101" s="74">
        <v>2024</v>
      </c>
      <c r="E101" s="116">
        <v>0</v>
      </c>
      <c r="F101" s="116">
        <v>0</v>
      </c>
      <c r="G101" s="116">
        <v>0</v>
      </c>
      <c r="H101" s="116">
        <v>0</v>
      </c>
      <c r="I101" s="12"/>
      <c r="J101" s="11"/>
      <c r="K101" s="11"/>
      <c r="L101" s="11"/>
      <c r="M101" s="11"/>
      <c r="N101" s="11"/>
      <c r="O101" s="275"/>
    </row>
    <row r="102" spans="1:15" ht="15.75" thickBot="1" x14ac:dyDescent="0.3">
      <c r="A102" s="276"/>
      <c r="B102" s="342"/>
      <c r="C102" s="317"/>
      <c r="D102" s="74">
        <v>2025</v>
      </c>
      <c r="E102" s="116">
        <v>0</v>
      </c>
      <c r="F102" s="116">
        <v>0</v>
      </c>
      <c r="G102" s="116">
        <v>0</v>
      </c>
      <c r="H102" s="116">
        <v>0</v>
      </c>
      <c r="I102" s="12"/>
      <c r="J102" s="11"/>
      <c r="K102" s="11"/>
      <c r="L102" s="11"/>
      <c r="M102" s="11"/>
      <c r="N102" s="11"/>
      <c r="O102" s="276"/>
    </row>
    <row r="103" spans="1:15" ht="15.75" thickBot="1" x14ac:dyDescent="0.3">
      <c r="A103" s="274" t="s">
        <v>6</v>
      </c>
      <c r="B103" s="345" t="s">
        <v>29</v>
      </c>
      <c r="C103" s="315"/>
      <c r="D103" s="73" t="s">
        <v>94</v>
      </c>
      <c r="E103" s="131">
        <v>0</v>
      </c>
      <c r="F103" s="131">
        <v>0</v>
      </c>
      <c r="G103" s="131">
        <v>0</v>
      </c>
      <c r="H103" s="131">
        <v>0</v>
      </c>
      <c r="I103" s="12"/>
      <c r="J103" s="11"/>
      <c r="K103" s="13"/>
      <c r="L103" s="13"/>
      <c r="M103" s="11"/>
      <c r="N103" s="11"/>
      <c r="O103" s="274" t="s">
        <v>119</v>
      </c>
    </row>
    <row r="104" spans="1:15" ht="15.75" thickBot="1" x14ac:dyDescent="0.3">
      <c r="A104" s="275"/>
      <c r="B104" s="341"/>
      <c r="C104" s="316"/>
      <c r="D104" s="74">
        <v>2017</v>
      </c>
      <c r="E104" s="132">
        <v>0</v>
      </c>
      <c r="F104" s="132">
        <v>0</v>
      </c>
      <c r="G104" s="132">
        <v>0</v>
      </c>
      <c r="H104" s="132">
        <v>0</v>
      </c>
      <c r="I104" s="12"/>
      <c r="J104" s="11"/>
      <c r="K104" s="11"/>
      <c r="L104" s="11"/>
      <c r="M104" s="11"/>
      <c r="N104" s="11"/>
      <c r="O104" s="275"/>
    </row>
    <row r="105" spans="1:15" ht="15.75" thickBot="1" x14ac:dyDescent="0.3">
      <c r="A105" s="275"/>
      <c r="B105" s="341"/>
      <c r="C105" s="316"/>
      <c r="D105" s="74">
        <v>2018</v>
      </c>
      <c r="E105" s="132">
        <v>0</v>
      </c>
      <c r="F105" s="132">
        <v>0</v>
      </c>
      <c r="G105" s="132">
        <v>0</v>
      </c>
      <c r="H105" s="132">
        <v>0</v>
      </c>
      <c r="I105" s="12"/>
      <c r="J105" s="11"/>
      <c r="K105" s="11"/>
      <c r="L105" s="11"/>
      <c r="M105" s="11"/>
      <c r="N105" s="11"/>
      <c r="O105" s="275"/>
    </row>
    <row r="106" spans="1:15" ht="15.75" thickBot="1" x14ac:dyDescent="0.3">
      <c r="A106" s="275"/>
      <c r="B106" s="341"/>
      <c r="C106" s="316"/>
      <c r="D106" s="74">
        <v>2019</v>
      </c>
      <c r="E106" s="132">
        <v>0</v>
      </c>
      <c r="F106" s="132">
        <v>0</v>
      </c>
      <c r="G106" s="132">
        <v>0</v>
      </c>
      <c r="H106" s="132">
        <v>0</v>
      </c>
      <c r="I106" s="12"/>
      <c r="J106" s="11"/>
      <c r="K106" s="11"/>
      <c r="L106" s="11"/>
      <c r="M106" s="11"/>
      <c r="N106" s="11"/>
      <c r="O106" s="275"/>
    </row>
    <row r="107" spans="1:15" ht="15.75" thickBot="1" x14ac:dyDescent="0.3">
      <c r="A107" s="275"/>
      <c r="B107" s="341"/>
      <c r="C107" s="316"/>
      <c r="D107" s="74">
        <v>2020</v>
      </c>
      <c r="E107" s="132">
        <v>0</v>
      </c>
      <c r="F107" s="132">
        <v>0</v>
      </c>
      <c r="G107" s="132">
        <v>0</v>
      </c>
      <c r="H107" s="132">
        <v>0</v>
      </c>
      <c r="I107" s="12"/>
      <c r="J107" s="11"/>
      <c r="K107" s="11"/>
      <c r="L107" s="11"/>
      <c r="M107" s="11"/>
      <c r="N107" s="11"/>
      <c r="O107" s="275"/>
    </row>
    <row r="108" spans="1:15" ht="15.75" thickBot="1" x14ac:dyDescent="0.3">
      <c r="A108" s="275"/>
      <c r="B108" s="341"/>
      <c r="C108" s="316"/>
      <c r="D108" s="74">
        <v>2021</v>
      </c>
      <c r="E108" s="132">
        <v>0</v>
      </c>
      <c r="F108" s="132">
        <v>0</v>
      </c>
      <c r="G108" s="132">
        <v>0</v>
      </c>
      <c r="H108" s="132">
        <v>0</v>
      </c>
      <c r="I108" s="12"/>
      <c r="J108" s="11"/>
      <c r="K108" s="11"/>
      <c r="L108" s="11"/>
      <c r="M108" s="11"/>
      <c r="N108" s="11"/>
      <c r="O108" s="275"/>
    </row>
    <row r="109" spans="1:15" ht="15.75" thickBot="1" x14ac:dyDescent="0.3">
      <c r="A109" s="275"/>
      <c r="B109" s="341"/>
      <c r="C109" s="316"/>
      <c r="D109" s="74">
        <v>2022</v>
      </c>
      <c r="E109" s="132">
        <v>0</v>
      </c>
      <c r="F109" s="132">
        <v>0</v>
      </c>
      <c r="G109" s="132">
        <v>0</v>
      </c>
      <c r="H109" s="132">
        <v>0</v>
      </c>
      <c r="I109" s="12"/>
      <c r="J109" s="11"/>
      <c r="K109" s="11"/>
      <c r="L109" s="11"/>
      <c r="M109" s="11"/>
      <c r="N109" s="11"/>
      <c r="O109" s="275"/>
    </row>
    <row r="110" spans="1:15" ht="15.75" thickBot="1" x14ac:dyDescent="0.3">
      <c r="A110" s="275"/>
      <c r="B110" s="341"/>
      <c r="C110" s="316"/>
      <c r="D110" s="74">
        <v>2023</v>
      </c>
      <c r="E110" s="132">
        <v>0</v>
      </c>
      <c r="F110" s="132">
        <v>0</v>
      </c>
      <c r="G110" s="132">
        <v>0</v>
      </c>
      <c r="H110" s="132">
        <v>0</v>
      </c>
      <c r="I110" s="12"/>
      <c r="J110" s="11"/>
      <c r="K110" s="11"/>
      <c r="L110" s="11"/>
      <c r="M110" s="11"/>
      <c r="N110" s="11"/>
      <c r="O110" s="275"/>
    </row>
    <row r="111" spans="1:15" ht="15.75" thickBot="1" x14ac:dyDescent="0.3">
      <c r="A111" s="275"/>
      <c r="B111" s="341"/>
      <c r="C111" s="316"/>
      <c r="D111" s="74">
        <v>2024</v>
      </c>
      <c r="E111" s="132">
        <v>0</v>
      </c>
      <c r="F111" s="132">
        <v>0</v>
      </c>
      <c r="G111" s="132">
        <v>0</v>
      </c>
      <c r="H111" s="132">
        <v>0</v>
      </c>
      <c r="I111" s="12"/>
      <c r="J111" s="11"/>
      <c r="K111" s="11"/>
      <c r="L111" s="11"/>
      <c r="M111" s="11"/>
      <c r="N111" s="11"/>
      <c r="O111" s="275"/>
    </row>
    <row r="112" spans="1:15" ht="15.75" thickBot="1" x14ac:dyDescent="0.3">
      <c r="A112" s="276"/>
      <c r="B112" s="342"/>
      <c r="C112" s="317"/>
      <c r="D112" s="74">
        <v>2025</v>
      </c>
      <c r="E112" s="132">
        <v>0</v>
      </c>
      <c r="F112" s="132">
        <v>0</v>
      </c>
      <c r="G112" s="132">
        <v>0</v>
      </c>
      <c r="H112" s="132">
        <v>0</v>
      </c>
      <c r="I112" s="12"/>
      <c r="J112" s="11"/>
      <c r="K112" s="11"/>
      <c r="L112" s="11"/>
      <c r="M112" s="11"/>
      <c r="N112" s="11"/>
      <c r="O112" s="276"/>
    </row>
    <row r="113" spans="1:15" ht="15" customHeight="1" thickBot="1" x14ac:dyDescent="0.3">
      <c r="A113" s="274" t="s">
        <v>7</v>
      </c>
      <c r="B113" s="318" t="s">
        <v>219</v>
      </c>
      <c r="C113" s="274" t="s">
        <v>149</v>
      </c>
      <c r="D113" s="73" t="s">
        <v>94</v>
      </c>
      <c r="E113" s="113">
        <f>SUM(E114:E122)</f>
        <v>331351.59999999998</v>
      </c>
      <c r="F113" s="113">
        <f>SUM(F114:F122)</f>
        <v>82898.5</v>
      </c>
      <c r="G113" s="113">
        <f>SUM(G114:G122)</f>
        <v>331351.59999999998</v>
      </c>
      <c r="H113" s="113">
        <f>SUM(H114:H122)</f>
        <v>82898.5</v>
      </c>
      <c r="I113" s="12"/>
      <c r="J113" s="11"/>
      <c r="K113" s="13"/>
      <c r="L113" s="13"/>
      <c r="M113" s="11"/>
      <c r="N113" s="11"/>
      <c r="O113" s="274" t="s">
        <v>173</v>
      </c>
    </row>
    <row r="114" spans="1:15" ht="15.75" thickBot="1" x14ac:dyDescent="0.3">
      <c r="A114" s="275"/>
      <c r="B114" s="313"/>
      <c r="C114" s="275"/>
      <c r="D114" s="74">
        <v>2017</v>
      </c>
      <c r="E114" s="114">
        <v>1951.6</v>
      </c>
      <c r="F114" s="114">
        <v>424</v>
      </c>
      <c r="G114" s="114">
        <v>1951.6</v>
      </c>
      <c r="H114" s="114">
        <v>424</v>
      </c>
      <c r="I114" s="12"/>
      <c r="J114" s="11"/>
      <c r="K114" s="11"/>
      <c r="L114" s="11"/>
      <c r="M114" s="11"/>
      <c r="N114" s="11"/>
      <c r="O114" s="275"/>
    </row>
    <row r="115" spans="1:15" ht="15.75" thickBot="1" x14ac:dyDescent="0.3">
      <c r="A115" s="275"/>
      <c r="B115" s="313"/>
      <c r="C115" s="275"/>
      <c r="D115" s="74">
        <v>2018</v>
      </c>
      <c r="E115" s="116">
        <v>1350</v>
      </c>
      <c r="F115" s="116">
        <v>0</v>
      </c>
      <c r="G115" s="116">
        <v>1350</v>
      </c>
      <c r="H115" s="116">
        <v>0</v>
      </c>
      <c r="I115" s="12"/>
      <c r="J115" s="11"/>
      <c r="K115" s="11"/>
      <c r="L115" s="11"/>
      <c r="M115" s="11"/>
      <c r="N115" s="11"/>
      <c r="O115" s="275"/>
    </row>
    <row r="116" spans="1:15" ht="15.75" thickBot="1" x14ac:dyDescent="0.3">
      <c r="A116" s="275"/>
      <c r="B116" s="313"/>
      <c r="C116" s="275"/>
      <c r="D116" s="74">
        <v>2019</v>
      </c>
      <c r="E116" s="116">
        <v>1350</v>
      </c>
      <c r="F116" s="116">
        <v>74.5</v>
      </c>
      <c r="G116" s="116">
        <v>1350</v>
      </c>
      <c r="H116" s="116">
        <v>74.5</v>
      </c>
      <c r="I116" s="12"/>
      <c r="J116" s="11"/>
      <c r="K116" s="11"/>
      <c r="L116" s="11"/>
      <c r="M116" s="11"/>
      <c r="N116" s="11"/>
      <c r="O116" s="275"/>
    </row>
    <row r="117" spans="1:15" ht="15.75" thickBot="1" x14ac:dyDescent="0.3">
      <c r="A117" s="275"/>
      <c r="B117" s="313"/>
      <c r="C117" s="275"/>
      <c r="D117" s="74">
        <v>2020</v>
      </c>
      <c r="E117" s="116">
        <v>1350</v>
      </c>
      <c r="F117" s="116">
        <v>0</v>
      </c>
      <c r="G117" s="116">
        <v>1350</v>
      </c>
      <c r="H117" s="116">
        <v>0</v>
      </c>
      <c r="I117" s="12"/>
      <c r="J117" s="11"/>
      <c r="K117" s="11"/>
      <c r="L117" s="11"/>
      <c r="M117" s="11"/>
      <c r="N117" s="11"/>
      <c r="O117" s="275"/>
    </row>
    <row r="118" spans="1:15" ht="15.75" thickBot="1" x14ac:dyDescent="0.3">
      <c r="A118" s="275"/>
      <c r="B118" s="313"/>
      <c r="C118" s="275"/>
      <c r="D118" s="74">
        <v>2021</v>
      </c>
      <c r="E118" s="116">
        <v>1350</v>
      </c>
      <c r="F118" s="116">
        <v>0</v>
      </c>
      <c r="G118" s="116">
        <v>1350</v>
      </c>
      <c r="H118" s="116">
        <v>0</v>
      </c>
      <c r="I118" s="12"/>
      <c r="J118" s="11"/>
      <c r="K118" s="11"/>
      <c r="L118" s="11"/>
      <c r="M118" s="11"/>
      <c r="N118" s="11"/>
      <c r="O118" s="275"/>
    </row>
    <row r="119" spans="1:15" ht="15.75" thickBot="1" x14ac:dyDescent="0.3">
      <c r="A119" s="275"/>
      <c r="B119" s="313"/>
      <c r="C119" s="275"/>
      <c r="D119" s="74">
        <v>2022</v>
      </c>
      <c r="E119" s="116">
        <v>1350</v>
      </c>
      <c r="F119" s="116">
        <v>0</v>
      </c>
      <c r="G119" s="116">
        <v>1350</v>
      </c>
      <c r="H119" s="116">
        <v>0</v>
      </c>
      <c r="I119" s="12"/>
      <c r="J119" s="11"/>
      <c r="K119" s="11"/>
      <c r="L119" s="11"/>
      <c r="M119" s="11"/>
      <c r="N119" s="11"/>
      <c r="O119" s="275"/>
    </row>
    <row r="120" spans="1:15" ht="15.75" thickBot="1" x14ac:dyDescent="0.3">
      <c r="A120" s="275"/>
      <c r="B120" s="313"/>
      <c r="C120" s="275"/>
      <c r="D120" s="74">
        <v>2023</v>
      </c>
      <c r="E120" s="116">
        <v>108000</v>
      </c>
      <c r="F120" s="116">
        <v>26100</v>
      </c>
      <c r="G120" s="116">
        <v>108000</v>
      </c>
      <c r="H120" s="116">
        <v>26100</v>
      </c>
      <c r="I120" s="12"/>
      <c r="J120" s="11"/>
      <c r="K120" s="11"/>
      <c r="L120" s="11"/>
      <c r="M120" s="11"/>
      <c r="N120" s="11"/>
      <c r="O120" s="275"/>
    </row>
    <row r="121" spans="1:15" ht="15.75" thickBot="1" x14ac:dyDescent="0.3">
      <c r="A121" s="275"/>
      <c r="B121" s="313"/>
      <c r="C121" s="275"/>
      <c r="D121" s="74">
        <v>2024</v>
      </c>
      <c r="E121" s="116">
        <v>108000</v>
      </c>
      <c r="F121" s="116">
        <v>27400</v>
      </c>
      <c r="G121" s="116">
        <v>108000</v>
      </c>
      <c r="H121" s="116">
        <v>27400</v>
      </c>
      <c r="I121" s="12"/>
      <c r="J121" s="11"/>
      <c r="K121" s="11"/>
      <c r="L121" s="11"/>
      <c r="M121" s="11"/>
      <c r="N121" s="11"/>
      <c r="O121" s="275"/>
    </row>
    <row r="122" spans="1:15" ht="15.75" thickBot="1" x14ac:dyDescent="0.3">
      <c r="A122" s="276"/>
      <c r="B122" s="314"/>
      <c r="C122" s="276"/>
      <c r="D122" s="74">
        <v>2025</v>
      </c>
      <c r="E122" s="116">
        <v>106650</v>
      </c>
      <c r="F122" s="116">
        <v>28900</v>
      </c>
      <c r="G122" s="116">
        <v>106650</v>
      </c>
      <c r="H122" s="116">
        <v>28900</v>
      </c>
      <c r="I122" s="12"/>
      <c r="J122" s="11"/>
      <c r="K122" s="11"/>
      <c r="L122" s="11"/>
      <c r="M122" s="11"/>
      <c r="N122" s="11"/>
      <c r="O122" s="276"/>
    </row>
    <row r="123" spans="1:15" ht="15.75" customHeight="1" thickBot="1" x14ac:dyDescent="0.3">
      <c r="A123" s="274"/>
      <c r="B123" s="335" t="s">
        <v>39</v>
      </c>
      <c r="C123" s="330" t="s">
        <v>149</v>
      </c>
      <c r="D123" s="76" t="s">
        <v>94</v>
      </c>
      <c r="E123" s="118">
        <f>SUM(E124:E132)</f>
        <v>331351.59999999998</v>
      </c>
      <c r="F123" s="118">
        <f>SUM(F124:F132)</f>
        <v>82898.5</v>
      </c>
      <c r="G123" s="118">
        <f>SUM(G124:G132)</f>
        <v>331351.59999999998</v>
      </c>
      <c r="H123" s="118">
        <f>SUM(H124:H132)</f>
        <v>82898.5</v>
      </c>
      <c r="I123" s="12"/>
      <c r="J123" s="11"/>
      <c r="K123" s="13"/>
      <c r="L123" s="13"/>
      <c r="M123" s="11"/>
      <c r="N123" s="11"/>
      <c r="O123" s="274"/>
    </row>
    <row r="124" spans="1:15" ht="15.75" thickBot="1" x14ac:dyDescent="0.3">
      <c r="A124" s="275"/>
      <c r="B124" s="336"/>
      <c r="C124" s="338"/>
      <c r="D124" s="76">
        <v>2017</v>
      </c>
      <c r="E124" s="119">
        <v>1951.6</v>
      </c>
      <c r="F124" s="119">
        <v>424</v>
      </c>
      <c r="G124" s="119">
        <v>1951.6</v>
      </c>
      <c r="H124" s="119">
        <v>424</v>
      </c>
      <c r="I124" s="12"/>
      <c r="J124" s="11"/>
      <c r="K124" s="11"/>
      <c r="L124" s="11"/>
      <c r="M124" s="11"/>
      <c r="N124" s="11"/>
      <c r="O124" s="275"/>
    </row>
    <row r="125" spans="1:15" ht="15.75" thickBot="1" x14ac:dyDescent="0.3">
      <c r="A125" s="275"/>
      <c r="B125" s="336"/>
      <c r="C125" s="338"/>
      <c r="D125" s="76">
        <v>2018</v>
      </c>
      <c r="E125" s="121">
        <v>1350</v>
      </c>
      <c r="F125" s="121">
        <v>0</v>
      </c>
      <c r="G125" s="121">
        <v>1350</v>
      </c>
      <c r="H125" s="121">
        <v>0</v>
      </c>
      <c r="I125" s="12"/>
      <c r="J125" s="11"/>
      <c r="K125" s="11"/>
      <c r="L125" s="11"/>
      <c r="M125" s="11"/>
      <c r="N125" s="11"/>
      <c r="O125" s="275"/>
    </row>
    <row r="126" spans="1:15" ht="15.75" thickBot="1" x14ac:dyDescent="0.3">
      <c r="A126" s="275"/>
      <c r="B126" s="336"/>
      <c r="C126" s="338"/>
      <c r="D126" s="76">
        <v>2019</v>
      </c>
      <c r="E126" s="121">
        <v>1350</v>
      </c>
      <c r="F126" s="121">
        <v>74.5</v>
      </c>
      <c r="G126" s="121">
        <v>1350</v>
      </c>
      <c r="H126" s="121">
        <v>74.5</v>
      </c>
      <c r="I126" s="12"/>
      <c r="J126" s="11"/>
      <c r="K126" s="11"/>
      <c r="L126" s="11"/>
      <c r="M126" s="11"/>
      <c r="N126" s="11"/>
      <c r="O126" s="275"/>
    </row>
    <row r="127" spans="1:15" ht="15.75" thickBot="1" x14ac:dyDescent="0.3">
      <c r="A127" s="275"/>
      <c r="B127" s="336"/>
      <c r="C127" s="338"/>
      <c r="D127" s="76">
        <v>2020</v>
      </c>
      <c r="E127" s="121">
        <v>1350</v>
      </c>
      <c r="F127" s="121">
        <v>0</v>
      </c>
      <c r="G127" s="121">
        <v>1350</v>
      </c>
      <c r="H127" s="121">
        <v>0</v>
      </c>
      <c r="I127" s="12"/>
      <c r="J127" s="11"/>
      <c r="K127" s="11"/>
      <c r="L127" s="11"/>
      <c r="M127" s="11"/>
      <c r="N127" s="11"/>
      <c r="O127" s="275"/>
    </row>
    <row r="128" spans="1:15" ht="15.75" thickBot="1" x14ac:dyDescent="0.3">
      <c r="A128" s="275"/>
      <c r="B128" s="336"/>
      <c r="C128" s="338"/>
      <c r="D128" s="76">
        <v>2021</v>
      </c>
      <c r="E128" s="121">
        <v>1350</v>
      </c>
      <c r="F128" s="121">
        <v>0</v>
      </c>
      <c r="G128" s="121">
        <v>1350</v>
      </c>
      <c r="H128" s="121">
        <v>0</v>
      </c>
      <c r="I128" s="12"/>
      <c r="J128" s="11"/>
      <c r="K128" s="11"/>
      <c r="L128" s="11"/>
      <c r="M128" s="11"/>
      <c r="N128" s="11"/>
      <c r="O128" s="275"/>
    </row>
    <row r="129" spans="1:15" ht="15.75" thickBot="1" x14ac:dyDescent="0.3">
      <c r="A129" s="275"/>
      <c r="B129" s="336"/>
      <c r="C129" s="338"/>
      <c r="D129" s="76">
        <v>2022</v>
      </c>
      <c r="E129" s="121">
        <v>1350</v>
      </c>
      <c r="F129" s="121">
        <v>0</v>
      </c>
      <c r="G129" s="121">
        <v>1350</v>
      </c>
      <c r="H129" s="121">
        <v>0</v>
      </c>
      <c r="I129" s="12"/>
      <c r="J129" s="11"/>
      <c r="K129" s="11"/>
      <c r="L129" s="11"/>
      <c r="M129" s="11"/>
      <c r="N129" s="11"/>
      <c r="O129" s="275"/>
    </row>
    <row r="130" spans="1:15" ht="15.75" thickBot="1" x14ac:dyDescent="0.3">
      <c r="A130" s="275"/>
      <c r="B130" s="336"/>
      <c r="C130" s="338"/>
      <c r="D130" s="76">
        <v>2023</v>
      </c>
      <c r="E130" s="121">
        <v>108000</v>
      </c>
      <c r="F130" s="121">
        <v>26100</v>
      </c>
      <c r="G130" s="121">
        <v>108000</v>
      </c>
      <c r="H130" s="121">
        <v>26100</v>
      </c>
      <c r="I130" s="12"/>
      <c r="J130" s="11"/>
      <c r="K130" s="11"/>
      <c r="L130" s="11"/>
      <c r="M130" s="11"/>
      <c r="N130" s="11"/>
      <c r="O130" s="275"/>
    </row>
    <row r="131" spans="1:15" ht="15.75" thickBot="1" x14ac:dyDescent="0.3">
      <c r="A131" s="275"/>
      <c r="B131" s="336"/>
      <c r="C131" s="338"/>
      <c r="D131" s="76">
        <v>2024</v>
      </c>
      <c r="E131" s="121">
        <v>108000</v>
      </c>
      <c r="F131" s="121">
        <v>27400</v>
      </c>
      <c r="G131" s="121">
        <v>108000</v>
      </c>
      <c r="H131" s="121">
        <v>27400</v>
      </c>
      <c r="I131" s="12"/>
      <c r="J131" s="11"/>
      <c r="K131" s="11"/>
      <c r="L131" s="11"/>
      <c r="M131" s="11"/>
      <c r="N131" s="11"/>
      <c r="O131" s="275"/>
    </row>
    <row r="132" spans="1:15" ht="15.75" thickBot="1" x14ac:dyDescent="0.3">
      <c r="A132" s="275"/>
      <c r="B132" s="336"/>
      <c r="C132" s="339"/>
      <c r="D132" s="76">
        <v>2025</v>
      </c>
      <c r="E132" s="121">
        <v>106650</v>
      </c>
      <c r="F132" s="121">
        <v>28900</v>
      </c>
      <c r="G132" s="121">
        <v>106650</v>
      </c>
      <c r="H132" s="121">
        <v>28900</v>
      </c>
      <c r="I132" s="12"/>
      <c r="J132" s="11"/>
      <c r="K132" s="11"/>
      <c r="L132" s="11"/>
      <c r="M132" s="11"/>
      <c r="N132" s="11"/>
      <c r="O132" s="276"/>
    </row>
    <row r="133" spans="1:15" ht="15" customHeight="1" thickBot="1" x14ac:dyDescent="0.3">
      <c r="A133" s="274" t="s">
        <v>8</v>
      </c>
      <c r="B133" s="340" t="s">
        <v>236</v>
      </c>
      <c r="C133" s="323" t="s">
        <v>151</v>
      </c>
      <c r="D133" s="73" t="s">
        <v>94</v>
      </c>
      <c r="E133" s="113">
        <f>SUM(E134:E142)</f>
        <v>5200</v>
      </c>
      <c r="F133" s="113">
        <f>SUM(F134:F142)</f>
        <v>0</v>
      </c>
      <c r="G133" s="113">
        <f>SUM(G134:G142)</f>
        <v>5200</v>
      </c>
      <c r="H133" s="113">
        <f>SUM(H134:H142)</f>
        <v>0</v>
      </c>
      <c r="I133" s="12"/>
      <c r="J133" s="11"/>
      <c r="K133" s="13"/>
      <c r="L133" s="13"/>
      <c r="M133" s="11"/>
      <c r="N133" s="11"/>
      <c r="O133" s="274" t="s">
        <v>160</v>
      </c>
    </row>
    <row r="134" spans="1:15" ht="15.75" thickBot="1" x14ac:dyDescent="0.3">
      <c r="A134" s="275"/>
      <c r="B134" s="341"/>
      <c r="C134" s="333"/>
      <c r="D134" s="74">
        <v>2017</v>
      </c>
      <c r="E134" s="132">
        <v>0</v>
      </c>
      <c r="F134" s="132">
        <v>0</v>
      </c>
      <c r="G134" s="132">
        <v>0</v>
      </c>
      <c r="H134" s="132">
        <v>0</v>
      </c>
      <c r="I134" s="12"/>
      <c r="J134" s="11"/>
      <c r="K134" s="11"/>
      <c r="L134" s="11"/>
      <c r="M134" s="11"/>
      <c r="N134" s="11"/>
      <c r="O134" s="275"/>
    </row>
    <row r="135" spans="1:15" ht="15.75" thickBot="1" x14ac:dyDescent="0.3">
      <c r="A135" s="275"/>
      <c r="B135" s="341"/>
      <c r="C135" s="333"/>
      <c r="D135" s="74">
        <v>2018</v>
      </c>
      <c r="E135" s="132">
        <v>0</v>
      </c>
      <c r="F135" s="132">
        <v>0</v>
      </c>
      <c r="G135" s="132">
        <v>0</v>
      </c>
      <c r="H135" s="132">
        <v>0</v>
      </c>
      <c r="I135" s="12"/>
      <c r="J135" s="11"/>
      <c r="K135" s="11"/>
      <c r="L135" s="11"/>
      <c r="M135" s="11"/>
      <c r="N135" s="11"/>
      <c r="O135" s="275"/>
    </row>
    <row r="136" spans="1:15" ht="15.75" thickBot="1" x14ac:dyDescent="0.3">
      <c r="A136" s="275"/>
      <c r="B136" s="341"/>
      <c r="C136" s="333"/>
      <c r="D136" s="74">
        <v>2019</v>
      </c>
      <c r="E136" s="132">
        <v>0</v>
      </c>
      <c r="F136" s="132">
        <v>0</v>
      </c>
      <c r="G136" s="132">
        <v>0</v>
      </c>
      <c r="H136" s="132">
        <v>0</v>
      </c>
      <c r="I136" s="12"/>
      <c r="J136" s="11"/>
      <c r="K136" s="11"/>
      <c r="L136" s="11"/>
      <c r="M136" s="11"/>
      <c r="N136" s="11"/>
      <c r="O136" s="275"/>
    </row>
    <row r="137" spans="1:15" ht="15.75" thickBot="1" x14ac:dyDescent="0.3">
      <c r="A137" s="275"/>
      <c r="B137" s="341"/>
      <c r="C137" s="333"/>
      <c r="D137" s="74">
        <v>2020</v>
      </c>
      <c r="E137" s="132">
        <v>0</v>
      </c>
      <c r="F137" s="132">
        <v>0</v>
      </c>
      <c r="G137" s="132">
        <v>0</v>
      </c>
      <c r="H137" s="132">
        <v>0</v>
      </c>
      <c r="I137" s="12"/>
      <c r="J137" s="11"/>
      <c r="K137" s="11"/>
      <c r="L137" s="11"/>
      <c r="M137" s="11"/>
      <c r="N137" s="11"/>
      <c r="O137" s="275"/>
    </row>
    <row r="138" spans="1:15" ht="15.75" thickBot="1" x14ac:dyDescent="0.3">
      <c r="A138" s="275"/>
      <c r="B138" s="341"/>
      <c r="C138" s="333"/>
      <c r="D138" s="74">
        <v>2021</v>
      </c>
      <c r="E138" s="132">
        <v>5200</v>
      </c>
      <c r="F138" s="132">
        <v>0</v>
      </c>
      <c r="G138" s="132">
        <v>5200</v>
      </c>
      <c r="H138" s="132">
        <v>0</v>
      </c>
      <c r="I138" s="12"/>
      <c r="J138" s="11"/>
      <c r="K138" s="11"/>
      <c r="L138" s="11"/>
      <c r="M138" s="11"/>
      <c r="N138" s="11"/>
      <c r="O138" s="275"/>
    </row>
    <row r="139" spans="1:15" ht="15.75" thickBot="1" x14ac:dyDescent="0.3">
      <c r="A139" s="275"/>
      <c r="B139" s="341"/>
      <c r="C139" s="333"/>
      <c r="D139" s="74">
        <v>2022</v>
      </c>
      <c r="E139" s="132">
        <v>0</v>
      </c>
      <c r="F139" s="132">
        <v>0</v>
      </c>
      <c r="G139" s="132">
        <v>0</v>
      </c>
      <c r="H139" s="132">
        <v>0</v>
      </c>
      <c r="I139" s="12"/>
      <c r="J139" s="11"/>
      <c r="K139" s="11"/>
      <c r="L139" s="11"/>
      <c r="M139" s="11"/>
      <c r="N139" s="11"/>
      <c r="O139" s="275"/>
    </row>
    <row r="140" spans="1:15" ht="15.75" thickBot="1" x14ac:dyDescent="0.3">
      <c r="A140" s="275"/>
      <c r="B140" s="341"/>
      <c r="C140" s="333"/>
      <c r="D140" s="74">
        <v>2023</v>
      </c>
      <c r="E140" s="132">
        <v>0</v>
      </c>
      <c r="F140" s="132">
        <v>0</v>
      </c>
      <c r="G140" s="132">
        <v>0</v>
      </c>
      <c r="H140" s="132">
        <v>0</v>
      </c>
      <c r="I140" s="12"/>
      <c r="J140" s="11"/>
      <c r="K140" s="11"/>
      <c r="L140" s="11"/>
      <c r="M140" s="11"/>
      <c r="N140" s="11"/>
      <c r="O140" s="275"/>
    </row>
    <row r="141" spans="1:15" ht="15.75" thickBot="1" x14ac:dyDescent="0.3">
      <c r="A141" s="275"/>
      <c r="B141" s="341"/>
      <c r="C141" s="333"/>
      <c r="D141" s="74">
        <v>2024</v>
      </c>
      <c r="E141" s="132">
        <v>0</v>
      </c>
      <c r="F141" s="132">
        <v>0</v>
      </c>
      <c r="G141" s="132">
        <v>0</v>
      </c>
      <c r="H141" s="132">
        <v>0</v>
      </c>
      <c r="I141" s="12"/>
      <c r="J141" s="11"/>
      <c r="K141" s="11"/>
      <c r="L141" s="11"/>
      <c r="M141" s="11"/>
      <c r="N141" s="11"/>
      <c r="O141" s="275"/>
    </row>
    <row r="142" spans="1:15" ht="157.9" customHeight="1" thickBot="1" x14ac:dyDescent="0.3">
      <c r="A142" s="275"/>
      <c r="B142" s="342"/>
      <c r="C142" s="334"/>
      <c r="D142" s="77">
        <v>2025</v>
      </c>
      <c r="E142" s="132">
        <v>0</v>
      </c>
      <c r="F142" s="132">
        <v>0</v>
      </c>
      <c r="G142" s="132">
        <v>0</v>
      </c>
      <c r="H142" s="132">
        <v>0</v>
      </c>
      <c r="I142" s="12"/>
      <c r="J142" s="11"/>
      <c r="K142" s="11"/>
      <c r="L142" s="11"/>
      <c r="M142" s="11"/>
      <c r="N142" s="11"/>
      <c r="O142" s="276"/>
    </row>
    <row r="143" spans="1:15" ht="15.75" thickBot="1" x14ac:dyDescent="0.3">
      <c r="A143" s="325"/>
      <c r="B143" s="328" t="s">
        <v>115</v>
      </c>
      <c r="C143" s="330" t="s">
        <v>150</v>
      </c>
      <c r="D143" s="78" t="s">
        <v>94</v>
      </c>
      <c r="E143" s="118">
        <f>SUM(E144:E152)</f>
        <v>650</v>
      </c>
      <c r="F143" s="118">
        <f>SUM(F144:F152)</f>
        <v>0</v>
      </c>
      <c r="G143" s="118">
        <f>SUM(G144:G152)</f>
        <v>650</v>
      </c>
      <c r="H143" s="118">
        <f>SUM(H144:H152)</f>
        <v>0</v>
      </c>
      <c r="I143" s="68"/>
      <c r="J143" s="69"/>
      <c r="K143" s="70"/>
      <c r="L143" s="70"/>
      <c r="M143" s="69"/>
      <c r="N143" s="69"/>
      <c r="O143" s="324"/>
    </row>
    <row r="144" spans="1:15" ht="15.75" thickBot="1" x14ac:dyDescent="0.3">
      <c r="A144" s="325"/>
      <c r="B144" s="328"/>
      <c r="C144" s="331"/>
      <c r="D144" s="79">
        <v>2017</v>
      </c>
      <c r="E144" s="133">
        <v>0</v>
      </c>
      <c r="F144" s="133">
        <v>0</v>
      </c>
      <c r="G144" s="133">
        <v>0</v>
      </c>
      <c r="H144" s="133">
        <v>0</v>
      </c>
      <c r="I144" s="68"/>
      <c r="J144" s="69"/>
      <c r="K144" s="69"/>
      <c r="L144" s="69"/>
      <c r="M144" s="69"/>
      <c r="N144" s="69"/>
      <c r="O144" s="325"/>
    </row>
    <row r="145" spans="1:15" ht="15.75" thickBot="1" x14ac:dyDescent="0.3">
      <c r="A145" s="325"/>
      <c r="B145" s="328"/>
      <c r="C145" s="331"/>
      <c r="D145" s="79">
        <v>2018</v>
      </c>
      <c r="E145" s="133">
        <v>0</v>
      </c>
      <c r="F145" s="133">
        <v>0</v>
      </c>
      <c r="G145" s="133">
        <v>0</v>
      </c>
      <c r="H145" s="133">
        <v>0</v>
      </c>
      <c r="I145" s="68"/>
      <c r="J145" s="69"/>
      <c r="K145" s="69"/>
      <c r="L145" s="69"/>
      <c r="M145" s="69"/>
      <c r="N145" s="69"/>
      <c r="O145" s="325"/>
    </row>
    <row r="146" spans="1:15" ht="15.75" thickBot="1" x14ac:dyDescent="0.3">
      <c r="A146" s="325"/>
      <c r="B146" s="328"/>
      <c r="C146" s="331"/>
      <c r="D146" s="79">
        <v>2019</v>
      </c>
      <c r="E146" s="133">
        <v>0</v>
      </c>
      <c r="F146" s="133">
        <v>0</v>
      </c>
      <c r="G146" s="133">
        <v>0</v>
      </c>
      <c r="H146" s="133">
        <v>0</v>
      </c>
      <c r="I146" s="68"/>
      <c r="J146" s="69"/>
      <c r="K146" s="69"/>
      <c r="L146" s="69"/>
      <c r="M146" s="69"/>
      <c r="N146" s="69"/>
      <c r="O146" s="325"/>
    </row>
    <row r="147" spans="1:15" ht="15.75" thickBot="1" x14ac:dyDescent="0.3">
      <c r="A147" s="325"/>
      <c r="B147" s="328"/>
      <c r="C147" s="331"/>
      <c r="D147" s="79">
        <v>2020</v>
      </c>
      <c r="E147" s="133">
        <v>0</v>
      </c>
      <c r="F147" s="133">
        <v>0</v>
      </c>
      <c r="G147" s="133">
        <v>0</v>
      </c>
      <c r="H147" s="133">
        <v>0</v>
      </c>
      <c r="I147" s="68"/>
      <c r="J147" s="69"/>
      <c r="K147" s="69"/>
      <c r="L147" s="69"/>
      <c r="M147" s="69"/>
      <c r="N147" s="69"/>
      <c r="O147" s="325"/>
    </row>
    <row r="148" spans="1:15" ht="15.75" thickBot="1" x14ac:dyDescent="0.3">
      <c r="A148" s="325"/>
      <c r="B148" s="328"/>
      <c r="C148" s="331"/>
      <c r="D148" s="79">
        <v>2021</v>
      </c>
      <c r="E148" s="121">
        <v>650</v>
      </c>
      <c r="F148" s="133">
        <v>0</v>
      </c>
      <c r="G148" s="121">
        <v>650</v>
      </c>
      <c r="H148" s="133">
        <v>0</v>
      </c>
      <c r="I148" s="68"/>
      <c r="J148" s="69"/>
      <c r="K148" s="69"/>
      <c r="L148" s="69"/>
      <c r="M148" s="69"/>
      <c r="N148" s="69"/>
      <c r="O148" s="325"/>
    </row>
    <row r="149" spans="1:15" ht="15.75" thickBot="1" x14ac:dyDescent="0.3">
      <c r="A149" s="325"/>
      <c r="B149" s="328"/>
      <c r="C149" s="331"/>
      <c r="D149" s="79">
        <v>2022</v>
      </c>
      <c r="E149" s="121">
        <v>0</v>
      </c>
      <c r="F149" s="133">
        <v>0</v>
      </c>
      <c r="G149" s="133">
        <v>0</v>
      </c>
      <c r="H149" s="133">
        <v>0</v>
      </c>
      <c r="I149" s="68"/>
      <c r="J149" s="69"/>
      <c r="K149" s="69"/>
      <c r="L149" s="69"/>
      <c r="M149" s="69"/>
      <c r="N149" s="69"/>
      <c r="O149" s="325"/>
    </row>
    <row r="150" spans="1:15" ht="15.75" thickBot="1" x14ac:dyDescent="0.3">
      <c r="A150" s="325"/>
      <c r="B150" s="328"/>
      <c r="C150" s="331"/>
      <c r="D150" s="79">
        <v>2023</v>
      </c>
      <c r="E150" s="121">
        <v>0</v>
      </c>
      <c r="F150" s="133">
        <v>0</v>
      </c>
      <c r="G150" s="133">
        <v>0</v>
      </c>
      <c r="H150" s="133">
        <v>0</v>
      </c>
      <c r="I150" s="68"/>
      <c r="J150" s="69"/>
      <c r="K150" s="69"/>
      <c r="L150" s="69"/>
      <c r="M150" s="69"/>
      <c r="N150" s="69"/>
      <c r="O150" s="325"/>
    </row>
    <row r="151" spans="1:15" ht="15.75" thickBot="1" x14ac:dyDescent="0.3">
      <c r="A151" s="325"/>
      <c r="B151" s="328"/>
      <c r="C151" s="331"/>
      <c r="D151" s="79">
        <v>2024</v>
      </c>
      <c r="E151" s="134">
        <v>0</v>
      </c>
      <c r="F151" s="133">
        <v>0</v>
      </c>
      <c r="G151" s="134">
        <v>0</v>
      </c>
      <c r="H151" s="133">
        <v>0</v>
      </c>
      <c r="I151" s="68"/>
      <c r="J151" s="69"/>
      <c r="K151" s="69"/>
      <c r="L151" s="69"/>
      <c r="M151" s="69"/>
      <c r="N151" s="69"/>
      <c r="O151" s="325"/>
    </row>
    <row r="152" spans="1:15" ht="15.75" thickBot="1" x14ac:dyDescent="0.3">
      <c r="A152" s="326"/>
      <c r="B152" s="329"/>
      <c r="C152" s="332"/>
      <c r="D152" s="79">
        <v>2025</v>
      </c>
      <c r="E152" s="134">
        <v>0</v>
      </c>
      <c r="F152" s="133">
        <v>0</v>
      </c>
      <c r="G152" s="134">
        <v>0</v>
      </c>
      <c r="H152" s="133">
        <v>0</v>
      </c>
      <c r="I152" s="68"/>
      <c r="J152" s="69"/>
      <c r="K152" s="69"/>
      <c r="L152" s="69"/>
      <c r="M152" s="69"/>
      <c r="N152" s="69"/>
      <c r="O152" s="326"/>
    </row>
    <row r="153" spans="1:15" ht="15" customHeight="1" thickBot="1" x14ac:dyDescent="0.3">
      <c r="A153" s="324"/>
      <c r="B153" s="327" t="s">
        <v>116</v>
      </c>
      <c r="C153" s="330" t="s">
        <v>151</v>
      </c>
      <c r="D153" s="78" t="s">
        <v>94</v>
      </c>
      <c r="E153" s="118">
        <f>SUM(E154:E162)</f>
        <v>4550</v>
      </c>
      <c r="F153" s="118">
        <f>SUM(F154:F162)</f>
        <v>0</v>
      </c>
      <c r="G153" s="118">
        <f>SUM(G154:G162)</f>
        <v>4550</v>
      </c>
      <c r="H153" s="118">
        <f>SUM(H154:H162)</f>
        <v>0</v>
      </c>
      <c r="I153" s="68"/>
      <c r="J153" s="69"/>
      <c r="K153" s="70"/>
      <c r="L153" s="70"/>
      <c r="M153" s="69"/>
      <c r="N153" s="69"/>
      <c r="O153" s="324"/>
    </row>
    <row r="154" spans="1:15" ht="15.75" thickBot="1" x14ac:dyDescent="0.3">
      <c r="A154" s="325"/>
      <c r="B154" s="328"/>
      <c r="C154" s="331"/>
      <c r="D154" s="79">
        <v>2017</v>
      </c>
      <c r="E154" s="133">
        <v>0</v>
      </c>
      <c r="F154" s="133">
        <v>0</v>
      </c>
      <c r="G154" s="133">
        <v>0</v>
      </c>
      <c r="H154" s="133">
        <v>0</v>
      </c>
      <c r="I154" s="68"/>
      <c r="J154" s="69"/>
      <c r="K154" s="69"/>
      <c r="L154" s="69"/>
      <c r="M154" s="69"/>
      <c r="N154" s="69"/>
      <c r="O154" s="325"/>
    </row>
    <row r="155" spans="1:15" ht="15.75" thickBot="1" x14ac:dyDescent="0.3">
      <c r="A155" s="325"/>
      <c r="B155" s="328"/>
      <c r="C155" s="331"/>
      <c r="D155" s="79">
        <v>2018</v>
      </c>
      <c r="E155" s="133">
        <v>0</v>
      </c>
      <c r="F155" s="133">
        <v>0</v>
      </c>
      <c r="G155" s="133">
        <v>0</v>
      </c>
      <c r="H155" s="133">
        <v>0</v>
      </c>
      <c r="I155" s="68"/>
      <c r="J155" s="69"/>
      <c r="K155" s="69"/>
      <c r="L155" s="69"/>
      <c r="M155" s="69"/>
      <c r="N155" s="69"/>
      <c r="O155" s="325"/>
    </row>
    <row r="156" spans="1:15" ht="15.75" thickBot="1" x14ac:dyDescent="0.3">
      <c r="A156" s="325"/>
      <c r="B156" s="328"/>
      <c r="C156" s="331"/>
      <c r="D156" s="79">
        <v>2019</v>
      </c>
      <c r="E156" s="133">
        <v>0</v>
      </c>
      <c r="F156" s="133">
        <v>0</v>
      </c>
      <c r="G156" s="133">
        <v>0</v>
      </c>
      <c r="H156" s="133">
        <v>0</v>
      </c>
      <c r="I156" s="68"/>
      <c r="J156" s="69"/>
      <c r="K156" s="69"/>
      <c r="L156" s="69"/>
      <c r="M156" s="69"/>
      <c r="N156" s="69"/>
      <c r="O156" s="325"/>
    </row>
    <row r="157" spans="1:15" ht="15.75" thickBot="1" x14ac:dyDescent="0.3">
      <c r="A157" s="325"/>
      <c r="B157" s="328"/>
      <c r="C157" s="331"/>
      <c r="D157" s="79">
        <v>2020</v>
      </c>
      <c r="E157" s="133">
        <v>0</v>
      </c>
      <c r="F157" s="133">
        <v>0</v>
      </c>
      <c r="G157" s="133">
        <v>0</v>
      </c>
      <c r="H157" s="133">
        <v>0</v>
      </c>
      <c r="I157" s="68"/>
      <c r="J157" s="69"/>
      <c r="K157" s="69"/>
      <c r="L157" s="69"/>
      <c r="M157" s="69"/>
      <c r="N157" s="69"/>
      <c r="O157" s="325"/>
    </row>
    <row r="158" spans="1:15" ht="15.75" thickBot="1" x14ac:dyDescent="0.3">
      <c r="A158" s="325"/>
      <c r="B158" s="328"/>
      <c r="C158" s="331"/>
      <c r="D158" s="79">
        <v>2021</v>
      </c>
      <c r="E158" s="134">
        <v>4550</v>
      </c>
      <c r="F158" s="133">
        <v>0</v>
      </c>
      <c r="G158" s="134">
        <v>4550</v>
      </c>
      <c r="H158" s="133">
        <v>0</v>
      </c>
      <c r="I158" s="68"/>
      <c r="J158" s="69"/>
      <c r="K158" s="69"/>
      <c r="L158" s="69"/>
      <c r="M158" s="69"/>
      <c r="N158" s="69"/>
      <c r="O158" s="325"/>
    </row>
    <row r="159" spans="1:15" ht="15.75" thickBot="1" x14ac:dyDescent="0.3">
      <c r="A159" s="325"/>
      <c r="B159" s="328"/>
      <c r="C159" s="331"/>
      <c r="D159" s="79">
        <v>2022</v>
      </c>
      <c r="E159" s="134">
        <v>0</v>
      </c>
      <c r="F159" s="133">
        <v>0</v>
      </c>
      <c r="G159" s="134">
        <v>0</v>
      </c>
      <c r="H159" s="133">
        <v>0</v>
      </c>
      <c r="I159" s="68"/>
      <c r="J159" s="69"/>
      <c r="K159" s="69"/>
      <c r="L159" s="69"/>
      <c r="M159" s="69"/>
      <c r="N159" s="69"/>
      <c r="O159" s="325"/>
    </row>
    <row r="160" spans="1:15" ht="15.75" thickBot="1" x14ac:dyDescent="0.3">
      <c r="A160" s="325"/>
      <c r="B160" s="328"/>
      <c r="C160" s="331"/>
      <c r="D160" s="79">
        <v>2023</v>
      </c>
      <c r="E160" s="134">
        <v>0</v>
      </c>
      <c r="F160" s="133">
        <v>0</v>
      </c>
      <c r="G160" s="134">
        <v>0</v>
      </c>
      <c r="H160" s="133">
        <v>0</v>
      </c>
      <c r="I160" s="68"/>
      <c r="J160" s="69"/>
      <c r="K160" s="69"/>
      <c r="L160" s="69"/>
      <c r="M160" s="69"/>
      <c r="N160" s="69"/>
      <c r="O160" s="325"/>
    </row>
    <row r="161" spans="1:15" ht="15.75" thickBot="1" x14ac:dyDescent="0.3">
      <c r="A161" s="325"/>
      <c r="B161" s="328"/>
      <c r="C161" s="331"/>
      <c r="D161" s="79">
        <v>2024</v>
      </c>
      <c r="E161" s="134">
        <v>0</v>
      </c>
      <c r="F161" s="133">
        <v>0</v>
      </c>
      <c r="G161" s="134">
        <v>0</v>
      </c>
      <c r="H161" s="133">
        <v>0</v>
      </c>
      <c r="I161" s="68"/>
      <c r="J161" s="69"/>
      <c r="K161" s="69"/>
      <c r="L161" s="69"/>
      <c r="M161" s="69"/>
      <c r="N161" s="69"/>
      <c r="O161" s="325"/>
    </row>
    <row r="162" spans="1:15" ht="15" customHeight="1" thickBot="1" x14ac:dyDescent="0.3">
      <c r="A162" s="326"/>
      <c r="B162" s="329"/>
      <c r="C162" s="332"/>
      <c r="D162" s="79">
        <v>2025</v>
      </c>
      <c r="E162" s="134">
        <v>0</v>
      </c>
      <c r="F162" s="133">
        <v>0</v>
      </c>
      <c r="G162" s="134">
        <v>0</v>
      </c>
      <c r="H162" s="133">
        <v>0</v>
      </c>
      <c r="I162" s="68"/>
      <c r="J162" s="69"/>
      <c r="K162" s="69"/>
      <c r="L162" s="69"/>
      <c r="M162" s="69"/>
      <c r="N162" s="69"/>
      <c r="O162" s="326"/>
    </row>
    <row r="163" spans="1:15" ht="15" customHeight="1" thickBot="1" x14ac:dyDescent="0.3">
      <c r="A163" s="274" t="s">
        <v>113</v>
      </c>
      <c r="B163" s="340" t="s">
        <v>180</v>
      </c>
      <c r="C163" s="274" t="s">
        <v>151</v>
      </c>
      <c r="D163" s="73" t="s">
        <v>94</v>
      </c>
      <c r="E163" s="113">
        <f>SUM(E164:E172)</f>
        <v>650</v>
      </c>
      <c r="F163" s="113">
        <f>SUM(F164:F172)</f>
        <v>0</v>
      </c>
      <c r="G163" s="113">
        <f>SUM(G164:G172)</f>
        <v>650</v>
      </c>
      <c r="H163" s="113">
        <f>SUM(H164:H172)</f>
        <v>0</v>
      </c>
      <c r="I163" s="12"/>
      <c r="J163" s="11"/>
      <c r="K163" s="13"/>
      <c r="L163" s="13"/>
      <c r="M163" s="11"/>
      <c r="N163" s="11"/>
      <c r="O163" s="274" t="s">
        <v>160</v>
      </c>
    </row>
    <row r="164" spans="1:15" ht="15.75" thickBot="1" x14ac:dyDescent="0.3">
      <c r="A164" s="275"/>
      <c r="B164" s="341"/>
      <c r="C164" s="343"/>
      <c r="D164" s="74">
        <v>2017</v>
      </c>
      <c r="E164" s="132">
        <v>0</v>
      </c>
      <c r="F164" s="132">
        <v>0</v>
      </c>
      <c r="G164" s="132">
        <v>0</v>
      </c>
      <c r="H164" s="132">
        <v>0</v>
      </c>
      <c r="I164" s="12"/>
      <c r="J164" s="11"/>
      <c r="K164" s="11"/>
      <c r="L164" s="11"/>
      <c r="M164" s="11"/>
      <c r="N164" s="11"/>
      <c r="O164" s="275"/>
    </row>
    <row r="165" spans="1:15" ht="15.75" thickBot="1" x14ac:dyDescent="0.3">
      <c r="A165" s="275"/>
      <c r="B165" s="341"/>
      <c r="C165" s="343"/>
      <c r="D165" s="74">
        <v>2018</v>
      </c>
      <c r="E165" s="132">
        <v>0</v>
      </c>
      <c r="F165" s="132">
        <v>0</v>
      </c>
      <c r="G165" s="132">
        <v>0</v>
      </c>
      <c r="H165" s="132">
        <v>0</v>
      </c>
      <c r="I165" s="12"/>
      <c r="J165" s="11"/>
      <c r="K165" s="11"/>
      <c r="L165" s="11"/>
      <c r="M165" s="11"/>
      <c r="N165" s="11"/>
      <c r="O165" s="275"/>
    </row>
    <row r="166" spans="1:15" ht="15.75" thickBot="1" x14ac:dyDescent="0.3">
      <c r="A166" s="275"/>
      <c r="B166" s="341"/>
      <c r="C166" s="343"/>
      <c r="D166" s="74">
        <v>2019</v>
      </c>
      <c r="E166" s="132">
        <v>0</v>
      </c>
      <c r="F166" s="132">
        <v>0</v>
      </c>
      <c r="G166" s="132">
        <v>0</v>
      </c>
      <c r="H166" s="132">
        <v>0</v>
      </c>
      <c r="I166" s="12"/>
      <c r="J166" s="11"/>
      <c r="K166" s="11"/>
      <c r="L166" s="11"/>
      <c r="M166" s="11"/>
      <c r="N166" s="11"/>
      <c r="O166" s="275"/>
    </row>
    <row r="167" spans="1:15" ht="15.75" thickBot="1" x14ac:dyDescent="0.3">
      <c r="A167" s="275"/>
      <c r="B167" s="341"/>
      <c r="C167" s="343"/>
      <c r="D167" s="74">
        <v>2020</v>
      </c>
      <c r="E167" s="132">
        <v>0</v>
      </c>
      <c r="F167" s="132">
        <v>0</v>
      </c>
      <c r="G167" s="132">
        <v>0</v>
      </c>
      <c r="H167" s="132">
        <v>0</v>
      </c>
      <c r="I167" s="12"/>
      <c r="J167" s="11"/>
      <c r="K167" s="11"/>
      <c r="L167" s="11"/>
      <c r="M167" s="11"/>
      <c r="N167" s="11"/>
      <c r="O167" s="275"/>
    </row>
    <row r="168" spans="1:15" ht="15.75" thickBot="1" x14ac:dyDescent="0.3">
      <c r="A168" s="275"/>
      <c r="B168" s="341"/>
      <c r="C168" s="343"/>
      <c r="D168" s="74">
        <v>2021</v>
      </c>
      <c r="E168" s="132">
        <v>650</v>
      </c>
      <c r="F168" s="132">
        <v>0</v>
      </c>
      <c r="G168" s="132">
        <v>650</v>
      </c>
      <c r="H168" s="132">
        <v>0</v>
      </c>
      <c r="I168" s="12"/>
      <c r="J168" s="11"/>
      <c r="K168" s="11"/>
      <c r="L168" s="11"/>
      <c r="M168" s="11"/>
      <c r="N168" s="11"/>
      <c r="O168" s="275"/>
    </row>
    <row r="169" spans="1:15" ht="15.75" thickBot="1" x14ac:dyDescent="0.3">
      <c r="A169" s="275"/>
      <c r="B169" s="341"/>
      <c r="C169" s="343"/>
      <c r="D169" s="74">
        <v>2022</v>
      </c>
      <c r="E169" s="132">
        <v>0</v>
      </c>
      <c r="F169" s="132">
        <v>0</v>
      </c>
      <c r="G169" s="132">
        <v>0</v>
      </c>
      <c r="H169" s="132">
        <v>0</v>
      </c>
      <c r="I169" s="12"/>
      <c r="J169" s="11"/>
      <c r="K169" s="11"/>
      <c r="L169" s="11"/>
      <c r="M169" s="11"/>
      <c r="N169" s="11"/>
      <c r="O169" s="275"/>
    </row>
    <row r="170" spans="1:15" ht="15.75" thickBot="1" x14ac:dyDescent="0.3">
      <c r="A170" s="275"/>
      <c r="B170" s="341"/>
      <c r="C170" s="343"/>
      <c r="D170" s="74">
        <v>2023</v>
      </c>
      <c r="E170" s="132">
        <v>0</v>
      </c>
      <c r="F170" s="132">
        <v>0</v>
      </c>
      <c r="G170" s="132">
        <v>0</v>
      </c>
      <c r="H170" s="132">
        <v>0</v>
      </c>
      <c r="I170" s="12"/>
      <c r="J170" s="11"/>
      <c r="K170" s="11"/>
      <c r="L170" s="11"/>
      <c r="M170" s="11"/>
      <c r="N170" s="11"/>
      <c r="O170" s="275"/>
    </row>
    <row r="171" spans="1:15" ht="15.75" thickBot="1" x14ac:dyDescent="0.3">
      <c r="A171" s="275"/>
      <c r="B171" s="341"/>
      <c r="C171" s="343"/>
      <c r="D171" s="74">
        <v>2024</v>
      </c>
      <c r="E171" s="132">
        <v>0</v>
      </c>
      <c r="F171" s="132">
        <v>0</v>
      </c>
      <c r="G171" s="132">
        <v>0</v>
      </c>
      <c r="H171" s="132">
        <v>0</v>
      </c>
      <c r="I171" s="12"/>
      <c r="J171" s="11"/>
      <c r="K171" s="11"/>
      <c r="L171" s="11"/>
      <c r="M171" s="11"/>
      <c r="N171" s="11"/>
      <c r="O171" s="275"/>
    </row>
    <row r="172" spans="1:15" ht="15.6" customHeight="1" thickBot="1" x14ac:dyDescent="0.3">
      <c r="A172" s="276"/>
      <c r="B172" s="342"/>
      <c r="C172" s="344"/>
      <c r="D172" s="77">
        <v>2025</v>
      </c>
      <c r="E172" s="132">
        <v>0</v>
      </c>
      <c r="F172" s="132">
        <v>0</v>
      </c>
      <c r="G172" s="132">
        <v>0</v>
      </c>
      <c r="H172" s="132">
        <v>0</v>
      </c>
      <c r="I172" s="12"/>
      <c r="J172" s="11"/>
      <c r="K172" s="11"/>
      <c r="L172" s="11"/>
      <c r="M172" s="11"/>
      <c r="N172" s="11"/>
      <c r="O172" s="276"/>
    </row>
    <row r="173" spans="1:15" ht="15.75" thickBot="1" x14ac:dyDescent="0.3">
      <c r="A173" s="324"/>
      <c r="B173" s="327" t="s">
        <v>115</v>
      </c>
      <c r="C173" s="330" t="s">
        <v>150</v>
      </c>
      <c r="D173" s="78" t="s">
        <v>94</v>
      </c>
      <c r="E173" s="118">
        <f>SUM(E174:E182)</f>
        <v>0</v>
      </c>
      <c r="F173" s="118">
        <f>SUM(F174:F182)</f>
        <v>0</v>
      </c>
      <c r="G173" s="118">
        <f>SUM(G174:G182)</f>
        <v>0</v>
      </c>
      <c r="H173" s="118">
        <f>SUM(H174:H182)</f>
        <v>0</v>
      </c>
      <c r="I173" s="68"/>
      <c r="J173" s="69"/>
      <c r="K173" s="70"/>
      <c r="L173" s="70"/>
      <c r="M173" s="69"/>
      <c r="N173" s="69"/>
      <c r="O173" s="324"/>
    </row>
    <row r="174" spans="1:15" ht="15.75" thickBot="1" x14ac:dyDescent="0.3">
      <c r="A174" s="325"/>
      <c r="B174" s="328"/>
      <c r="C174" s="331"/>
      <c r="D174" s="79">
        <v>2017</v>
      </c>
      <c r="E174" s="133">
        <v>0</v>
      </c>
      <c r="F174" s="133">
        <v>0</v>
      </c>
      <c r="G174" s="133">
        <v>0</v>
      </c>
      <c r="H174" s="133">
        <v>0</v>
      </c>
      <c r="I174" s="68"/>
      <c r="J174" s="69"/>
      <c r="K174" s="69"/>
      <c r="L174" s="69"/>
      <c r="M174" s="69"/>
      <c r="N174" s="69"/>
      <c r="O174" s="325"/>
    </row>
    <row r="175" spans="1:15" ht="15.75" thickBot="1" x14ac:dyDescent="0.3">
      <c r="A175" s="325"/>
      <c r="B175" s="328"/>
      <c r="C175" s="331"/>
      <c r="D175" s="79">
        <v>2018</v>
      </c>
      <c r="E175" s="133">
        <v>0</v>
      </c>
      <c r="F175" s="133">
        <v>0</v>
      </c>
      <c r="G175" s="133">
        <v>0</v>
      </c>
      <c r="H175" s="133">
        <v>0</v>
      </c>
      <c r="I175" s="68"/>
      <c r="J175" s="69"/>
      <c r="K175" s="69"/>
      <c r="L175" s="69"/>
      <c r="M175" s="69"/>
      <c r="N175" s="69"/>
      <c r="O175" s="325"/>
    </row>
    <row r="176" spans="1:15" ht="15.75" thickBot="1" x14ac:dyDescent="0.3">
      <c r="A176" s="325"/>
      <c r="B176" s="328"/>
      <c r="C176" s="331"/>
      <c r="D176" s="79">
        <v>2019</v>
      </c>
      <c r="E176" s="133">
        <v>0</v>
      </c>
      <c r="F176" s="133">
        <v>0</v>
      </c>
      <c r="G176" s="133">
        <v>0</v>
      </c>
      <c r="H176" s="133">
        <v>0</v>
      </c>
      <c r="I176" s="68"/>
      <c r="J176" s="69"/>
      <c r="K176" s="69"/>
      <c r="L176" s="69"/>
      <c r="M176" s="69"/>
      <c r="N176" s="69"/>
      <c r="O176" s="325"/>
    </row>
    <row r="177" spans="1:15" ht="15.75" thickBot="1" x14ac:dyDescent="0.3">
      <c r="A177" s="325"/>
      <c r="B177" s="328"/>
      <c r="C177" s="331"/>
      <c r="D177" s="79">
        <v>2020</v>
      </c>
      <c r="E177" s="133">
        <v>0</v>
      </c>
      <c r="F177" s="133">
        <v>0</v>
      </c>
      <c r="G177" s="133">
        <v>0</v>
      </c>
      <c r="H177" s="133">
        <v>0</v>
      </c>
      <c r="I177" s="68"/>
      <c r="J177" s="69"/>
      <c r="K177" s="69"/>
      <c r="L177" s="69"/>
      <c r="M177" s="69"/>
      <c r="N177" s="69"/>
      <c r="O177" s="325"/>
    </row>
    <row r="178" spans="1:15" ht="15.75" thickBot="1" x14ac:dyDescent="0.3">
      <c r="A178" s="325"/>
      <c r="B178" s="328"/>
      <c r="C178" s="331"/>
      <c r="D178" s="79">
        <v>2021</v>
      </c>
      <c r="E178" s="133">
        <v>0</v>
      </c>
      <c r="F178" s="133">
        <v>0</v>
      </c>
      <c r="G178" s="133">
        <v>0</v>
      </c>
      <c r="H178" s="133">
        <v>0</v>
      </c>
      <c r="I178" s="68"/>
      <c r="J178" s="69"/>
      <c r="K178" s="69"/>
      <c r="L178" s="69"/>
      <c r="M178" s="69"/>
      <c r="N178" s="69"/>
      <c r="O178" s="325"/>
    </row>
    <row r="179" spans="1:15" ht="15.75" thickBot="1" x14ac:dyDescent="0.3">
      <c r="A179" s="325"/>
      <c r="B179" s="328"/>
      <c r="C179" s="331"/>
      <c r="D179" s="79">
        <v>2022</v>
      </c>
      <c r="E179" s="133">
        <v>0</v>
      </c>
      <c r="F179" s="133">
        <v>0</v>
      </c>
      <c r="G179" s="133">
        <v>0</v>
      </c>
      <c r="H179" s="133">
        <v>0</v>
      </c>
      <c r="I179" s="68"/>
      <c r="J179" s="69"/>
      <c r="K179" s="69"/>
      <c r="L179" s="69"/>
      <c r="M179" s="69"/>
      <c r="N179" s="69"/>
      <c r="O179" s="325"/>
    </row>
    <row r="180" spans="1:15" ht="15.75" thickBot="1" x14ac:dyDescent="0.3">
      <c r="A180" s="325"/>
      <c r="B180" s="328"/>
      <c r="C180" s="331"/>
      <c r="D180" s="79">
        <v>2023</v>
      </c>
      <c r="E180" s="133">
        <v>0</v>
      </c>
      <c r="F180" s="133">
        <v>0</v>
      </c>
      <c r="G180" s="133">
        <v>0</v>
      </c>
      <c r="H180" s="133">
        <v>0</v>
      </c>
      <c r="I180" s="68"/>
      <c r="J180" s="69"/>
      <c r="K180" s="69"/>
      <c r="L180" s="69"/>
      <c r="M180" s="69"/>
      <c r="N180" s="69"/>
      <c r="O180" s="325"/>
    </row>
    <row r="181" spans="1:15" ht="15.75" thickBot="1" x14ac:dyDescent="0.3">
      <c r="A181" s="325"/>
      <c r="B181" s="328"/>
      <c r="C181" s="331"/>
      <c r="D181" s="79">
        <v>2024</v>
      </c>
      <c r="E181" s="133">
        <v>0</v>
      </c>
      <c r="F181" s="133">
        <v>0</v>
      </c>
      <c r="G181" s="133">
        <v>0</v>
      </c>
      <c r="H181" s="133">
        <v>0</v>
      </c>
      <c r="I181" s="68"/>
      <c r="J181" s="69"/>
      <c r="K181" s="69"/>
      <c r="L181" s="69"/>
      <c r="M181" s="69"/>
      <c r="N181" s="69"/>
      <c r="O181" s="325"/>
    </row>
    <row r="182" spans="1:15" ht="15.75" thickBot="1" x14ac:dyDescent="0.3">
      <c r="A182" s="326"/>
      <c r="B182" s="329"/>
      <c r="C182" s="332"/>
      <c r="D182" s="79">
        <v>2025</v>
      </c>
      <c r="E182" s="134">
        <v>0</v>
      </c>
      <c r="F182" s="133">
        <v>0</v>
      </c>
      <c r="G182" s="134">
        <v>0</v>
      </c>
      <c r="H182" s="133">
        <v>0</v>
      </c>
      <c r="I182" s="68"/>
      <c r="J182" s="69"/>
      <c r="K182" s="69"/>
      <c r="L182" s="69"/>
      <c r="M182" s="69"/>
      <c r="N182" s="69"/>
      <c r="O182" s="326"/>
    </row>
    <row r="183" spans="1:15" ht="15" customHeight="1" thickBot="1" x14ac:dyDescent="0.3">
      <c r="A183" s="274"/>
      <c r="B183" s="335" t="s">
        <v>116</v>
      </c>
      <c r="C183" s="330" t="s">
        <v>151</v>
      </c>
      <c r="D183" s="78" t="s">
        <v>94</v>
      </c>
      <c r="E183" s="118">
        <f>SUM(E184:E192)</f>
        <v>650</v>
      </c>
      <c r="F183" s="118">
        <f>SUM(F184:F192)</f>
        <v>0</v>
      </c>
      <c r="G183" s="118">
        <f>SUM(G184:G192)</f>
        <v>650</v>
      </c>
      <c r="H183" s="118">
        <f>SUM(H184:H192)</f>
        <v>0</v>
      </c>
      <c r="I183" s="68"/>
      <c r="J183" s="69"/>
      <c r="K183" s="70"/>
      <c r="L183" s="70"/>
      <c r="M183" s="69"/>
      <c r="N183" s="69"/>
      <c r="O183" s="274"/>
    </row>
    <row r="184" spans="1:15" ht="15.75" thickBot="1" x14ac:dyDescent="0.3">
      <c r="A184" s="275"/>
      <c r="B184" s="336"/>
      <c r="C184" s="338"/>
      <c r="D184" s="79">
        <v>2017</v>
      </c>
      <c r="E184" s="135">
        <v>0</v>
      </c>
      <c r="F184" s="135">
        <v>0</v>
      </c>
      <c r="G184" s="135">
        <v>0</v>
      </c>
      <c r="H184" s="135">
        <v>0</v>
      </c>
      <c r="I184" s="68"/>
      <c r="J184" s="69"/>
      <c r="K184" s="69"/>
      <c r="L184" s="69"/>
      <c r="M184" s="69"/>
      <c r="N184" s="69"/>
      <c r="O184" s="275"/>
    </row>
    <row r="185" spans="1:15" ht="15.75" thickBot="1" x14ac:dyDescent="0.3">
      <c r="A185" s="275"/>
      <c r="B185" s="336"/>
      <c r="C185" s="338"/>
      <c r="D185" s="79">
        <v>2018</v>
      </c>
      <c r="E185" s="135">
        <v>0</v>
      </c>
      <c r="F185" s="135">
        <v>0</v>
      </c>
      <c r="G185" s="135">
        <v>0</v>
      </c>
      <c r="H185" s="135">
        <v>0</v>
      </c>
      <c r="I185" s="68"/>
      <c r="J185" s="69"/>
      <c r="K185" s="69"/>
      <c r="L185" s="69"/>
      <c r="M185" s="69"/>
      <c r="N185" s="69"/>
      <c r="O185" s="275"/>
    </row>
    <row r="186" spans="1:15" ht="15.75" thickBot="1" x14ac:dyDescent="0.3">
      <c r="A186" s="275"/>
      <c r="B186" s="336"/>
      <c r="C186" s="338"/>
      <c r="D186" s="79">
        <v>2019</v>
      </c>
      <c r="E186" s="135">
        <v>0</v>
      </c>
      <c r="F186" s="135">
        <v>0</v>
      </c>
      <c r="G186" s="135">
        <v>0</v>
      </c>
      <c r="H186" s="135">
        <v>0</v>
      </c>
      <c r="I186" s="68"/>
      <c r="J186" s="69"/>
      <c r="K186" s="69"/>
      <c r="L186" s="69"/>
      <c r="M186" s="69"/>
      <c r="N186" s="69"/>
      <c r="O186" s="275"/>
    </row>
    <row r="187" spans="1:15" ht="15.75" thickBot="1" x14ac:dyDescent="0.3">
      <c r="A187" s="275"/>
      <c r="B187" s="336"/>
      <c r="C187" s="338"/>
      <c r="D187" s="79">
        <v>2020</v>
      </c>
      <c r="E187" s="135">
        <v>0</v>
      </c>
      <c r="F187" s="135">
        <v>0</v>
      </c>
      <c r="G187" s="135">
        <v>0</v>
      </c>
      <c r="H187" s="135">
        <v>0</v>
      </c>
      <c r="I187" s="68"/>
      <c r="J187" s="69"/>
      <c r="K187" s="69"/>
      <c r="L187" s="69"/>
      <c r="M187" s="69"/>
      <c r="N187" s="69"/>
      <c r="O187" s="275"/>
    </row>
    <row r="188" spans="1:15" ht="15.75" thickBot="1" x14ac:dyDescent="0.3">
      <c r="A188" s="275"/>
      <c r="B188" s="336"/>
      <c r="C188" s="338"/>
      <c r="D188" s="79">
        <v>2021</v>
      </c>
      <c r="E188" s="135">
        <v>650</v>
      </c>
      <c r="F188" s="135">
        <v>0</v>
      </c>
      <c r="G188" s="135">
        <v>650</v>
      </c>
      <c r="H188" s="135">
        <v>0</v>
      </c>
      <c r="I188" s="68"/>
      <c r="J188" s="69"/>
      <c r="K188" s="69"/>
      <c r="L188" s="69"/>
      <c r="M188" s="69"/>
      <c r="N188" s="69"/>
      <c r="O188" s="275"/>
    </row>
    <row r="189" spans="1:15" ht="15.75" thickBot="1" x14ac:dyDescent="0.3">
      <c r="A189" s="275"/>
      <c r="B189" s="336"/>
      <c r="C189" s="338"/>
      <c r="D189" s="79">
        <v>2022</v>
      </c>
      <c r="E189" s="135">
        <v>0</v>
      </c>
      <c r="F189" s="135">
        <v>0</v>
      </c>
      <c r="G189" s="135">
        <v>0</v>
      </c>
      <c r="H189" s="135">
        <v>0</v>
      </c>
      <c r="I189" s="68"/>
      <c r="J189" s="69"/>
      <c r="K189" s="69"/>
      <c r="L189" s="69"/>
      <c r="M189" s="69"/>
      <c r="N189" s="69"/>
      <c r="O189" s="275"/>
    </row>
    <row r="190" spans="1:15" ht="15.75" thickBot="1" x14ac:dyDescent="0.3">
      <c r="A190" s="275"/>
      <c r="B190" s="336"/>
      <c r="C190" s="338"/>
      <c r="D190" s="79">
        <v>2023</v>
      </c>
      <c r="E190" s="135">
        <v>0</v>
      </c>
      <c r="F190" s="135">
        <v>0</v>
      </c>
      <c r="G190" s="135">
        <v>0</v>
      </c>
      <c r="H190" s="135">
        <v>0</v>
      </c>
      <c r="I190" s="68"/>
      <c r="J190" s="69"/>
      <c r="K190" s="69"/>
      <c r="L190" s="69"/>
      <c r="M190" s="69"/>
      <c r="N190" s="69"/>
      <c r="O190" s="275"/>
    </row>
    <row r="191" spans="1:15" ht="15.75" thickBot="1" x14ac:dyDescent="0.3">
      <c r="A191" s="275"/>
      <c r="B191" s="336"/>
      <c r="C191" s="338"/>
      <c r="D191" s="79">
        <v>2024</v>
      </c>
      <c r="E191" s="135">
        <v>0</v>
      </c>
      <c r="F191" s="135">
        <v>0</v>
      </c>
      <c r="G191" s="135">
        <v>0</v>
      </c>
      <c r="H191" s="135">
        <v>0</v>
      </c>
      <c r="I191" s="68"/>
      <c r="J191" s="69"/>
      <c r="K191" s="69"/>
      <c r="L191" s="69"/>
      <c r="M191" s="69"/>
      <c r="N191" s="69"/>
      <c r="O191" s="275"/>
    </row>
    <row r="192" spans="1:15" ht="15.75" thickBot="1" x14ac:dyDescent="0.3">
      <c r="A192" s="276"/>
      <c r="B192" s="337"/>
      <c r="C192" s="339"/>
      <c r="D192" s="79">
        <v>2025</v>
      </c>
      <c r="E192" s="121">
        <v>0</v>
      </c>
      <c r="F192" s="135">
        <v>0</v>
      </c>
      <c r="G192" s="121">
        <v>0</v>
      </c>
      <c r="H192" s="135">
        <v>0</v>
      </c>
      <c r="I192" s="68"/>
      <c r="J192" s="69"/>
      <c r="K192" s="69"/>
      <c r="L192" s="69"/>
      <c r="M192" s="69"/>
      <c r="N192" s="69"/>
      <c r="O192" s="276"/>
    </row>
    <row r="193" spans="1:15" ht="15" customHeight="1" thickBot="1" x14ac:dyDescent="0.3">
      <c r="A193" s="274"/>
      <c r="B193" s="319" t="s">
        <v>42</v>
      </c>
      <c r="C193" s="315"/>
      <c r="D193" s="73" t="s">
        <v>94</v>
      </c>
      <c r="E193" s="136">
        <f>SUM(E194:E202)</f>
        <v>339424.8</v>
      </c>
      <c r="F193" s="136">
        <f t="shared" ref="F193:H193" si="0">SUM(F194:F202)</f>
        <v>84166.5</v>
      </c>
      <c r="G193" s="136">
        <f t="shared" si="0"/>
        <v>339424.8</v>
      </c>
      <c r="H193" s="136">
        <f t="shared" si="0"/>
        <v>84166.5</v>
      </c>
      <c r="I193" s="68"/>
      <c r="J193" s="69"/>
      <c r="K193" s="69"/>
      <c r="L193" s="69"/>
      <c r="M193" s="69"/>
      <c r="N193" s="69"/>
      <c r="O193" s="274"/>
    </row>
    <row r="194" spans="1:15" ht="15.75" thickBot="1" x14ac:dyDescent="0.3">
      <c r="A194" s="275"/>
      <c r="B194" s="320"/>
      <c r="C194" s="316"/>
      <c r="D194" s="74">
        <v>2017</v>
      </c>
      <c r="E194" s="137">
        <f t="shared" ref="E194:H202" si="1">E14+E34+E54+E64+E74+E84+E94+E104+E114+E134+E164</f>
        <v>2358.6</v>
      </c>
      <c r="F194" s="137">
        <f t="shared" si="1"/>
        <v>644</v>
      </c>
      <c r="G194" s="137">
        <f t="shared" si="1"/>
        <v>2358.6</v>
      </c>
      <c r="H194" s="137">
        <f t="shared" si="1"/>
        <v>644</v>
      </c>
      <c r="I194" s="12"/>
      <c r="J194" s="11"/>
      <c r="K194" s="11"/>
      <c r="L194" s="11"/>
      <c r="M194" s="11"/>
      <c r="N194" s="11"/>
      <c r="O194" s="275"/>
    </row>
    <row r="195" spans="1:15" ht="15.75" thickBot="1" x14ac:dyDescent="0.3">
      <c r="A195" s="275"/>
      <c r="B195" s="320"/>
      <c r="C195" s="316"/>
      <c r="D195" s="74">
        <v>2018</v>
      </c>
      <c r="E195" s="137">
        <f t="shared" si="1"/>
        <v>1576.7</v>
      </c>
      <c r="F195" s="137">
        <f t="shared" si="1"/>
        <v>218</v>
      </c>
      <c r="G195" s="137">
        <f t="shared" si="1"/>
        <v>1576.7</v>
      </c>
      <c r="H195" s="137">
        <f t="shared" si="1"/>
        <v>218</v>
      </c>
      <c r="I195" s="12"/>
      <c r="J195" s="11"/>
      <c r="K195" s="11"/>
      <c r="L195" s="11"/>
      <c r="M195" s="11"/>
      <c r="N195" s="11"/>
      <c r="O195" s="275"/>
    </row>
    <row r="196" spans="1:15" ht="15.75" thickBot="1" x14ac:dyDescent="0.3">
      <c r="A196" s="275"/>
      <c r="B196" s="320"/>
      <c r="C196" s="316"/>
      <c r="D196" s="74">
        <v>2019</v>
      </c>
      <c r="E196" s="137">
        <f t="shared" si="1"/>
        <v>1619.5</v>
      </c>
      <c r="F196" s="137">
        <f t="shared" si="1"/>
        <v>244.5</v>
      </c>
      <c r="G196" s="137">
        <f t="shared" si="1"/>
        <v>1619.5</v>
      </c>
      <c r="H196" s="137">
        <f t="shared" si="1"/>
        <v>244.5</v>
      </c>
      <c r="I196" s="12"/>
      <c r="J196" s="11"/>
      <c r="K196" s="11"/>
      <c r="L196" s="11"/>
      <c r="M196" s="11"/>
      <c r="N196" s="11"/>
      <c r="O196" s="275"/>
    </row>
    <row r="197" spans="1:15" ht="15.75" thickBot="1" x14ac:dyDescent="0.3">
      <c r="A197" s="275"/>
      <c r="B197" s="320"/>
      <c r="C197" s="316"/>
      <c r="D197" s="74">
        <v>2020</v>
      </c>
      <c r="E197" s="137">
        <f t="shared" si="1"/>
        <v>1570</v>
      </c>
      <c r="F197" s="137">
        <f t="shared" si="1"/>
        <v>220</v>
      </c>
      <c r="G197" s="137">
        <f t="shared" si="1"/>
        <v>1570</v>
      </c>
      <c r="H197" s="137">
        <f t="shared" si="1"/>
        <v>220</v>
      </c>
      <c r="I197" s="12"/>
      <c r="J197" s="11"/>
      <c r="K197" s="11"/>
      <c r="L197" s="11"/>
      <c r="M197" s="11"/>
      <c r="N197" s="11"/>
      <c r="O197" s="275"/>
    </row>
    <row r="198" spans="1:15" ht="15.75" thickBot="1" x14ac:dyDescent="0.3">
      <c r="A198" s="275"/>
      <c r="B198" s="320"/>
      <c r="C198" s="316"/>
      <c r="D198" s="74">
        <v>2021</v>
      </c>
      <c r="E198" s="137">
        <f t="shared" si="1"/>
        <v>7420</v>
      </c>
      <c r="F198" s="137">
        <f t="shared" si="1"/>
        <v>220</v>
      </c>
      <c r="G198" s="137">
        <f t="shared" si="1"/>
        <v>7420</v>
      </c>
      <c r="H198" s="137">
        <f t="shared" si="1"/>
        <v>220</v>
      </c>
      <c r="I198" s="12"/>
      <c r="J198" s="11"/>
      <c r="K198" s="11"/>
      <c r="L198" s="11"/>
      <c r="M198" s="11"/>
      <c r="N198" s="11"/>
      <c r="O198" s="275"/>
    </row>
    <row r="199" spans="1:15" ht="15.75" thickBot="1" x14ac:dyDescent="0.3">
      <c r="A199" s="275"/>
      <c r="B199" s="320"/>
      <c r="C199" s="316"/>
      <c r="D199" s="74">
        <v>2022</v>
      </c>
      <c r="E199" s="137">
        <f t="shared" si="1"/>
        <v>1570</v>
      </c>
      <c r="F199" s="137">
        <f t="shared" si="1"/>
        <v>220</v>
      </c>
      <c r="G199" s="137">
        <f t="shared" si="1"/>
        <v>1570</v>
      </c>
      <c r="H199" s="137">
        <f t="shared" si="1"/>
        <v>220</v>
      </c>
      <c r="I199" s="12"/>
      <c r="J199" s="11"/>
      <c r="K199" s="11"/>
      <c r="L199" s="11"/>
      <c r="M199" s="11"/>
      <c r="N199" s="11"/>
      <c r="O199" s="275"/>
    </row>
    <row r="200" spans="1:15" ht="15.75" thickBot="1" x14ac:dyDescent="0.3">
      <c r="A200" s="275"/>
      <c r="B200" s="320"/>
      <c r="C200" s="316"/>
      <c r="D200" s="74">
        <v>2023</v>
      </c>
      <c r="E200" s="137">
        <f t="shared" si="1"/>
        <v>108220</v>
      </c>
      <c r="F200" s="137">
        <f t="shared" si="1"/>
        <v>26100</v>
      </c>
      <c r="G200" s="137">
        <f t="shared" si="1"/>
        <v>108220</v>
      </c>
      <c r="H200" s="137">
        <f t="shared" si="1"/>
        <v>26100</v>
      </c>
      <c r="I200" s="12"/>
      <c r="J200" s="11"/>
      <c r="K200" s="11"/>
      <c r="L200" s="11"/>
      <c r="M200" s="11"/>
      <c r="N200" s="11"/>
      <c r="O200" s="275"/>
    </row>
    <row r="201" spans="1:15" ht="15.75" thickBot="1" x14ac:dyDescent="0.3">
      <c r="A201" s="275"/>
      <c r="B201" s="320"/>
      <c r="C201" s="316"/>
      <c r="D201" s="74">
        <v>2024</v>
      </c>
      <c r="E201" s="137">
        <f t="shared" si="1"/>
        <v>108220</v>
      </c>
      <c r="F201" s="137">
        <f t="shared" si="1"/>
        <v>27400</v>
      </c>
      <c r="G201" s="137">
        <f t="shared" si="1"/>
        <v>108220</v>
      </c>
      <c r="H201" s="137">
        <f t="shared" si="1"/>
        <v>27400</v>
      </c>
      <c r="I201" s="12"/>
      <c r="J201" s="11"/>
      <c r="K201" s="11"/>
      <c r="L201" s="11"/>
      <c r="M201" s="11"/>
      <c r="N201" s="11"/>
      <c r="O201" s="275"/>
    </row>
    <row r="202" spans="1:15" ht="15.75" thickBot="1" x14ac:dyDescent="0.3">
      <c r="A202" s="276"/>
      <c r="B202" s="321"/>
      <c r="C202" s="317"/>
      <c r="D202" s="74">
        <v>2025</v>
      </c>
      <c r="E202" s="137">
        <f t="shared" si="1"/>
        <v>106870</v>
      </c>
      <c r="F202" s="137">
        <f t="shared" si="1"/>
        <v>28900</v>
      </c>
      <c r="G202" s="137">
        <f t="shared" si="1"/>
        <v>106870</v>
      </c>
      <c r="H202" s="137">
        <f t="shared" si="1"/>
        <v>28900</v>
      </c>
      <c r="I202" s="12"/>
      <c r="J202" s="11"/>
      <c r="K202" s="11"/>
      <c r="L202" s="11"/>
      <c r="M202" s="11"/>
      <c r="N202" s="11"/>
      <c r="O202" s="276"/>
    </row>
    <row r="203" spans="1:15" ht="15" customHeight="1" thickBot="1" x14ac:dyDescent="0.3">
      <c r="A203" s="274"/>
      <c r="B203" s="319" t="s">
        <v>95</v>
      </c>
      <c r="C203" s="315"/>
      <c r="D203" s="73" t="s">
        <v>94</v>
      </c>
      <c r="E203" s="138">
        <f t="shared" ref="E203:H203" si="2">E193</f>
        <v>339424.8</v>
      </c>
      <c r="F203" s="138">
        <f t="shared" si="2"/>
        <v>84166.5</v>
      </c>
      <c r="G203" s="138">
        <f t="shared" si="2"/>
        <v>339424.8</v>
      </c>
      <c r="H203" s="138">
        <f t="shared" si="2"/>
        <v>84166.5</v>
      </c>
      <c r="I203" s="12"/>
      <c r="J203" s="11"/>
      <c r="K203" s="13"/>
      <c r="L203" s="13"/>
      <c r="M203" s="11"/>
      <c r="N203" s="11"/>
      <c r="O203" s="274"/>
    </row>
    <row r="204" spans="1:15" ht="15.75" thickBot="1" x14ac:dyDescent="0.3">
      <c r="A204" s="275"/>
      <c r="B204" s="320"/>
      <c r="C204" s="316"/>
      <c r="D204" s="74">
        <v>2017</v>
      </c>
      <c r="E204" s="137">
        <f>E194</f>
        <v>2358.6</v>
      </c>
      <c r="F204" s="137">
        <f t="shared" ref="F204:H204" si="3">F194</f>
        <v>644</v>
      </c>
      <c r="G204" s="137">
        <f t="shared" si="3"/>
        <v>2358.6</v>
      </c>
      <c r="H204" s="137">
        <f t="shared" si="3"/>
        <v>644</v>
      </c>
      <c r="I204" s="12"/>
      <c r="J204" s="11"/>
      <c r="K204" s="11"/>
      <c r="L204" s="11"/>
      <c r="M204" s="11"/>
      <c r="N204" s="11"/>
      <c r="O204" s="275"/>
    </row>
    <row r="205" spans="1:15" ht="15.75" thickBot="1" x14ac:dyDescent="0.3">
      <c r="A205" s="275"/>
      <c r="B205" s="320"/>
      <c r="C205" s="316"/>
      <c r="D205" s="74">
        <v>2018</v>
      </c>
      <c r="E205" s="137">
        <f t="shared" ref="E205:H212" si="4">E195</f>
        <v>1576.7</v>
      </c>
      <c r="F205" s="137">
        <f t="shared" si="4"/>
        <v>218</v>
      </c>
      <c r="G205" s="137">
        <f t="shared" si="4"/>
        <v>1576.7</v>
      </c>
      <c r="H205" s="137">
        <f t="shared" si="4"/>
        <v>218</v>
      </c>
      <c r="I205" s="12"/>
      <c r="J205" s="11"/>
      <c r="K205" s="11"/>
      <c r="L205" s="11"/>
      <c r="M205" s="11"/>
      <c r="N205" s="11"/>
      <c r="O205" s="275"/>
    </row>
    <row r="206" spans="1:15" ht="15.75" thickBot="1" x14ac:dyDescent="0.3">
      <c r="A206" s="275"/>
      <c r="B206" s="320"/>
      <c r="C206" s="316"/>
      <c r="D206" s="74">
        <v>2019</v>
      </c>
      <c r="E206" s="137">
        <f t="shared" si="4"/>
        <v>1619.5</v>
      </c>
      <c r="F206" s="137">
        <f t="shared" si="4"/>
        <v>244.5</v>
      </c>
      <c r="G206" s="137">
        <f t="shared" si="4"/>
        <v>1619.5</v>
      </c>
      <c r="H206" s="137">
        <f t="shared" si="4"/>
        <v>244.5</v>
      </c>
      <c r="I206" s="12"/>
      <c r="J206" s="11"/>
      <c r="K206" s="11"/>
      <c r="L206" s="11"/>
      <c r="M206" s="11"/>
      <c r="N206" s="11"/>
      <c r="O206" s="275"/>
    </row>
    <row r="207" spans="1:15" ht="15.75" thickBot="1" x14ac:dyDescent="0.3">
      <c r="A207" s="275"/>
      <c r="B207" s="320"/>
      <c r="C207" s="316"/>
      <c r="D207" s="74">
        <v>2020</v>
      </c>
      <c r="E207" s="137">
        <f t="shared" si="4"/>
        <v>1570</v>
      </c>
      <c r="F207" s="137">
        <f t="shared" si="4"/>
        <v>220</v>
      </c>
      <c r="G207" s="137">
        <f t="shared" si="4"/>
        <v>1570</v>
      </c>
      <c r="H207" s="137">
        <f t="shared" si="4"/>
        <v>220</v>
      </c>
      <c r="I207" s="12"/>
      <c r="J207" s="11"/>
      <c r="K207" s="11"/>
      <c r="L207" s="11"/>
      <c r="M207" s="11"/>
      <c r="N207" s="11"/>
      <c r="O207" s="275"/>
    </row>
    <row r="208" spans="1:15" ht="15.75" thickBot="1" x14ac:dyDescent="0.3">
      <c r="A208" s="275"/>
      <c r="B208" s="320"/>
      <c r="C208" s="316"/>
      <c r="D208" s="74">
        <v>2021</v>
      </c>
      <c r="E208" s="137">
        <f t="shared" si="4"/>
        <v>7420</v>
      </c>
      <c r="F208" s="137">
        <f t="shared" si="4"/>
        <v>220</v>
      </c>
      <c r="G208" s="137">
        <f t="shared" si="4"/>
        <v>7420</v>
      </c>
      <c r="H208" s="137">
        <f t="shared" si="4"/>
        <v>220</v>
      </c>
      <c r="I208" s="12"/>
      <c r="J208" s="11"/>
      <c r="K208" s="11"/>
      <c r="L208" s="11"/>
      <c r="M208" s="11"/>
      <c r="N208" s="11"/>
      <c r="O208" s="275"/>
    </row>
    <row r="209" spans="1:15" ht="15.75" thickBot="1" x14ac:dyDescent="0.3">
      <c r="A209" s="275"/>
      <c r="B209" s="320"/>
      <c r="C209" s="316"/>
      <c r="D209" s="74">
        <v>2022</v>
      </c>
      <c r="E209" s="137">
        <f t="shared" si="4"/>
        <v>1570</v>
      </c>
      <c r="F209" s="137">
        <f t="shared" si="4"/>
        <v>220</v>
      </c>
      <c r="G209" s="137">
        <f t="shared" si="4"/>
        <v>1570</v>
      </c>
      <c r="H209" s="137">
        <f t="shared" si="4"/>
        <v>220</v>
      </c>
      <c r="I209" s="12"/>
      <c r="J209" s="11"/>
      <c r="K209" s="11"/>
      <c r="L209" s="11"/>
      <c r="M209" s="11"/>
      <c r="N209" s="11"/>
      <c r="O209" s="275"/>
    </row>
    <row r="210" spans="1:15" ht="15.75" thickBot="1" x14ac:dyDescent="0.3">
      <c r="A210" s="275"/>
      <c r="B210" s="320"/>
      <c r="C210" s="316"/>
      <c r="D210" s="74">
        <v>2023</v>
      </c>
      <c r="E210" s="137">
        <f t="shared" si="4"/>
        <v>108220</v>
      </c>
      <c r="F210" s="137">
        <f t="shared" si="4"/>
        <v>26100</v>
      </c>
      <c r="G210" s="137">
        <f t="shared" si="4"/>
        <v>108220</v>
      </c>
      <c r="H210" s="137">
        <f t="shared" si="4"/>
        <v>26100</v>
      </c>
      <c r="I210" s="12"/>
      <c r="J210" s="11"/>
      <c r="K210" s="11"/>
      <c r="L210" s="11"/>
      <c r="M210" s="11"/>
      <c r="N210" s="11"/>
      <c r="O210" s="275"/>
    </row>
    <row r="211" spans="1:15" ht="15.75" thickBot="1" x14ac:dyDescent="0.3">
      <c r="A211" s="275"/>
      <c r="B211" s="320"/>
      <c r="C211" s="316"/>
      <c r="D211" s="74">
        <v>2024</v>
      </c>
      <c r="E211" s="137">
        <f t="shared" si="4"/>
        <v>108220</v>
      </c>
      <c r="F211" s="137">
        <f t="shared" si="4"/>
        <v>27400</v>
      </c>
      <c r="G211" s="137">
        <f t="shared" si="4"/>
        <v>108220</v>
      </c>
      <c r="H211" s="137">
        <f t="shared" si="4"/>
        <v>27400</v>
      </c>
      <c r="I211" s="12"/>
      <c r="J211" s="11"/>
      <c r="K211" s="11"/>
      <c r="L211" s="11"/>
      <c r="M211" s="11"/>
      <c r="N211" s="11"/>
      <c r="O211" s="275"/>
    </row>
    <row r="212" spans="1:15" ht="15.75" thickBot="1" x14ac:dyDescent="0.3">
      <c r="A212" s="276"/>
      <c r="B212" s="321"/>
      <c r="C212" s="317"/>
      <c r="D212" s="74">
        <v>2025</v>
      </c>
      <c r="E212" s="137">
        <f t="shared" si="4"/>
        <v>106870</v>
      </c>
      <c r="F212" s="137">
        <f>F202</f>
        <v>28900</v>
      </c>
      <c r="G212" s="137">
        <f>G202</f>
        <v>106870</v>
      </c>
      <c r="H212" s="137">
        <f>H202</f>
        <v>28900</v>
      </c>
      <c r="I212" s="12"/>
      <c r="J212" s="11"/>
      <c r="K212" s="11"/>
      <c r="L212" s="11"/>
      <c r="M212" s="11"/>
      <c r="N212" s="11"/>
      <c r="O212" s="276"/>
    </row>
    <row r="213" spans="1:15" ht="15" customHeight="1" thickBot="1" x14ac:dyDescent="0.3">
      <c r="A213" s="274"/>
      <c r="B213" s="318" t="s">
        <v>121</v>
      </c>
      <c r="C213" s="315"/>
      <c r="D213" s="73" t="s">
        <v>94</v>
      </c>
      <c r="E213" s="113">
        <f t="shared" ref="E213:H222" si="5">SUM(E13+E33)</f>
        <v>2223.1999999999998</v>
      </c>
      <c r="F213" s="113">
        <f t="shared" si="5"/>
        <v>1268</v>
      </c>
      <c r="G213" s="113">
        <f t="shared" si="5"/>
        <v>2223.1999999999998</v>
      </c>
      <c r="H213" s="113">
        <f t="shared" si="5"/>
        <v>1268</v>
      </c>
      <c r="I213" s="12"/>
      <c r="J213" s="11"/>
      <c r="K213" s="13"/>
      <c r="L213" s="13"/>
      <c r="M213" s="11"/>
      <c r="N213" s="11"/>
      <c r="O213" s="274"/>
    </row>
    <row r="214" spans="1:15" ht="15.75" thickBot="1" x14ac:dyDescent="0.3">
      <c r="A214" s="275"/>
      <c r="B214" s="313"/>
      <c r="C214" s="316"/>
      <c r="D214" s="74">
        <v>2017</v>
      </c>
      <c r="E214" s="114">
        <f t="shared" si="5"/>
        <v>407</v>
      </c>
      <c r="F214" s="114">
        <f t="shared" si="5"/>
        <v>220</v>
      </c>
      <c r="G214" s="114">
        <f t="shared" si="5"/>
        <v>407</v>
      </c>
      <c r="H214" s="114">
        <f t="shared" si="5"/>
        <v>220</v>
      </c>
      <c r="I214" s="12"/>
      <c r="J214" s="11"/>
      <c r="K214" s="11"/>
      <c r="L214" s="11"/>
      <c r="M214" s="11"/>
      <c r="N214" s="11"/>
      <c r="O214" s="275"/>
    </row>
    <row r="215" spans="1:15" ht="15.75" thickBot="1" x14ac:dyDescent="0.3">
      <c r="A215" s="275"/>
      <c r="B215" s="313"/>
      <c r="C215" s="316"/>
      <c r="D215" s="74">
        <v>2018</v>
      </c>
      <c r="E215" s="114">
        <f t="shared" si="5"/>
        <v>226.7</v>
      </c>
      <c r="F215" s="114">
        <f t="shared" si="5"/>
        <v>218</v>
      </c>
      <c r="G215" s="114">
        <f t="shared" si="5"/>
        <v>226.7</v>
      </c>
      <c r="H215" s="114">
        <f t="shared" si="5"/>
        <v>218</v>
      </c>
      <c r="I215" s="12"/>
      <c r="J215" s="11"/>
      <c r="K215" s="11"/>
      <c r="L215" s="11"/>
      <c r="M215" s="11"/>
      <c r="N215" s="11"/>
      <c r="O215" s="275"/>
    </row>
    <row r="216" spans="1:15" ht="15.75" thickBot="1" x14ac:dyDescent="0.3">
      <c r="A216" s="275"/>
      <c r="B216" s="313"/>
      <c r="C216" s="316"/>
      <c r="D216" s="74">
        <v>2019</v>
      </c>
      <c r="E216" s="114">
        <f t="shared" si="5"/>
        <v>269.5</v>
      </c>
      <c r="F216" s="114">
        <f t="shared" si="5"/>
        <v>170</v>
      </c>
      <c r="G216" s="114">
        <f t="shared" si="5"/>
        <v>269.5</v>
      </c>
      <c r="H216" s="114">
        <f t="shared" si="5"/>
        <v>170</v>
      </c>
      <c r="I216" s="12"/>
      <c r="J216" s="11"/>
      <c r="K216" s="11"/>
      <c r="L216" s="11"/>
      <c r="M216" s="11"/>
      <c r="N216" s="11"/>
      <c r="O216" s="275"/>
    </row>
    <row r="217" spans="1:15" ht="15.75" thickBot="1" x14ac:dyDescent="0.3">
      <c r="A217" s="275"/>
      <c r="B217" s="313"/>
      <c r="C217" s="316"/>
      <c r="D217" s="74">
        <v>2020</v>
      </c>
      <c r="E217" s="114">
        <f t="shared" si="5"/>
        <v>220</v>
      </c>
      <c r="F217" s="114">
        <f t="shared" si="5"/>
        <v>220</v>
      </c>
      <c r="G217" s="114">
        <f t="shared" si="5"/>
        <v>220</v>
      </c>
      <c r="H217" s="114">
        <f t="shared" si="5"/>
        <v>220</v>
      </c>
      <c r="I217" s="12"/>
      <c r="J217" s="11"/>
      <c r="K217" s="11"/>
      <c r="L217" s="11"/>
      <c r="M217" s="11"/>
      <c r="N217" s="11"/>
      <c r="O217" s="275"/>
    </row>
    <row r="218" spans="1:15" ht="15.75" thickBot="1" x14ac:dyDescent="0.3">
      <c r="A218" s="275"/>
      <c r="B218" s="313"/>
      <c r="C218" s="316"/>
      <c r="D218" s="74">
        <v>2021</v>
      </c>
      <c r="E218" s="114">
        <f t="shared" si="5"/>
        <v>220</v>
      </c>
      <c r="F218" s="114">
        <f t="shared" si="5"/>
        <v>220</v>
      </c>
      <c r="G218" s="114">
        <f t="shared" si="5"/>
        <v>220</v>
      </c>
      <c r="H218" s="114">
        <f t="shared" si="5"/>
        <v>220</v>
      </c>
      <c r="I218" s="12"/>
      <c r="J218" s="11"/>
      <c r="K218" s="11"/>
      <c r="L218" s="11"/>
      <c r="M218" s="11"/>
      <c r="N218" s="11"/>
      <c r="O218" s="275"/>
    </row>
    <row r="219" spans="1:15" ht="15.75" thickBot="1" x14ac:dyDescent="0.3">
      <c r="A219" s="275"/>
      <c r="B219" s="313"/>
      <c r="C219" s="316"/>
      <c r="D219" s="74">
        <v>2022</v>
      </c>
      <c r="E219" s="114">
        <f t="shared" si="5"/>
        <v>220</v>
      </c>
      <c r="F219" s="114">
        <f t="shared" si="5"/>
        <v>220</v>
      </c>
      <c r="G219" s="114">
        <f t="shared" si="5"/>
        <v>220</v>
      </c>
      <c r="H219" s="114">
        <f t="shared" si="5"/>
        <v>220</v>
      </c>
      <c r="I219" s="12"/>
      <c r="J219" s="11"/>
      <c r="K219" s="11"/>
      <c r="L219" s="11"/>
      <c r="M219" s="11"/>
      <c r="N219" s="11"/>
      <c r="O219" s="275"/>
    </row>
    <row r="220" spans="1:15" ht="15.75" thickBot="1" x14ac:dyDescent="0.3">
      <c r="A220" s="275"/>
      <c r="B220" s="313"/>
      <c r="C220" s="316"/>
      <c r="D220" s="74">
        <v>2023</v>
      </c>
      <c r="E220" s="114">
        <f t="shared" si="5"/>
        <v>220</v>
      </c>
      <c r="F220" s="114">
        <f t="shared" si="5"/>
        <v>0</v>
      </c>
      <c r="G220" s="114">
        <f t="shared" si="5"/>
        <v>220</v>
      </c>
      <c r="H220" s="114">
        <f t="shared" si="5"/>
        <v>0</v>
      </c>
      <c r="I220" s="12"/>
      <c r="J220" s="11"/>
      <c r="K220" s="11"/>
      <c r="L220" s="11"/>
      <c r="M220" s="11"/>
      <c r="N220" s="11"/>
      <c r="O220" s="275"/>
    </row>
    <row r="221" spans="1:15" ht="15.75" thickBot="1" x14ac:dyDescent="0.3">
      <c r="A221" s="275"/>
      <c r="B221" s="313"/>
      <c r="C221" s="316"/>
      <c r="D221" s="74">
        <v>2024</v>
      </c>
      <c r="E221" s="114">
        <f t="shared" si="5"/>
        <v>220</v>
      </c>
      <c r="F221" s="114">
        <f t="shared" si="5"/>
        <v>0</v>
      </c>
      <c r="G221" s="114">
        <f t="shared" si="5"/>
        <v>220</v>
      </c>
      <c r="H221" s="114">
        <f t="shared" si="5"/>
        <v>0</v>
      </c>
      <c r="I221" s="12"/>
      <c r="J221" s="11"/>
      <c r="K221" s="11"/>
      <c r="L221" s="11"/>
      <c r="M221" s="11"/>
      <c r="N221" s="11"/>
      <c r="O221" s="275"/>
    </row>
    <row r="222" spans="1:15" ht="15.75" thickBot="1" x14ac:dyDescent="0.3">
      <c r="A222" s="276"/>
      <c r="B222" s="314"/>
      <c r="C222" s="317"/>
      <c r="D222" s="74">
        <v>2025</v>
      </c>
      <c r="E222" s="114">
        <f t="shared" si="5"/>
        <v>220</v>
      </c>
      <c r="F222" s="114">
        <f t="shared" si="5"/>
        <v>0</v>
      </c>
      <c r="G222" s="114">
        <f t="shared" si="5"/>
        <v>220</v>
      </c>
      <c r="H222" s="114">
        <f t="shared" si="5"/>
        <v>0</v>
      </c>
      <c r="I222" s="12"/>
      <c r="J222" s="11"/>
      <c r="K222" s="11"/>
      <c r="L222" s="11"/>
      <c r="M222" s="11"/>
      <c r="N222" s="11"/>
      <c r="O222" s="276"/>
    </row>
    <row r="223" spans="1:15" ht="15" customHeight="1" thickBot="1" x14ac:dyDescent="0.3">
      <c r="A223" s="274"/>
      <c r="B223" s="312" t="s">
        <v>40</v>
      </c>
      <c r="C223" s="315"/>
      <c r="D223" s="73" t="s">
        <v>94</v>
      </c>
      <c r="E223" s="136">
        <f>SUM(E224:E232)</f>
        <v>471.2</v>
      </c>
      <c r="F223" s="139">
        <f>SUM(F224:F232)</f>
        <v>97.2</v>
      </c>
      <c r="G223" s="136">
        <f>SUM(G224:G232)</f>
        <v>471.2</v>
      </c>
      <c r="H223" s="139">
        <f>SUM(H224:H232)</f>
        <v>97.2</v>
      </c>
      <c r="I223" s="68"/>
      <c r="J223" s="69"/>
      <c r="K223" s="69"/>
      <c r="L223" s="69"/>
      <c r="M223" s="69"/>
      <c r="N223" s="69"/>
      <c r="O223" s="274"/>
    </row>
    <row r="224" spans="1:15" ht="15.75" thickBot="1" x14ac:dyDescent="0.3">
      <c r="A224" s="275"/>
      <c r="B224" s="313"/>
      <c r="C224" s="316"/>
      <c r="D224" s="74">
        <v>2017</v>
      </c>
      <c r="E224" s="114">
        <v>471.2</v>
      </c>
      <c r="F224" s="115">
        <v>97.2</v>
      </c>
      <c r="G224" s="115">
        <v>471.2</v>
      </c>
      <c r="H224" s="115">
        <v>97.2</v>
      </c>
      <c r="I224" s="12"/>
      <c r="J224" s="11"/>
      <c r="K224" s="11"/>
      <c r="L224" s="11"/>
      <c r="M224" s="11"/>
      <c r="N224" s="11"/>
      <c r="O224" s="275"/>
    </row>
    <row r="225" spans="1:15" ht="15.75" thickBot="1" x14ac:dyDescent="0.3">
      <c r="A225" s="275"/>
      <c r="B225" s="313"/>
      <c r="C225" s="316"/>
      <c r="D225" s="74">
        <v>2018</v>
      </c>
      <c r="E225" s="116">
        <v>0</v>
      </c>
      <c r="F225" s="116">
        <v>0</v>
      </c>
      <c r="G225" s="116">
        <v>0</v>
      </c>
      <c r="H225" s="116">
        <v>0</v>
      </c>
      <c r="I225" s="12"/>
      <c r="J225" s="11"/>
      <c r="K225" s="11"/>
      <c r="L225" s="11"/>
      <c r="M225" s="11"/>
      <c r="N225" s="11"/>
      <c r="O225" s="275"/>
    </row>
    <row r="226" spans="1:15" ht="15.75" thickBot="1" x14ac:dyDescent="0.3">
      <c r="A226" s="275"/>
      <c r="B226" s="313"/>
      <c r="C226" s="316"/>
      <c r="D226" s="74">
        <v>2019</v>
      </c>
      <c r="E226" s="116">
        <v>0</v>
      </c>
      <c r="F226" s="116">
        <v>0</v>
      </c>
      <c r="G226" s="116">
        <v>0</v>
      </c>
      <c r="H226" s="116">
        <v>0</v>
      </c>
      <c r="I226" s="12"/>
      <c r="J226" s="11"/>
      <c r="K226" s="11"/>
      <c r="L226" s="11"/>
      <c r="M226" s="11"/>
      <c r="N226" s="11"/>
      <c r="O226" s="275"/>
    </row>
    <row r="227" spans="1:15" ht="15.75" thickBot="1" x14ac:dyDescent="0.3">
      <c r="A227" s="275"/>
      <c r="B227" s="313"/>
      <c r="C227" s="316"/>
      <c r="D227" s="74">
        <v>2020</v>
      </c>
      <c r="E227" s="116">
        <v>0</v>
      </c>
      <c r="F227" s="116">
        <v>0</v>
      </c>
      <c r="G227" s="117">
        <v>0</v>
      </c>
      <c r="H227" s="116">
        <v>0</v>
      </c>
      <c r="I227" s="12"/>
      <c r="J227" s="11"/>
      <c r="K227" s="11"/>
      <c r="L227" s="11"/>
      <c r="M227" s="11"/>
      <c r="N227" s="11"/>
      <c r="O227" s="275"/>
    </row>
    <row r="228" spans="1:15" ht="15.75" thickBot="1" x14ac:dyDescent="0.3">
      <c r="A228" s="275"/>
      <c r="B228" s="313"/>
      <c r="C228" s="316"/>
      <c r="D228" s="74">
        <v>2021</v>
      </c>
      <c r="E228" s="116">
        <v>0</v>
      </c>
      <c r="F228" s="116">
        <v>0</v>
      </c>
      <c r="G228" s="116">
        <v>0</v>
      </c>
      <c r="H228" s="116">
        <v>0</v>
      </c>
      <c r="I228" s="12"/>
      <c r="J228" s="11"/>
      <c r="K228" s="11"/>
      <c r="L228" s="11"/>
      <c r="M228" s="11"/>
      <c r="N228" s="11"/>
      <c r="O228" s="275"/>
    </row>
    <row r="229" spans="1:15" ht="15.75" thickBot="1" x14ac:dyDescent="0.3">
      <c r="A229" s="275"/>
      <c r="B229" s="313"/>
      <c r="C229" s="316"/>
      <c r="D229" s="74">
        <v>2022</v>
      </c>
      <c r="E229" s="116">
        <v>0</v>
      </c>
      <c r="F229" s="116">
        <v>0</v>
      </c>
      <c r="G229" s="116">
        <v>0</v>
      </c>
      <c r="H229" s="116">
        <v>0</v>
      </c>
      <c r="I229" s="12"/>
      <c r="J229" s="11"/>
      <c r="K229" s="11"/>
      <c r="L229" s="11"/>
      <c r="M229" s="11"/>
      <c r="N229" s="11"/>
      <c r="O229" s="275"/>
    </row>
    <row r="230" spans="1:15" ht="15.75" thickBot="1" x14ac:dyDescent="0.3">
      <c r="A230" s="275"/>
      <c r="B230" s="313"/>
      <c r="C230" s="316"/>
      <c r="D230" s="74">
        <v>2023</v>
      </c>
      <c r="E230" s="116">
        <v>0</v>
      </c>
      <c r="F230" s="116">
        <v>0</v>
      </c>
      <c r="G230" s="116">
        <v>0</v>
      </c>
      <c r="H230" s="116">
        <v>0</v>
      </c>
      <c r="I230" s="12"/>
      <c r="J230" s="11"/>
      <c r="K230" s="11"/>
      <c r="L230" s="11"/>
      <c r="M230" s="11"/>
      <c r="N230" s="11"/>
      <c r="O230" s="275"/>
    </row>
    <row r="231" spans="1:15" ht="15.75" thickBot="1" x14ac:dyDescent="0.3">
      <c r="A231" s="275"/>
      <c r="B231" s="313"/>
      <c r="C231" s="316"/>
      <c r="D231" s="74">
        <v>2024</v>
      </c>
      <c r="E231" s="116">
        <v>0</v>
      </c>
      <c r="F231" s="116">
        <v>0</v>
      </c>
      <c r="G231" s="116">
        <v>0</v>
      </c>
      <c r="H231" s="116">
        <v>0</v>
      </c>
      <c r="I231" s="12"/>
      <c r="J231" s="11"/>
      <c r="K231" s="11"/>
      <c r="L231" s="11"/>
      <c r="M231" s="11"/>
      <c r="N231" s="11"/>
      <c r="O231" s="275"/>
    </row>
    <row r="232" spans="1:15" ht="15.75" thickBot="1" x14ac:dyDescent="0.3">
      <c r="A232" s="276"/>
      <c r="B232" s="314"/>
      <c r="C232" s="317"/>
      <c r="D232" s="74">
        <v>2025</v>
      </c>
      <c r="E232" s="116">
        <v>0</v>
      </c>
      <c r="F232" s="116">
        <v>0</v>
      </c>
      <c r="G232" s="116">
        <v>0</v>
      </c>
      <c r="H232" s="116">
        <v>0</v>
      </c>
      <c r="I232" s="12"/>
      <c r="J232" s="11"/>
      <c r="K232" s="11"/>
      <c r="L232" s="11"/>
      <c r="M232" s="11"/>
      <c r="N232" s="11"/>
      <c r="O232" s="276"/>
    </row>
    <row r="233" spans="1:15" ht="15" customHeight="1" thickBot="1" x14ac:dyDescent="0.3">
      <c r="A233" s="274"/>
      <c r="B233" s="312" t="s">
        <v>41</v>
      </c>
      <c r="C233" s="315"/>
      <c r="D233" s="73" t="s">
        <v>94</v>
      </c>
      <c r="E233" s="113">
        <f>SUM(E234:E242)</f>
        <v>814.9</v>
      </c>
      <c r="F233" s="113">
        <f>SUM(F234:F242)</f>
        <v>401.3</v>
      </c>
      <c r="G233" s="113">
        <f>SUM(G234:G242)</f>
        <v>814.9</v>
      </c>
      <c r="H233" s="113">
        <f>SUM(H234:H242)</f>
        <v>401.3</v>
      </c>
      <c r="I233" s="12"/>
      <c r="J233" s="11"/>
      <c r="K233" s="13"/>
      <c r="L233" s="13"/>
      <c r="M233" s="11"/>
      <c r="N233" s="11"/>
      <c r="O233" s="274"/>
    </row>
    <row r="234" spans="1:15" ht="15.75" thickBot="1" x14ac:dyDescent="0.3">
      <c r="A234" s="275"/>
      <c r="B234" s="313"/>
      <c r="C234" s="316"/>
      <c r="D234" s="74">
        <v>2017</v>
      </c>
      <c r="E234" s="114">
        <v>740.4</v>
      </c>
      <c r="F234" s="115">
        <v>326.8</v>
      </c>
      <c r="G234" s="115">
        <v>740.4</v>
      </c>
      <c r="H234" s="115">
        <v>326.8</v>
      </c>
      <c r="I234" s="12"/>
      <c r="J234" s="11"/>
      <c r="K234" s="11"/>
      <c r="L234" s="11"/>
      <c r="M234" s="11"/>
      <c r="N234" s="11"/>
      <c r="O234" s="275"/>
    </row>
    <row r="235" spans="1:15" ht="15.75" thickBot="1" x14ac:dyDescent="0.3">
      <c r="A235" s="275"/>
      <c r="B235" s="313"/>
      <c r="C235" s="316"/>
      <c r="D235" s="74">
        <v>2018</v>
      </c>
      <c r="E235" s="116">
        <v>0</v>
      </c>
      <c r="F235" s="116">
        <v>0</v>
      </c>
      <c r="G235" s="116">
        <v>0</v>
      </c>
      <c r="H235" s="116">
        <v>0</v>
      </c>
      <c r="I235" s="12"/>
      <c r="J235" s="11"/>
      <c r="K235" s="11"/>
      <c r="L235" s="11"/>
      <c r="M235" s="11"/>
      <c r="N235" s="11"/>
      <c r="O235" s="275"/>
    </row>
    <row r="236" spans="1:15" ht="15.75" thickBot="1" x14ac:dyDescent="0.3">
      <c r="A236" s="275"/>
      <c r="B236" s="313"/>
      <c r="C236" s="316"/>
      <c r="D236" s="74">
        <v>2019</v>
      </c>
      <c r="E236" s="116">
        <v>74.5</v>
      </c>
      <c r="F236" s="116">
        <v>74.5</v>
      </c>
      <c r="G236" s="116">
        <v>74.5</v>
      </c>
      <c r="H236" s="116">
        <v>74.5</v>
      </c>
      <c r="I236" s="12"/>
      <c r="J236" s="11"/>
      <c r="K236" s="11"/>
      <c r="L236" s="11"/>
      <c r="M236" s="11"/>
      <c r="N236" s="11"/>
      <c r="O236" s="275"/>
    </row>
    <row r="237" spans="1:15" ht="15.75" thickBot="1" x14ac:dyDescent="0.3">
      <c r="A237" s="275"/>
      <c r="B237" s="313"/>
      <c r="C237" s="316"/>
      <c r="D237" s="74">
        <v>2020</v>
      </c>
      <c r="E237" s="116">
        <v>0</v>
      </c>
      <c r="F237" s="116">
        <v>0</v>
      </c>
      <c r="G237" s="117">
        <v>0</v>
      </c>
      <c r="H237" s="116">
        <v>0</v>
      </c>
      <c r="I237" s="12"/>
      <c r="J237" s="11"/>
      <c r="K237" s="11"/>
      <c r="L237" s="11"/>
      <c r="M237" s="11"/>
      <c r="N237" s="11"/>
      <c r="O237" s="275"/>
    </row>
    <row r="238" spans="1:15" ht="15.75" thickBot="1" x14ac:dyDescent="0.3">
      <c r="A238" s="275"/>
      <c r="B238" s="313"/>
      <c r="C238" s="316"/>
      <c r="D238" s="74">
        <v>2021</v>
      </c>
      <c r="E238" s="116">
        <v>0</v>
      </c>
      <c r="F238" s="116">
        <v>0</v>
      </c>
      <c r="G238" s="116">
        <v>0</v>
      </c>
      <c r="H238" s="116">
        <v>0</v>
      </c>
      <c r="I238" s="12"/>
      <c r="J238" s="11"/>
      <c r="K238" s="11"/>
      <c r="L238" s="11"/>
      <c r="M238" s="11"/>
      <c r="N238" s="11"/>
      <c r="O238" s="275"/>
    </row>
    <row r="239" spans="1:15" ht="15.75" thickBot="1" x14ac:dyDescent="0.3">
      <c r="A239" s="275"/>
      <c r="B239" s="313"/>
      <c r="C239" s="316"/>
      <c r="D239" s="74">
        <v>2022</v>
      </c>
      <c r="E239" s="116">
        <v>0</v>
      </c>
      <c r="F239" s="116">
        <v>0</v>
      </c>
      <c r="G239" s="116">
        <v>0</v>
      </c>
      <c r="H239" s="116">
        <v>0</v>
      </c>
      <c r="I239" s="12"/>
      <c r="J239" s="11"/>
      <c r="K239" s="11"/>
      <c r="L239" s="11"/>
      <c r="M239" s="11"/>
      <c r="N239" s="11"/>
      <c r="O239" s="275"/>
    </row>
    <row r="240" spans="1:15" ht="15.75" thickBot="1" x14ac:dyDescent="0.3">
      <c r="A240" s="275"/>
      <c r="B240" s="313"/>
      <c r="C240" s="316"/>
      <c r="D240" s="74">
        <v>2023</v>
      </c>
      <c r="E240" s="116">
        <v>0</v>
      </c>
      <c r="F240" s="116">
        <v>0</v>
      </c>
      <c r="G240" s="116">
        <v>0</v>
      </c>
      <c r="H240" s="116">
        <v>0</v>
      </c>
      <c r="I240" s="12"/>
      <c r="J240" s="11"/>
      <c r="K240" s="11"/>
      <c r="L240" s="11"/>
      <c r="M240" s="11"/>
      <c r="N240" s="11"/>
      <c r="O240" s="275"/>
    </row>
    <row r="241" spans="1:15" ht="15.75" thickBot="1" x14ac:dyDescent="0.3">
      <c r="A241" s="275"/>
      <c r="B241" s="313"/>
      <c r="C241" s="316"/>
      <c r="D241" s="74">
        <v>2024</v>
      </c>
      <c r="E241" s="116">
        <v>0</v>
      </c>
      <c r="F241" s="116">
        <v>0</v>
      </c>
      <c r="G241" s="116">
        <v>0</v>
      </c>
      <c r="H241" s="116">
        <v>0</v>
      </c>
      <c r="I241" s="12"/>
      <c r="J241" s="11"/>
      <c r="K241" s="11"/>
      <c r="L241" s="11"/>
      <c r="M241" s="11"/>
      <c r="N241" s="11"/>
      <c r="O241" s="275"/>
    </row>
    <row r="242" spans="1:15" ht="15.75" thickBot="1" x14ac:dyDescent="0.3">
      <c r="A242" s="276"/>
      <c r="B242" s="314"/>
      <c r="C242" s="317"/>
      <c r="D242" s="74">
        <v>2025</v>
      </c>
      <c r="E242" s="116">
        <v>0</v>
      </c>
      <c r="F242" s="116">
        <v>0</v>
      </c>
      <c r="G242" s="116">
        <v>0</v>
      </c>
      <c r="H242" s="116">
        <v>0</v>
      </c>
      <c r="I242" s="12"/>
      <c r="J242" s="11"/>
      <c r="K242" s="11"/>
      <c r="L242" s="11"/>
      <c r="M242" s="11"/>
      <c r="N242" s="11"/>
      <c r="O242" s="276"/>
    </row>
    <row r="243" spans="1:15" ht="15" customHeight="1" thickBot="1" x14ac:dyDescent="0.3">
      <c r="A243" s="274"/>
      <c r="B243" s="318" t="s">
        <v>120</v>
      </c>
      <c r="C243" s="315"/>
      <c r="D243" s="73" t="s">
        <v>94</v>
      </c>
      <c r="E243" s="113">
        <f>SUM(E244:E252)</f>
        <v>370</v>
      </c>
      <c r="F243" s="113">
        <f>SUM(F244:F252)</f>
        <v>0</v>
      </c>
      <c r="G243" s="113">
        <f>SUM(G244:G252)</f>
        <v>370</v>
      </c>
      <c r="H243" s="113">
        <f>SUM(H244:H252)</f>
        <v>0</v>
      </c>
      <c r="I243" s="12"/>
      <c r="J243" s="11"/>
      <c r="K243" s="13"/>
      <c r="L243" s="13"/>
      <c r="M243" s="11"/>
      <c r="N243" s="11"/>
      <c r="O243" s="274"/>
    </row>
    <row r="244" spans="1:15" ht="15.75" thickBot="1" x14ac:dyDescent="0.3">
      <c r="A244" s="275"/>
      <c r="B244" s="313"/>
      <c r="C244" s="316"/>
      <c r="D244" s="74">
        <v>2017</v>
      </c>
      <c r="E244" s="114">
        <v>370</v>
      </c>
      <c r="F244" s="116">
        <v>0</v>
      </c>
      <c r="G244" s="115">
        <v>370</v>
      </c>
      <c r="H244" s="116">
        <v>0</v>
      </c>
      <c r="I244" s="12"/>
      <c r="J244" s="11"/>
      <c r="K244" s="11"/>
      <c r="L244" s="11"/>
      <c r="M244" s="11"/>
      <c r="N244" s="11"/>
      <c r="O244" s="275"/>
    </row>
    <row r="245" spans="1:15" ht="15.75" thickBot="1" x14ac:dyDescent="0.3">
      <c r="A245" s="275"/>
      <c r="B245" s="313"/>
      <c r="C245" s="316"/>
      <c r="D245" s="74">
        <v>2018</v>
      </c>
      <c r="E245" s="116">
        <v>0</v>
      </c>
      <c r="F245" s="116">
        <v>0</v>
      </c>
      <c r="G245" s="116">
        <v>0</v>
      </c>
      <c r="H245" s="116">
        <v>0</v>
      </c>
      <c r="I245" s="12"/>
      <c r="J245" s="11"/>
      <c r="K245" s="11"/>
      <c r="L245" s="11"/>
      <c r="M245" s="11"/>
      <c r="N245" s="11"/>
      <c r="O245" s="275"/>
    </row>
    <row r="246" spans="1:15" ht="15.75" thickBot="1" x14ac:dyDescent="0.3">
      <c r="A246" s="275"/>
      <c r="B246" s="313"/>
      <c r="C246" s="316"/>
      <c r="D246" s="74">
        <v>2019</v>
      </c>
      <c r="E246" s="116">
        <v>0</v>
      </c>
      <c r="F246" s="116">
        <v>0</v>
      </c>
      <c r="G246" s="116">
        <v>0</v>
      </c>
      <c r="H246" s="116">
        <v>0</v>
      </c>
      <c r="I246" s="12"/>
      <c r="J246" s="11"/>
      <c r="K246" s="11"/>
      <c r="L246" s="11"/>
      <c r="M246" s="11"/>
      <c r="N246" s="11"/>
      <c r="O246" s="275"/>
    </row>
    <row r="247" spans="1:15" ht="15.75" thickBot="1" x14ac:dyDescent="0.3">
      <c r="A247" s="275"/>
      <c r="B247" s="313"/>
      <c r="C247" s="316"/>
      <c r="D247" s="74">
        <v>2020</v>
      </c>
      <c r="E247" s="116">
        <v>0</v>
      </c>
      <c r="F247" s="116">
        <v>0</v>
      </c>
      <c r="G247" s="116">
        <v>0</v>
      </c>
      <c r="H247" s="116">
        <v>0</v>
      </c>
      <c r="I247" s="12"/>
      <c r="J247" s="11"/>
      <c r="K247" s="11"/>
      <c r="L247" s="11"/>
      <c r="M247" s="11"/>
      <c r="N247" s="11"/>
      <c r="O247" s="275"/>
    </row>
    <row r="248" spans="1:15" ht="15.75" thickBot="1" x14ac:dyDescent="0.3">
      <c r="A248" s="275"/>
      <c r="B248" s="313"/>
      <c r="C248" s="316"/>
      <c r="D248" s="74">
        <v>2021</v>
      </c>
      <c r="E248" s="116">
        <v>0</v>
      </c>
      <c r="F248" s="116">
        <v>0</v>
      </c>
      <c r="G248" s="116">
        <v>0</v>
      </c>
      <c r="H248" s="116">
        <v>0</v>
      </c>
      <c r="I248" s="12"/>
      <c r="J248" s="11"/>
      <c r="K248" s="11"/>
      <c r="L248" s="11"/>
      <c r="M248" s="11"/>
      <c r="N248" s="11"/>
      <c r="O248" s="275"/>
    </row>
    <row r="249" spans="1:15" ht="15.75" thickBot="1" x14ac:dyDescent="0.3">
      <c r="A249" s="275"/>
      <c r="B249" s="313"/>
      <c r="C249" s="316"/>
      <c r="D249" s="74">
        <v>2022</v>
      </c>
      <c r="E249" s="116">
        <v>0</v>
      </c>
      <c r="F249" s="116">
        <v>0</v>
      </c>
      <c r="G249" s="116">
        <v>0</v>
      </c>
      <c r="H249" s="116">
        <v>0</v>
      </c>
      <c r="I249" s="12"/>
      <c r="J249" s="11"/>
      <c r="K249" s="11"/>
      <c r="L249" s="11"/>
      <c r="M249" s="11"/>
      <c r="N249" s="11"/>
      <c r="O249" s="275"/>
    </row>
    <row r="250" spans="1:15" ht="15.75" thickBot="1" x14ac:dyDescent="0.3">
      <c r="A250" s="275"/>
      <c r="B250" s="313"/>
      <c r="C250" s="316"/>
      <c r="D250" s="74">
        <v>2023</v>
      </c>
      <c r="E250" s="116">
        <v>0</v>
      </c>
      <c r="F250" s="116">
        <v>0</v>
      </c>
      <c r="G250" s="116">
        <v>0</v>
      </c>
      <c r="H250" s="116">
        <v>0</v>
      </c>
      <c r="I250" s="12"/>
      <c r="J250" s="11"/>
      <c r="K250" s="11"/>
      <c r="L250" s="11"/>
      <c r="M250" s="11"/>
      <c r="N250" s="11"/>
      <c r="O250" s="275"/>
    </row>
    <row r="251" spans="1:15" ht="15.75" thickBot="1" x14ac:dyDescent="0.3">
      <c r="A251" s="275"/>
      <c r="B251" s="313"/>
      <c r="C251" s="316"/>
      <c r="D251" s="74">
        <v>2024</v>
      </c>
      <c r="E251" s="116">
        <v>0</v>
      </c>
      <c r="F251" s="116">
        <v>0</v>
      </c>
      <c r="G251" s="116">
        <v>0</v>
      </c>
      <c r="H251" s="116">
        <v>0</v>
      </c>
      <c r="I251" s="12"/>
      <c r="J251" s="11"/>
      <c r="K251" s="11"/>
      <c r="L251" s="11"/>
      <c r="M251" s="11"/>
      <c r="N251" s="11"/>
      <c r="O251" s="275"/>
    </row>
    <row r="252" spans="1:15" ht="15.75" thickBot="1" x14ac:dyDescent="0.3">
      <c r="A252" s="276"/>
      <c r="B252" s="314"/>
      <c r="C252" s="317"/>
      <c r="D252" s="74">
        <v>2025</v>
      </c>
      <c r="E252" s="116">
        <v>0</v>
      </c>
      <c r="F252" s="116">
        <v>0</v>
      </c>
      <c r="G252" s="116">
        <v>0</v>
      </c>
      <c r="H252" s="116">
        <v>0</v>
      </c>
      <c r="I252" s="12"/>
      <c r="J252" s="11"/>
      <c r="K252" s="11"/>
      <c r="L252" s="11"/>
      <c r="M252" s="11"/>
      <c r="N252" s="11"/>
      <c r="O252" s="276"/>
    </row>
    <row r="253" spans="1:15" ht="15" customHeight="1" thickBot="1" x14ac:dyDescent="0.3">
      <c r="A253" s="274"/>
      <c r="B253" s="318" t="s">
        <v>1</v>
      </c>
      <c r="C253" s="315"/>
      <c r="D253" s="73" t="s">
        <v>94</v>
      </c>
      <c r="E253" s="113">
        <f>SUM(E254:E262)</f>
        <v>370</v>
      </c>
      <c r="F253" s="113">
        <f>SUM(F254:F262)</f>
        <v>0</v>
      </c>
      <c r="G253" s="113">
        <f>SUM(G254:G262)</f>
        <v>370</v>
      </c>
      <c r="H253" s="113">
        <f>SUM(H254:H262)</f>
        <v>0</v>
      </c>
      <c r="I253" s="12"/>
      <c r="J253" s="11"/>
      <c r="K253" s="13"/>
      <c r="L253" s="13"/>
      <c r="M253" s="11"/>
      <c r="N253" s="11"/>
      <c r="O253" s="274"/>
    </row>
    <row r="254" spans="1:15" ht="15.75" thickBot="1" x14ac:dyDescent="0.3">
      <c r="A254" s="275"/>
      <c r="B254" s="313"/>
      <c r="C254" s="316"/>
      <c r="D254" s="74">
        <v>2017</v>
      </c>
      <c r="E254" s="114">
        <v>370</v>
      </c>
      <c r="F254" s="116">
        <v>0</v>
      </c>
      <c r="G254" s="115">
        <v>370</v>
      </c>
      <c r="H254" s="116">
        <v>0</v>
      </c>
      <c r="I254" s="12"/>
      <c r="J254" s="11"/>
      <c r="K254" s="11"/>
      <c r="L254" s="11"/>
      <c r="M254" s="11"/>
      <c r="N254" s="11"/>
      <c r="O254" s="275"/>
    </row>
    <row r="255" spans="1:15" ht="15.75" thickBot="1" x14ac:dyDescent="0.3">
      <c r="A255" s="275"/>
      <c r="B255" s="313"/>
      <c r="C255" s="316"/>
      <c r="D255" s="74">
        <v>2018</v>
      </c>
      <c r="E255" s="116">
        <v>0</v>
      </c>
      <c r="F255" s="116">
        <v>0</v>
      </c>
      <c r="G255" s="116">
        <v>0</v>
      </c>
      <c r="H255" s="116">
        <v>0</v>
      </c>
      <c r="I255" s="12"/>
      <c r="J255" s="11"/>
      <c r="K255" s="11"/>
      <c r="L255" s="11"/>
      <c r="M255" s="11"/>
      <c r="N255" s="11"/>
      <c r="O255" s="275"/>
    </row>
    <row r="256" spans="1:15" ht="15.75" thickBot="1" x14ac:dyDescent="0.3">
      <c r="A256" s="275"/>
      <c r="B256" s="313"/>
      <c r="C256" s="316"/>
      <c r="D256" s="74">
        <v>2019</v>
      </c>
      <c r="E256" s="116">
        <v>0</v>
      </c>
      <c r="F256" s="116">
        <v>0</v>
      </c>
      <c r="G256" s="116">
        <v>0</v>
      </c>
      <c r="H256" s="116">
        <v>0</v>
      </c>
      <c r="I256" s="12"/>
      <c r="J256" s="11"/>
      <c r="K256" s="11"/>
      <c r="L256" s="11"/>
      <c r="M256" s="11"/>
      <c r="N256" s="11"/>
      <c r="O256" s="275"/>
    </row>
    <row r="257" spans="1:15" ht="15.75" thickBot="1" x14ac:dyDescent="0.3">
      <c r="A257" s="275"/>
      <c r="B257" s="313"/>
      <c r="C257" s="316"/>
      <c r="D257" s="74">
        <v>2020</v>
      </c>
      <c r="E257" s="116">
        <v>0</v>
      </c>
      <c r="F257" s="116">
        <v>0</v>
      </c>
      <c r="G257" s="116">
        <v>0</v>
      </c>
      <c r="H257" s="116">
        <v>0</v>
      </c>
      <c r="I257" s="12"/>
      <c r="J257" s="11"/>
      <c r="K257" s="11"/>
      <c r="L257" s="11"/>
      <c r="M257" s="11"/>
      <c r="N257" s="11"/>
      <c r="O257" s="275"/>
    </row>
    <row r="258" spans="1:15" ht="15.75" thickBot="1" x14ac:dyDescent="0.3">
      <c r="A258" s="275"/>
      <c r="B258" s="313"/>
      <c r="C258" s="316"/>
      <c r="D258" s="74">
        <v>2021</v>
      </c>
      <c r="E258" s="116">
        <v>0</v>
      </c>
      <c r="F258" s="116">
        <v>0</v>
      </c>
      <c r="G258" s="116">
        <v>0</v>
      </c>
      <c r="H258" s="116">
        <v>0</v>
      </c>
      <c r="I258" s="12"/>
      <c r="J258" s="11"/>
      <c r="K258" s="11"/>
      <c r="L258" s="11"/>
      <c r="M258" s="11"/>
      <c r="N258" s="11"/>
      <c r="O258" s="275"/>
    </row>
    <row r="259" spans="1:15" ht="15.75" thickBot="1" x14ac:dyDescent="0.3">
      <c r="A259" s="275"/>
      <c r="B259" s="313"/>
      <c r="C259" s="316"/>
      <c r="D259" s="74">
        <v>2022</v>
      </c>
      <c r="E259" s="116">
        <v>0</v>
      </c>
      <c r="F259" s="116">
        <v>0</v>
      </c>
      <c r="G259" s="116">
        <v>0</v>
      </c>
      <c r="H259" s="116">
        <v>0</v>
      </c>
      <c r="I259" s="12"/>
      <c r="J259" s="11"/>
      <c r="K259" s="11"/>
      <c r="L259" s="11"/>
      <c r="M259" s="11"/>
      <c r="N259" s="11"/>
      <c r="O259" s="275"/>
    </row>
    <row r="260" spans="1:15" ht="15.75" thickBot="1" x14ac:dyDescent="0.3">
      <c r="A260" s="275"/>
      <c r="B260" s="313"/>
      <c r="C260" s="316"/>
      <c r="D260" s="74">
        <v>2023</v>
      </c>
      <c r="E260" s="116">
        <v>0</v>
      </c>
      <c r="F260" s="116">
        <v>0</v>
      </c>
      <c r="G260" s="116">
        <v>0</v>
      </c>
      <c r="H260" s="116">
        <v>0</v>
      </c>
      <c r="I260" s="12"/>
      <c r="J260" s="11"/>
      <c r="K260" s="11"/>
      <c r="L260" s="11"/>
      <c r="M260" s="11"/>
      <c r="N260" s="11"/>
      <c r="O260" s="275"/>
    </row>
    <row r="261" spans="1:15" ht="15.75" thickBot="1" x14ac:dyDescent="0.3">
      <c r="A261" s="275"/>
      <c r="B261" s="313"/>
      <c r="C261" s="316"/>
      <c r="D261" s="74">
        <v>2024</v>
      </c>
      <c r="E261" s="116">
        <v>0</v>
      </c>
      <c r="F261" s="116">
        <v>0</v>
      </c>
      <c r="G261" s="116">
        <v>0</v>
      </c>
      <c r="H261" s="116">
        <v>0</v>
      </c>
      <c r="I261" s="12"/>
      <c r="J261" s="11"/>
      <c r="K261" s="11"/>
      <c r="L261" s="11"/>
      <c r="M261" s="11"/>
      <c r="N261" s="11"/>
      <c r="O261" s="275"/>
    </row>
    <row r="262" spans="1:15" ht="15.75" thickBot="1" x14ac:dyDescent="0.3">
      <c r="A262" s="276"/>
      <c r="B262" s="314"/>
      <c r="C262" s="317"/>
      <c r="D262" s="74">
        <v>2025</v>
      </c>
      <c r="E262" s="116">
        <v>0</v>
      </c>
      <c r="F262" s="116">
        <v>0</v>
      </c>
      <c r="G262" s="116">
        <v>0</v>
      </c>
      <c r="H262" s="116">
        <v>0</v>
      </c>
      <c r="I262" s="12"/>
      <c r="J262" s="11"/>
      <c r="K262" s="11"/>
      <c r="L262" s="11"/>
      <c r="M262" s="11"/>
      <c r="N262" s="11"/>
      <c r="O262" s="276"/>
    </row>
    <row r="263" spans="1:15" ht="15" customHeight="1" thickBot="1" x14ac:dyDescent="0.3">
      <c r="A263" s="274"/>
      <c r="B263" s="318" t="s">
        <v>122</v>
      </c>
      <c r="C263" s="315"/>
      <c r="D263" s="73" t="s">
        <v>94</v>
      </c>
      <c r="E263" s="113">
        <f t="shared" ref="E263:H272" si="6">SUM(E133+E163)</f>
        <v>5850</v>
      </c>
      <c r="F263" s="113">
        <f t="shared" si="6"/>
        <v>0</v>
      </c>
      <c r="G263" s="113">
        <f t="shared" si="6"/>
        <v>5850</v>
      </c>
      <c r="H263" s="113">
        <f t="shared" si="6"/>
        <v>0</v>
      </c>
      <c r="I263" s="12"/>
      <c r="J263" s="11"/>
      <c r="K263" s="13"/>
      <c r="L263" s="13"/>
      <c r="M263" s="11"/>
      <c r="N263" s="11"/>
      <c r="O263" s="274"/>
    </row>
    <row r="264" spans="1:15" ht="15.75" thickBot="1" x14ac:dyDescent="0.3">
      <c r="A264" s="275"/>
      <c r="B264" s="313"/>
      <c r="C264" s="316"/>
      <c r="D264" s="74">
        <v>2017</v>
      </c>
      <c r="E264" s="114">
        <f t="shared" si="6"/>
        <v>0</v>
      </c>
      <c r="F264" s="114">
        <f t="shared" si="6"/>
        <v>0</v>
      </c>
      <c r="G264" s="114">
        <f t="shared" si="6"/>
        <v>0</v>
      </c>
      <c r="H264" s="114">
        <f t="shared" si="6"/>
        <v>0</v>
      </c>
      <c r="I264" s="12"/>
      <c r="J264" s="11"/>
      <c r="K264" s="11"/>
      <c r="L264" s="11"/>
      <c r="M264" s="11"/>
      <c r="N264" s="11"/>
      <c r="O264" s="275"/>
    </row>
    <row r="265" spans="1:15" ht="15.75" thickBot="1" x14ac:dyDescent="0.3">
      <c r="A265" s="275"/>
      <c r="B265" s="313"/>
      <c r="C265" s="316"/>
      <c r="D265" s="74">
        <v>2018</v>
      </c>
      <c r="E265" s="114">
        <f t="shared" si="6"/>
        <v>0</v>
      </c>
      <c r="F265" s="114">
        <f t="shared" si="6"/>
        <v>0</v>
      </c>
      <c r="G265" s="114">
        <f t="shared" si="6"/>
        <v>0</v>
      </c>
      <c r="H265" s="114">
        <f t="shared" si="6"/>
        <v>0</v>
      </c>
      <c r="I265" s="12"/>
      <c r="J265" s="11"/>
      <c r="K265" s="11"/>
      <c r="L265" s="11"/>
      <c r="M265" s="11"/>
      <c r="N265" s="11"/>
      <c r="O265" s="275"/>
    </row>
    <row r="266" spans="1:15" ht="15.75" thickBot="1" x14ac:dyDescent="0.3">
      <c r="A266" s="275"/>
      <c r="B266" s="313"/>
      <c r="C266" s="316"/>
      <c r="D266" s="74">
        <v>2019</v>
      </c>
      <c r="E266" s="114">
        <f t="shared" si="6"/>
        <v>0</v>
      </c>
      <c r="F266" s="114">
        <f t="shared" si="6"/>
        <v>0</v>
      </c>
      <c r="G266" s="114">
        <f t="shared" si="6"/>
        <v>0</v>
      </c>
      <c r="H266" s="114">
        <f t="shared" si="6"/>
        <v>0</v>
      </c>
      <c r="I266" s="12"/>
      <c r="J266" s="11"/>
      <c r="K266" s="11"/>
      <c r="L266" s="11"/>
      <c r="M266" s="11"/>
      <c r="N266" s="11"/>
      <c r="O266" s="275"/>
    </row>
    <row r="267" spans="1:15" ht="15.75" thickBot="1" x14ac:dyDescent="0.3">
      <c r="A267" s="275"/>
      <c r="B267" s="313"/>
      <c r="C267" s="316"/>
      <c r="D267" s="74">
        <v>2020</v>
      </c>
      <c r="E267" s="114">
        <f t="shared" si="6"/>
        <v>0</v>
      </c>
      <c r="F267" s="114">
        <f t="shared" si="6"/>
        <v>0</v>
      </c>
      <c r="G267" s="114">
        <f t="shared" si="6"/>
        <v>0</v>
      </c>
      <c r="H267" s="114">
        <f t="shared" si="6"/>
        <v>0</v>
      </c>
      <c r="I267" s="12"/>
      <c r="J267" s="11"/>
      <c r="K267" s="11"/>
      <c r="L267" s="11"/>
      <c r="M267" s="11"/>
      <c r="N267" s="11"/>
      <c r="O267" s="275"/>
    </row>
    <row r="268" spans="1:15" ht="15.75" thickBot="1" x14ac:dyDescent="0.3">
      <c r="A268" s="275"/>
      <c r="B268" s="313"/>
      <c r="C268" s="316"/>
      <c r="D268" s="74">
        <v>2021</v>
      </c>
      <c r="E268" s="114">
        <f t="shared" si="6"/>
        <v>5850</v>
      </c>
      <c r="F268" s="114">
        <f t="shared" si="6"/>
        <v>0</v>
      </c>
      <c r="G268" s="114">
        <f t="shared" si="6"/>
        <v>5850</v>
      </c>
      <c r="H268" s="114">
        <f t="shared" si="6"/>
        <v>0</v>
      </c>
      <c r="I268" s="12"/>
      <c r="J268" s="11"/>
      <c r="K268" s="11"/>
      <c r="L268" s="11"/>
      <c r="M268" s="11"/>
      <c r="N268" s="11"/>
      <c r="O268" s="275"/>
    </row>
    <row r="269" spans="1:15" ht="15.75" thickBot="1" x14ac:dyDescent="0.3">
      <c r="A269" s="275"/>
      <c r="B269" s="313"/>
      <c r="C269" s="316"/>
      <c r="D269" s="74">
        <v>2022</v>
      </c>
      <c r="E269" s="114">
        <f t="shared" si="6"/>
        <v>0</v>
      </c>
      <c r="F269" s="114">
        <f t="shared" si="6"/>
        <v>0</v>
      </c>
      <c r="G269" s="114">
        <f t="shared" si="6"/>
        <v>0</v>
      </c>
      <c r="H269" s="114">
        <f t="shared" si="6"/>
        <v>0</v>
      </c>
      <c r="I269" s="12"/>
      <c r="J269" s="11"/>
      <c r="K269" s="11"/>
      <c r="L269" s="11"/>
      <c r="M269" s="11"/>
      <c r="N269" s="11"/>
      <c r="O269" s="275"/>
    </row>
    <row r="270" spans="1:15" ht="15.75" thickBot="1" x14ac:dyDescent="0.3">
      <c r="A270" s="275"/>
      <c r="B270" s="313"/>
      <c r="C270" s="316"/>
      <c r="D270" s="74">
        <v>2023</v>
      </c>
      <c r="E270" s="114">
        <f t="shared" si="6"/>
        <v>0</v>
      </c>
      <c r="F270" s="114">
        <f t="shared" si="6"/>
        <v>0</v>
      </c>
      <c r="G270" s="114">
        <f t="shared" si="6"/>
        <v>0</v>
      </c>
      <c r="H270" s="114">
        <f t="shared" si="6"/>
        <v>0</v>
      </c>
      <c r="I270" s="12"/>
      <c r="J270" s="11"/>
      <c r="K270" s="11"/>
      <c r="L270" s="11"/>
      <c r="M270" s="11"/>
      <c r="N270" s="11"/>
      <c r="O270" s="275"/>
    </row>
    <row r="271" spans="1:15" ht="15.75" thickBot="1" x14ac:dyDescent="0.3">
      <c r="A271" s="275"/>
      <c r="B271" s="313"/>
      <c r="C271" s="316"/>
      <c r="D271" s="74">
        <v>2024</v>
      </c>
      <c r="E271" s="114">
        <f t="shared" si="6"/>
        <v>0</v>
      </c>
      <c r="F271" s="114">
        <f t="shared" si="6"/>
        <v>0</v>
      </c>
      <c r="G271" s="114">
        <f t="shared" si="6"/>
        <v>0</v>
      </c>
      <c r="H271" s="114">
        <f t="shared" si="6"/>
        <v>0</v>
      </c>
      <c r="I271" s="12"/>
      <c r="J271" s="11"/>
      <c r="K271" s="11"/>
      <c r="L271" s="11"/>
      <c r="M271" s="11"/>
      <c r="N271" s="11"/>
      <c r="O271" s="275"/>
    </row>
    <row r="272" spans="1:15" ht="15.75" thickBot="1" x14ac:dyDescent="0.3">
      <c r="A272" s="276"/>
      <c r="B272" s="314"/>
      <c r="C272" s="317"/>
      <c r="D272" s="74">
        <v>2025</v>
      </c>
      <c r="E272" s="114">
        <f t="shared" si="6"/>
        <v>0</v>
      </c>
      <c r="F272" s="114">
        <f t="shared" si="6"/>
        <v>0</v>
      </c>
      <c r="G272" s="114">
        <f t="shared" si="6"/>
        <v>0</v>
      </c>
      <c r="H272" s="114">
        <f t="shared" si="6"/>
        <v>0</v>
      </c>
      <c r="I272" s="12"/>
      <c r="J272" s="11"/>
      <c r="K272" s="11"/>
      <c r="L272" s="11"/>
      <c r="M272" s="11"/>
      <c r="N272" s="11"/>
      <c r="O272" s="276"/>
    </row>
    <row r="273" spans="1:15" ht="15" customHeight="1" thickBot="1" x14ac:dyDescent="0.3">
      <c r="A273" s="274"/>
      <c r="B273" s="318" t="s">
        <v>143</v>
      </c>
      <c r="C273" s="315"/>
      <c r="D273" s="73" t="s">
        <v>94</v>
      </c>
      <c r="E273" s="113">
        <f>SUM(E274:E282)</f>
        <v>329325.5</v>
      </c>
      <c r="F273" s="113">
        <f>SUM(F274:F282)</f>
        <v>82400</v>
      </c>
      <c r="G273" s="113">
        <f>SUM(G274:G282)</f>
        <v>329325.5</v>
      </c>
      <c r="H273" s="113">
        <f>SUM(H274:H282)</f>
        <v>82400</v>
      </c>
      <c r="I273" s="12"/>
      <c r="J273" s="11"/>
      <c r="K273" s="13"/>
      <c r="L273" s="13"/>
      <c r="M273" s="11"/>
      <c r="N273" s="11"/>
      <c r="O273" s="274"/>
    </row>
    <row r="274" spans="1:15" ht="15.75" thickBot="1" x14ac:dyDescent="0.3">
      <c r="A274" s="275"/>
      <c r="B274" s="313"/>
      <c r="C274" s="316"/>
      <c r="D274" s="74">
        <v>2017</v>
      </c>
      <c r="E274" s="114">
        <v>0</v>
      </c>
      <c r="F274" s="114">
        <v>0</v>
      </c>
      <c r="G274" s="114">
        <v>0</v>
      </c>
      <c r="H274" s="114">
        <v>0</v>
      </c>
      <c r="I274" s="12"/>
      <c r="J274" s="11"/>
      <c r="K274" s="11"/>
      <c r="L274" s="11"/>
      <c r="M274" s="11"/>
      <c r="N274" s="11"/>
      <c r="O274" s="275"/>
    </row>
    <row r="275" spans="1:15" ht="15.75" thickBot="1" x14ac:dyDescent="0.3">
      <c r="A275" s="275"/>
      <c r="B275" s="313"/>
      <c r="C275" s="316"/>
      <c r="D275" s="74">
        <v>2018</v>
      </c>
      <c r="E275" s="116">
        <v>1350</v>
      </c>
      <c r="F275" s="116">
        <v>0</v>
      </c>
      <c r="G275" s="116">
        <v>1350</v>
      </c>
      <c r="H275" s="116">
        <v>0</v>
      </c>
      <c r="I275" s="12"/>
      <c r="J275" s="11"/>
      <c r="K275" s="11"/>
      <c r="L275" s="11"/>
      <c r="M275" s="11"/>
      <c r="N275" s="11"/>
      <c r="O275" s="275"/>
    </row>
    <row r="276" spans="1:15" ht="15.75" thickBot="1" x14ac:dyDescent="0.3">
      <c r="A276" s="275"/>
      <c r="B276" s="313"/>
      <c r="C276" s="316"/>
      <c r="D276" s="74">
        <v>2019</v>
      </c>
      <c r="E276" s="116">
        <v>1275.5</v>
      </c>
      <c r="F276" s="116">
        <v>0</v>
      </c>
      <c r="G276" s="116">
        <v>1275.5</v>
      </c>
      <c r="H276" s="116">
        <v>0</v>
      </c>
      <c r="I276" s="12"/>
      <c r="J276" s="11"/>
      <c r="K276" s="11"/>
      <c r="L276" s="11"/>
      <c r="M276" s="11"/>
      <c r="N276" s="11"/>
      <c r="O276" s="275"/>
    </row>
    <row r="277" spans="1:15" ht="15.75" thickBot="1" x14ac:dyDescent="0.3">
      <c r="A277" s="275"/>
      <c r="B277" s="313"/>
      <c r="C277" s="316"/>
      <c r="D277" s="74">
        <v>2020</v>
      </c>
      <c r="E277" s="116">
        <v>1350</v>
      </c>
      <c r="F277" s="116">
        <v>0</v>
      </c>
      <c r="G277" s="116">
        <v>1350</v>
      </c>
      <c r="H277" s="116">
        <v>0</v>
      </c>
      <c r="I277" s="12"/>
      <c r="J277" s="11"/>
      <c r="K277" s="11"/>
      <c r="L277" s="11"/>
      <c r="M277" s="11"/>
      <c r="N277" s="11"/>
      <c r="O277" s="275"/>
    </row>
    <row r="278" spans="1:15" ht="15.75" thickBot="1" x14ac:dyDescent="0.3">
      <c r="A278" s="275"/>
      <c r="B278" s="313"/>
      <c r="C278" s="316"/>
      <c r="D278" s="74">
        <v>2021</v>
      </c>
      <c r="E278" s="116">
        <v>1350</v>
      </c>
      <c r="F278" s="116">
        <v>0</v>
      </c>
      <c r="G278" s="116">
        <v>1350</v>
      </c>
      <c r="H278" s="116">
        <v>0</v>
      </c>
      <c r="I278" s="12"/>
      <c r="J278" s="11"/>
      <c r="K278" s="11"/>
      <c r="L278" s="11"/>
      <c r="M278" s="11"/>
      <c r="N278" s="11"/>
      <c r="O278" s="275"/>
    </row>
    <row r="279" spans="1:15" ht="15.75" thickBot="1" x14ac:dyDescent="0.3">
      <c r="A279" s="275"/>
      <c r="B279" s="313"/>
      <c r="C279" s="316"/>
      <c r="D279" s="74">
        <v>2022</v>
      </c>
      <c r="E279" s="116">
        <v>1350</v>
      </c>
      <c r="F279" s="116">
        <v>0</v>
      </c>
      <c r="G279" s="116">
        <v>1350</v>
      </c>
      <c r="H279" s="116">
        <v>0</v>
      </c>
      <c r="I279" s="12"/>
      <c r="J279" s="11"/>
      <c r="K279" s="11"/>
      <c r="L279" s="11"/>
      <c r="M279" s="11"/>
      <c r="N279" s="11"/>
      <c r="O279" s="275"/>
    </row>
    <row r="280" spans="1:15" ht="15.75" thickBot="1" x14ac:dyDescent="0.3">
      <c r="A280" s="275"/>
      <c r="B280" s="313"/>
      <c r="C280" s="316"/>
      <c r="D280" s="74">
        <v>2023</v>
      </c>
      <c r="E280" s="116">
        <v>108000</v>
      </c>
      <c r="F280" s="116">
        <v>26100</v>
      </c>
      <c r="G280" s="116">
        <v>108000</v>
      </c>
      <c r="H280" s="116">
        <v>26100</v>
      </c>
      <c r="I280" s="12"/>
      <c r="J280" s="11"/>
      <c r="K280" s="11"/>
      <c r="L280" s="11"/>
      <c r="M280" s="11"/>
      <c r="N280" s="11"/>
      <c r="O280" s="275"/>
    </row>
    <row r="281" spans="1:15" ht="15.75" thickBot="1" x14ac:dyDescent="0.3">
      <c r="A281" s="275"/>
      <c r="B281" s="313"/>
      <c r="C281" s="316"/>
      <c r="D281" s="74">
        <v>2024</v>
      </c>
      <c r="E281" s="116">
        <v>108000</v>
      </c>
      <c r="F281" s="116">
        <v>27400</v>
      </c>
      <c r="G281" s="116">
        <v>108000</v>
      </c>
      <c r="H281" s="116">
        <v>27400</v>
      </c>
      <c r="I281" s="12"/>
      <c r="J281" s="11"/>
      <c r="K281" s="11"/>
      <c r="L281" s="11"/>
      <c r="M281" s="11"/>
      <c r="N281" s="11"/>
      <c r="O281" s="275"/>
    </row>
    <row r="282" spans="1:15" ht="15.75" thickBot="1" x14ac:dyDescent="0.3">
      <c r="A282" s="276"/>
      <c r="B282" s="314"/>
      <c r="C282" s="317"/>
      <c r="D282" s="74">
        <v>2025</v>
      </c>
      <c r="E282" s="116">
        <v>106650</v>
      </c>
      <c r="F282" s="116">
        <v>28900</v>
      </c>
      <c r="G282" s="116">
        <v>106650</v>
      </c>
      <c r="H282" s="116">
        <v>28900</v>
      </c>
      <c r="I282" s="12"/>
      <c r="J282" s="11"/>
      <c r="K282" s="11"/>
      <c r="L282" s="11"/>
      <c r="M282" s="11"/>
      <c r="N282" s="11"/>
      <c r="O282" s="276"/>
    </row>
    <row r="286" spans="1:15" ht="15.75" thickBot="1" x14ac:dyDescent="0.3"/>
    <row r="287" spans="1:15" ht="15" customHeight="1" thickBot="1" x14ac:dyDescent="0.3">
      <c r="A287" s="274"/>
      <c r="B287" s="319" t="s">
        <v>144</v>
      </c>
      <c r="C287" s="322"/>
      <c r="D287" s="171" t="s">
        <v>94</v>
      </c>
      <c r="E287" s="170">
        <f t="shared" ref="E287:H287" si="7">E213+E223+E233+E243+E253+E263+E273</f>
        <v>339424.8</v>
      </c>
      <c r="F287" s="170">
        <f t="shared" si="7"/>
        <v>84166.5</v>
      </c>
      <c r="G287" s="172">
        <f t="shared" si="7"/>
        <v>339424.8</v>
      </c>
      <c r="H287" s="170">
        <f t="shared" si="7"/>
        <v>84166.5</v>
      </c>
      <c r="I287" s="173"/>
      <c r="J287" s="174"/>
      <c r="K287" s="175"/>
      <c r="L287" s="176"/>
      <c r="M287" s="173"/>
      <c r="N287" s="174"/>
      <c r="O287" s="323"/>
    </row>
    <row r="288" spans="1:15" ht="15.75" thickBot="1" x14ac:dyDescent="0.3">
      <c r="A288" s="275"/>
      <c r="B288" s="320"/>
      <c r="C288" s="316"/>
      <c r="D288" s="74">
        <v>2017</v>
      </c>
      <c r="E288" s="89">
        <f>E214+E224+E234+E244+E254+E264+E274</f>
        <v>2358.6</v>
      </c>
      <c r="F288" s="89">
        <f t="shared" ref="F288:H288" si="8">F214+F224+F234+F244+F254+F264+F274</f>
        <v>644</v>
      </c>
      <c r="G288" s="89">
        <f t="shared" si="8"/>
        <v>2358.6</v>
      </c>
      <c r="H288" s="89">
        <f t="shared" si="8"/>
        <v>644</v>
      </c>
      <c r="I288" s="12"/>
      <c r="J288" s="11"/>
      <c r="K288" s="11"/>
      <c r="L288" s="11"/>
      <c r="M288" s="11"/>
      <c r="N288" s="11"/>
      <c r="O288" s="275"/>
    </row>
    <row r="289" spans="1:15" ht="15.75" thickBot="1" x14ac:dyDescent="0.3">
      <c r="A289" s="275"/>
      <c r="B289" s="320"/>
      <c r="C289" s="316"/>
      <c r="D289" s="74">
        <v>2018</v>
      </c>
      <c r="E289" s="71">
        <f t="shared" ref="E289:H289" si="9">E215+E225+E235+E245+E255+E265+E275</f>
        <v>1576.7</v>
      </c>
      <c r="F289" s="71">
        <f t="shared" si="9"/>
        <v>218</v>
      </c>
      <c r="G289" s="71">
        <f t="shared" si="9"/>
        <v>1576.7</v>
      </c>
      <c r="H289" s="71">
        <f t="shared" si="9"/>
        <v>218</v>
      </c>
      <c r="I289" s="12"/>
      <c r="J289" s="11"/>
      <c r="K289" s="11"/>
      <c r="L289" s="11"/>
      <c r="M289" s="11"/>
      <c r="N289" s="11"/>
      <c r="O289" s="275"/>
    </row>
    <row r="290" spans="1:15" ht="15.75" thickBot="1" x14ac:dyDescent="0.3">
      <c r="A290" s="275"/>
      <c r="B290" s="320"/>
      <c r="C290" s="316"/>
      <c r="D290" s="74">
        <v>2019</v>
      </c>
      <c r="E290" s="71">
        <f t="shared" ref="E290:H290" si="10">E216+E226+E236+E246+E256+E266+E276</f>
        <v>1619.5</v>
      </c>
      <c r="F290" s="71">
        <f t="shared" si="10"/>
        <v>244.5</v>
      </c>
      <c r="G290" s="71">
        <f t="shared" si="10"/>
        <v>1619.5</v>
      </c>
      <c r="H290" s="71">
        <f t="shared" si="10"/>
        <v>244.5</v>
      </c>
      <c r="I290" s="12"/>
      <c r="J290" s="11"/>
      <c r="K290" s="11"/>
      <c r="L290" s="11"/>
      <c r="M290" s="11"/>
      <c r="N290" s="11"/>
      <c r="O290" s="275"/>
    </row>
    <row r="291" spans="1:15" ht="15.75" thickBot="1" x14ac:dyDescent="0.3">
      <c r="A291" s="275"/>
      <c r="B291" s="320"/>
      <c r="C291" s="316"/>
      <c r="D291" s="74">
        <v>2020</v>
      </c>
      <c r="E291" s="71">
        <f t="shared" ref="E291:H291" si="11">E217+E227+E237+E247+E257+E267+E277</f>
        <v>1570</v>
      </c>
      <c r="F291" s="71">
        <f t="shared" si="11"/>
        <v>220</v>
      </c>
      <c r="G291" s="71">
        <f t="shared" si="11"/>
        <v>1570</v>
      </c>
      <c r="H291" s="71">
        <f t="shared" si="11"/>
        <v>220</v>
      </c>
      <c r="I291" s="12"/>
      <c r="J291" s="11"/>
      <c r="K291" s="11"/>
      <c r="L291" s="11"/>
      <c r="M291" s="11"/>
      <c r="N291" s="11"/>
      <c r="O291" s="275"/>
    </row>
    <row r="292" spans="1:15" ht="15.75" thickBot="1" x14ac:dyDescent="0.3">
      <c r="A292" s="275"/>
      <c r="B292" s="320"/>
      <c r="C292" s="316"/>
      <c r="D292" s="74">
        <v>2021</v>
      </c>
      <c r="E292" s="71">
        <f t="shared" ref="E292:H292" si="12">E218+E228+E238+E248+E258+E268+E278</f>
        <v>7420</v>
      </c>
      <c r="F292" s="71">
        <f t="shared" si="12"/>
        <v>220</v>
      </c>
      <c r="G292" s="71">
        <f t="shared" si="12"/>
        <v>7420</v>
      </c>
      <c r="H292" s="71">
        <f t="shared" si="12"/>
        <v>220</v>
      </c>
      <c r="I292" s="12"/>
      <c r="J292" s="11"/>
      <c r="K292" s="11"/>
      <c r="L292" s="11"/>
      <c r="M292" s="11"/>
      <c r="N292" s="11"/>
      <c r="O292" s="275"/>
    </row>
    <row r="293" spans="1:15" ht="15.75" thickBot="1" x14ac:dyDescent="0.3">
      <c r="A293" s="275"/>
      <c r="B293" s="320"/>
      <c r="C293" s="316"/>
      <c r="D293" s="74">
        <v>2022</v>
      </c>
      <c r="E293" s="71">
        <f t="shared" ref="E293:H293" si="13">E219+E229+E239+E249+E259+E269+E279</f>
        <v>1570</v>
      </c>
      <c r="F293" s="71">
        <f t="shared" si="13"/>
        <v>220</v>
      </c>
      <c r="G293" s="71">
        <f t="shared" si="13"/>
        <v>1570</v>
      </c>
      <c r="H293" s="71">
        <f t="shared" si="13"/>
        <v>220</v>
      </c>
      <c r="I293" s="12"/>
      <c r="J293" s="11"/>
      <c r="K293" s="11"/>
      <c r="L293" s="11"/>
      <c r="M293" s="11"/>
      <c r="N293" s="11"/>
      <c r="O293" s="275"/>
    </row>
    <row r="294" spans="1:15" ht="15.75" thickBot="1" x14ac:dyDescent="0.3">
      <c r="A294" s="275"/>
      <c r="B294" s="320"/>
      <c r="C294" s="316"/>
      <c r="D294" s="74">
        <v>2023</v>
      </c>
      <c r="E294" s="71">
        <f t="shared" ref="E294:H294" si="14">E220+E230+E240+E250+E260+E270+E280</f>
        <v>108220</v>
      </c>
      <c r="F294" s="71">
        <f t="shared" si="14"/>
        <v>26100</v>
      </c>
      <c r="G294" s="71">
        <f t="shared" si="14"/>
        <v>108220</v>
      </c>
      <c r="H294" s="71">
        <f t="shared" si="14"/>
        <v>26100</v>
      </c>
      <c r="I294" s="12"/>
      <c r="J294" s="11"/>
      <c r="K294" s="11"/>
      <c r="L294" s="11"/>
      <c r="M294" s="11"/>
      <c r="N294" s="11"/>
      <c r="O294" s="275"/>
    </row>
    <row r="295" spans="1:15" ht="15.75" thickBot="1" x14ac:dyDescent="0.3">
      <c r="A295" s="275"/>
      <c r="B295" s="320"/>
      <c r="C295" s="316"/>
      <c r="D295" s="74">
        <v>2024</v>
      </c>
      <c r="E295" s="71">
        <f t="shared" ref="E295:H295" si="15">E221+E231+E241+E251+E261+E271+E281</f>
        <v>108220</v>
      </c>
      <c r="F295" s="71">
        <f t="shared" si="15"/>
        <v>27400</v>
      </c>
      <c r="G295" s="71">
        <f t="shared" si="15"/>
        <v>108220</v>
      </c>
      <c r="H295" s="71">
        <f t="shared" si="15"/>
        <v>27400</v>
      </c>
      <c r="I295" s="12"/>
      <c r="J295" s="11"/>
      <c r="K295" s="11"/>
      <c r="L295" s="11"/>
      <c r="M295" s="11"/>
      <c r="N295" s="11"/>
      <c r="O295" s="275"/>
    </row>
    <row r="296" spans="1:15" ht="15.75" thickBot="1" x14ac:dyDescent="0.3">
      <c r="A296" s="276"/>
      <c r="B296" s="321"/>
      <c r="C296" s="317"/>
      <c r="D296" s="74">
        <v>2025</v>
      </c>
      <c r="E296" s="71">
        <f t="shared" ref="E296:H296" si="16">E222+E232+E242+E252+E262+E272+E282</f>
        <v>106870</v>
      </c>
      <c r="F296" s="71">
        <f t="shared" si="16"/>
        <v>28900</v>
      </c>
      <c r="G296" s="71">
        <f t="shared" si="16"/>
        <v>106870</v>
      </c>
      <c r="H296" s="71">
        <f t="shared" si="16"/>
        <v>28900</v>
      </c>
      <c r="I296" s="12"/>
      <c r="J296" s="11"/>
      <c r="K296" s="11"/>
      <c r="L296" s="11"/>
      <c r="M296" s="11"/>
      <c r="N296" s="11"/>
      <c r="O296" s="276"/>
    </row>
  </sheetData>
  <mergeCells count="129">
    <mergeCell ref="B12:O12"/>
    <mergeCell ref="B43:B52"/>
    <mergeCell ref="O13:O22"/>
    <mergeCell ref="O23:O32"/>
    <mergeCell ref="B10:O10"/>
    <mergeCell ref="B11:O11"/>
    <mergeCell ref="C123:C132"/>
    <mergeCell ref="O123:O132"/>
    <mergeCell ref="O33:O42"/>
    <mergeCell ref="O43:O52"/>
    <mergeCell ref="C13:C22"/>
    <mergeCell ref="C23:C32"/>
    <mergeCell ref="O53:O62"/>
    <mergeCell ref="C53:C62"/>
    <mergeCell ref="C63:C72"/>
    <mergeCell ref="O63:O72"/>
    <mergeCell ref="B63:B72"/>
    <mergeCell ref="C73:C82"/>
    <mergeCell ref="O73:O82"/>
    <mergeCell ref="C83:C92"/>
    <mergeCell ref="O83:O92"/>
    <mergeCell ref="C113:C122"/>
    <mergeCell ref="O113:O122"/>
    <mergeCell ref="C93:C102"/>
    <mergeCell ref="A5:A8"/>
    <mergeCell ref="K6:L7"/>
    <mergeCell ref="A2:O2"/>
    <mergeCell ref="A3:O3"/>
    <mergeCell ref="A4:O4"/>
    <mergeCell ref="I6:J7"/>
    <mergeCell ref="E5:F7"/>
    <mergeCell ref="D5:D8"/>
    <mergeCell ref="B5:B8"/>
    <mergeCell ref="G5:N5"/>
    <mergeCell ref="O5:O8"/>
    <mergeCell ref="G6:H7"/>
    <mergeCell ref="M6:N7"/>
    <mergeCell ref="C5:C8"/>
    <mergeCell ref="A43:A52"/>
    <mergeCell ref="A13:A22"/>
    <mergeCell ref="B13:B22"/>
    <mergeCell ref="A23:A32"/>
    <mergeCell ref="B23:B32"/>
    <mergeCell ref="A33:A42"/>
    <mergeCell ref="B33:B42"/>
    <mergeCell ref="C33:C42"/>
    <mergeCell ref="C43:C52"/>
    <mergeCell ref="A53:A62"/>
    <mergeCell ref="B53:B62"/>
    <mergeCell ref="A143:A152"/>
    <mergeCell ref="B143:B152"/>
    <mergeCell ref="A73:A82"/>
    <mergeCell ref="B73:B82"/>
    <mergeCell ref="A133:A142"/>
    <mergeCell ref="B133:B142"/>
    <mergeCell ref="A123:A132"/>
    <mergeCell ref="B123:B132"/>
    <mergeCell ref="A93:A102"/>
    <mergeCell ref="B93:B102"/>
    <mergeCell ref="A83:A92"/>
    <mergeCell ref="B83:B92"/>
    <mergeCell ref="A63:A72"/>
    <mergeCell ref="A113:A122"/>
    <mergeCell ref="B113:B122"/>
    <mergeCell ref="A103:A112"/>
    <mergeCell ref="B103:B112"/>
    <mergeCell ref="O93:O102"/>
    <mergeCell ref="O203:O212"/>
    <mergeCell ref="O193:O202"/>
    <mergeCell ref="O183:O192"/>
    <mergeCell ref="A153:A162"/>
    <mergeCell ref="C103:C112"/>
    <mergeCell ref="O103:O112"/>
    <mergeCell ref="B153:B162"/>
    <mergeCell ref="C153:C162"/>
    <mergeCell ref="O153:O162"/>
    <mergeCell ref="C133:C142"/>
    <mergeCell ref="O133:O142"/>
    <mergeCell ref="C143:C152"/>
    <mergeCell ref="O143:O152"/>
    <mergeCell ref="C193:C202"/>
    <mergeCell ref="B173:B182"/>
    <mergeCell ref="C173:C182"/>
    <mergeCell ref="B183:B192"/>
    <mergeCell ref="C183:C192"/>
    <mergeCell ref="A163:A172"/>
    <mergeCell ref="B163:B172"/>
    <mergeCell ref="C163:C172"/>
    <mergeCell ref="O163:O172"/>
    <mergeCell ref="A183:A192"/>
    <mergeCell ref="A223:A232"/>
    <mergeCell ref="B223:B232"/>
    <mergeCell ref="C223:C232"/>
    <mergeCell ref="A193:A202"/>
    <mergeCell ref="B193:B202"/>
    <mergeCell ref="O173:O182"/>
    <mergeCell ref="A213:A222"/>
    <mergeCell ref="B213:B222"/>
    <mergeCell ref="C213:C222"/>
    <mergeCell ref="O213:O222"/>
    <mergeCell ref="A203:A212"/>
    <mergeCell ref="B203:B212"/>
    <mergeCell ref="C203:C212"/>
    <mergeCell ref="O223:O232"/>
    <mergeCell ref="A173:A182"/>
    <mergeCell ref="A233:A242"/>
    <mergeCell ref="B233:B242"/>
    <mergeCell ref="C233:C242"/>
    <mergeCell ref="A263:A272"/>
    <mergeCell ref="B263:B272"/>
    <mergeCell ref="C263:C272"/>
    <mergeCell ref="O263:O272"/>
    <mergeCell ref="A287:A296"/>
    <mergeCell ref="B287:B296"/>
    <mergeCell ref="C287:C296"/>
    <mergeCell ref="O287:O296"/>
    <mergeCell ref="A253:A262"/>
    <mergeCell ref="B253:B262"/>
    <mergeCell ref="C253:C262"/>
    <mergeCell ref="O253:O262"/>
    <mergeCell ref="A273:A282"/>
    <mergeCell ref="B273:B282"/>
    <mergeCell ref="C273:C282"/>
    <mergeCell ref="O273:O282"/>
    <mergeCell ref="O233:O242"/>
    <mergeCell ref="O243:O252"/>
    <mergeCell ref="A243:A252"/>
    <mergeCell ref="B243:B252"/>
    <mergeCell ref="C243:C252"/>
  </mergeCells>
  <phoneticPr fontId="17" type="noConversion"/>
  <pageMargins left="0.7" right="0.7" top="0.75" bottom="0.75" header="0.3" footer="0.3"/>
  <pageSetup paperSize="9" scale="62" orientation="landscape" r:id="rId1"/>
  <rowBreaks count="7" manualBreakCount="7">
    <brk id="42" max="14" man="1"/>
    <brk id="92" max="14" man="1"/>
    <brk id="132" max="14" man="1"/>
    <brk id="142" max="14" man="1"/>
    <brk id="182" max="14" man="1"/>
    <brk id="202" max="14" man="1"/>
    <brk id="25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tabSelected="1" view="pageBreakPreview" topLeftCell="B7" zoomScale="75" zoomScaleNormal="100" zoomScaleSheetLayoutView="100" workbookViewId="0">
      <selection activeCell="Y16" sqref="Y16"/>
    </sheetView>
  </sheetViews>
  <sheetFormatPr defaultRowHeight="15" x14ac:dyDescent="0.25"/>
  <cols>
    <col min="2" max="2" width="42.28515625" customWidth="1"/>
    <col min="3" max="3" width="14.140625" customWidth="1"/>
    <col min="10" max="16" width="8.85546875" style="83"/>
    <col min="17" max="17" width="9.85546875" style="83" customWidth="1"/>
    <col min="18" max="18" width="11.5703125" style="83" customWidth="1"/>
    <col min="19" max="19" width="12.5703125" style="83" customWidth="1"/>
    <col min="20" max="20" width="12.140625" style="83" customWidth="1"/>
    <col min="21" max="24" width="8.85546875" style="83"/>
    <col min="25" max="26" width="7.7109375" style="83" customWidth="1"/>
    <col min="27" max="27" width="8.28515625" style="83" customWidth="1"/>
    <col min="28" max="28" width="10.28515625" style="83" customWidth="1"/>
    <col min="29" max="29" width="10.140625" style="83" customWidth="1"/>
    <col min="30" max="30" width="10.7109375" style="83" customWidth="1"/>
  </cols>
  <sheetData>
    <row r="2" spans="1:30" ht="15.75" x14ac:dyDescent="0.25">
      <c r="A2" s="197" t="s">
        <v>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15.75" x14ac:dyDescent="0.25">
      <c r="A3" s="198" t="s">
        <v>178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5.75" thickBot="1" x14ac:dyDescent="0.3">
      <c r="A4" s="370" t="s">
        <v>77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</row>
    <row r="5" spans="1:30" s="16" customFormat="1" ht="25.5" customHeight="1" x14ac:dyDescent="0.25">
      <c r="A5" s="364" t="s">
        <v>79</v>
      </c>
      <c r="B5" s="364" t="s">
        <v>96</v>
      </c>
      <c r="C5" s="364" t="s">
        <v>97</v>
      </c>
      <c r="D5" s="371" t="s">
        <v>98</v>
      </c>
      <c r="E5" s="371"/>
      <c r="F5" s="371"/>
      <c r="G5" s="371"/>
      <c r="H5" s="371"/>
      <c r="I5" s="371"/>
      <c r="J5" s="371"/>
      <c r="K5" s="371"/>
      <c r="L5" s="372"/>
      <c r="M5" s="375" t="s">
        <v>99</v>
      </c>
      <c r="N5" s="375"/>
      <c r="O5" s="375"/>
      <c r="P5" s="375"/>
      <c r="Q5" s="375"/>
      <c r="R5" s="375"/>
      <c r="S5" s="375"/>
      <c r="T5" s="375"/>
      <c r="U5" s="376"/>
      <c r="V5" s="375" t="s">
        <v>107</v>
      </c>
      <c r="W5" s="375"/>
      <c r="X5" s="375"/>
      <c r="Y5" s="375"/>
      <c r="Z5" s="375"/>
      <c r="AA5" s="375"/>
      <c r="AB5" s="375"/>
      <c r="AC5" s="375"/>
      <c r="AD5" s="376"/>
    </row>
    <row r="6" spans="1:30" s="16" customFormat="1" ht="5.45" customHeight="1" thickBot="1" x14ac:dyDescent="0.3">
      <c r="A6" s="365"/>
      <c r="B6" s="365"/>
      <c r="C6" s="365"/>
      <c r="D6" s="373"/>
      <c r="E6" s="373"/>
      <c r="F6" s="373"/>
      <c r="G6" s="373"/>
      <c r="H6" s="373"/>
      <c r="I6" s="373"/>
      <c r="J6" s="373"/>
      <c r="K6" s="373"/>
      <c r="L6" s="374"/>
      <c r="M6" s="377"/>
      <c r="N6" s="377"/>
      <c r="O6" s="377"/>
      <c r="P6" s="377"/>
      <c r="Q6" s="377"/>
      <c r="R6" s="377"/>
      <c r="S6" s="377"/>
      <c r="T6" s="377"/>
      <c r="U6" s="378"/>
      <c r="V6" s="377"/>
      <c r="W6" s="377"/>
      <c r="X6" s="377"/>
      <c r="Y6" s="377"/>
      <c r="Z6" s="377"/>
      <c r="AA6" s="377"/>
      <c r="AB6" s="377"/>
      <c r="AC6" s="377"/>
      <c r="AD6" s="378"/>
    </row>
    <row r="7" spans="1:30" s="16" customFormat="1" ht="25.5" customHeight="1" thickBot="1" x14ac:dyDescent="0.3">
      <c r="A7" s="366"/>
      <c r="B7" s="366"/>
      <c r="C7" s="366"/>
      <c r="D7" s="15">
        <v>2017</v>
      </c>
      <c r="E7" s="15">
        <v>2018</v>
      </c>
      <c r="F7" s="15">
        <v>2019</v>
      </c>
      <c r="G7" s="15">
        <v>2020</v>
      </c>
      <c r="H7" s="15">
        <v>2021</v>
      </c>
      <c r="I7" s="15">
        <v>2022</v>
      </c>
      <c r="J7" s="81">
        <v>2023</v>
      </c>
      <c r="K7" s="81">
        <v>2024</v>
      </c>
      <c r="L7" s="81">
        <v>2025</v>
      </c>
      <c r="M7" s="81">
        <v>2017</v>
      </c>
      <c r="N7" s="81">
        <v>2018</v>
      </c>
      <c r="O7" s="81">
        <v>2019</v>
      </c>
      <c r="P7" s="81">
        <v>2020</v>
      </c>
      <c r="Q7" s="81">
        <v>2021</v>
      </c>
      <c r="R7" s="81">
        <v>2022</v>
      </c>
      <c r="S7" s="81">
        <v>2023</v>
      </c>
      <c r="T7" s="81">
        <v>2024</v>
      </c>
      <c r="U7" s="81">
        <v>2025</v>
      </c>
      <c r="V7" s="81">
        <v>2017</v>
      </c>
      <c r="W7" s="81">
        <v>2018</v>
      </c>
      <c r="X7" s="81">
        <v>2019</v>
      </c>
      <c r="Y7" s="81">
        <v>2020</v>
      </c>
      <c r="Z7" s="81">
        <v>2021</v>
      </c>
      <c r="AA7" s="81">
        <v>2022</v>
      </c>
      <c r="AB7" s="81">
        <v>2023</v>
      </c>
      <c r="AC7" s="81">
        <v>2024</v>
      </c>
      <c r="AD7" s="81">
        <v>2025</v>
      </c>
    </row>
    <row r="8" spans="1:30" s="17" customFormat="1" ht="56.25" customHeight="1" thickBot="1" x14ac:dyDescent="0.3">
      <c r="A8" s="364">
        <v>1</v>
      </c>
      <c r="B8" s="367" t="s">
        <v>34</v>
      </c>
      <c r="C8" s="5" t="s">
        <v>36</v>
      </c>
      <c r="D8" s="15">
        <v>5</v>
      </c>
      <c r="E8" s="15">
        <v>5</v>
      </c>
      <c r="F8" s="15"/>
      <c r="G8" s="15"/>
      <c r="H8" s="15"/>
      <c r="I8" s="15"/>
      <c r="J8" s="81"/>
      <c r="K8" s="81"/>
      <c r="L8" s="81"/>
      <c r="M8" s="82">
        <v>32.200000000000003</v>
      </c>
      <c r="N8" s="82">
        <v>32.200000000000003</v>
      </c>
      <c r="O8" s="82"/>
      <c r="P8" s="82"/>
      <c r="Q8" s="82"/>
      <c r="R8" s="82"/>
      <c r="S8" s="82"/>
      <c r="T8" s="82"/>
      <c r="U8" s="82"/>
      <c r="V8" s="82">
        <v>161</v>
      </c>
      <c r="W8" s="82">
        <v>161.19999999999999</v>
      </c>
      <c r="X8" s="82"/>
      <c r="Y8" s="82"/>
      <c r="Z8" s="82"/>
      <c r="AA8" s="82"/>
      <c r="AB8" s="82"/>
      <c r="AC8" s="82"/>
      <c r="AD8" s="82"/>
    </row>
    <row r="9" spans="1:30" s="17" customFormat="1" ht="37.5" customHeight="1" thickBot="1" x14ac:dyDescent="0.3">
      <c r="A9" s="365"/>
      <c r="B9" s="368"/>
      <c r="C9" s="5" t="s">
        <v>35</v>
      </c>
      <c r="D9" s="15">
        <v>2</v>
      </c>
      <c r="E9" s="15">
        <v>2</v>
      </c>
      <c r="F9" s="15">
        <v>8</v>
      </c>
      <c r="G9" s="15">
        <v>2</v>
      </c>
      <c r="H9" s="112">
        <v>2</v>
      </c>
      <c r="I9" s="112">
        <v>2</v>
      </c>
      <c r="J9" s="81">
        <v>2</v>
      </c>
      <c r="K9" s="81">
        <v>2</v>
      </c>
      <c r="L9" s="81">
        <v>2</v>
      </c>
      <c r="M9" s="82">
        <v>23</v>
      </c>
      <c r="N9" s="82">
        <v>23</v>
      </c>
      <c r="O9" s="82">
        <v>11.625</v>
      </c>
      <c r="P9" s="82">
        <v>25</v>
      </c>
      <c r="Q9" s="82">
        <v>25</v>
      </c>
      <c r="R9" s="82">
        <v>25</v>
      </c>
      <c r="S9" s="82">
        <v>25</v>
      </c>
      <c r="T9" s="82">
        <v>25</v>
      </c>
      <c r="U9" s="82">
        <v>25</v>
      </c>
      <c r="V9" s="82">
        <v>46</v>
      </c>
      <c r="W9" s="82">
        <v>46</v>
      </c>
      <c r="X9" s="82">
        <v>93</v>
      </c>
      <c r="Y9" s="82">
        <v>50</v>
      </c>
      <c r="Z9" s="82">
        <v>50</v>
      </c>
      <c r="AA9" s="82">
        <v>50</v>
      </c>
      <c r="AB9" s="82">
        <v>50</v>
      </c>
      <c r="AC9" s="82">
        <v>50</v>
      </c>
      <c r="AD9" s="82">
        <v>50</v>
      </c>
    </row>
    <row r="10" spans="1:30" s="17" customFormat="1" ht="45" customHeight="1" thickBot="1" x14ac:dyDescent="0.3">
      <c r="A10" s="366"/>
      <c r="B10" s="369"/>
      <c r="C10" s="5" t="s">
        <v>171</v>
      </c>
      <c r="D10" s="109"/>
      <c r="E10" s="109"/>
      <c r="F10" s="109" t="s">
        <v>169</v>
      </c>
      <c r="G10" s="109" t="s">
        <v>168</v>
      </c>
      <c r="H10" s="112" t="s">
        <v>168</v>
      </c>
      <c r="I10" s="112" t="s">
        <v>168</v>
      </c>
      <c r="J10" s="81" t="s">
        <v>168</v>
      </c>
      <c r="K10" s="81" t="s">
        <v>168</v>
      </c>
      <c r="L10" s="81" t="s">
        <v>168</v>
      </c>
      <c r="M10" s="82"/>
      <c r="N10" s="82"/>
      <c r="O10" s="82">
        <v>0.65400000000000003</v>
      </c>
      <c r="P10" s="163">
        <v>0.78500000000000003</v>
      </c>
      <c r="Q10" s="163">
        <v>0.78500000000000003</v>
      </c>
      <c r="R10" s="163">
        <v>0.78500000000000003</v>
      </c>
      <c r="S10" s="163">
        <v>0.78500000000000003</v>
      </c>
      <c r="T10" s="163">
        <v>0.78500000000000003</v>
      </c>
      <c r="U10" s="163">
        <v>0.78500000000000003</v>
      </c>
      <c r="V10" s="82"/>
      <c r="W10" s="82"/>
      <c r="X10" s="82">
        <v>157</v>
      </c>
      <c r="Y10" s="82">
        <v>157</v>
      </c>
      <c r="Z10" s="82">
        <v>157</v>
      </c>
      <c r="AA10" s="82">
        <v>157</v>
      </c>
      <c r="AB10" s="82">
        <v>157</v>
      </c>
      <c r="AC10" s="82">
        <v>157</v>
      </c>
      <c r="AD10" s="82">
        <v>157</v>
      </c>
    </row>
    <row r="11" spans="1:30" s="17" customFormat="1" ht="114.75" customHeight="1" thickBot="1" x14ac:dyDescent="0.3">
      <c r="A11" s="22">
        <v>2</v>
      </c>
      <c r="B11" s="58" t="s">
        <v>37</v>
      </c>
      <c r="C11" s="48" t="s">
        <v>100</v>
      </c>
      <c r="D11" s="15">
        <v>2000</v>
      </c>
      <c r="E11" s="15">
        <v>3000</v>
      </c>
      <c r="F11" s="15">
        <v>3000</v>
      </c>
      <c r="G11" s="15">
        <v>2000</v>
      </c>
      <c r="H11" s="112">
        <v>2000</v>
      </c>
      <c r="I11" s="112">
        <v>2000</v>
      </c>
      <c r="J11" s="81">
        <v>2000</v>
      </c>
      <c r="K11" s="81">
        <v>2000</v>
      </c>
      <c r="L11" s="81">
        <v>2000</v>
      </c>
      <c r="M11" s="82">
        <v>0.1</v>
      </c>
      <c r="N11" s="82">
        <v>0.1</v>
      </c>
      <c r="O11" s="164">
        <v>6.4999999999999997E-3</v>
      </c>
      <c r="P11" s="164">
        <v>6.4999999999999997E-3</v>
      </c>
      <c r="Q11" s="164">
        <v>6.4999999999999997E-3</v>
      </c>
      <c r="R11" s="164">
        <v>6.4999999999999997E-3</v>
      </c>
      <c r="S11" s="164">
        <v>6.4999999999999997E-3</v>
      </c>
      <c r="T11" s="164">
        <v>6.4999999999999997E-3</v>
      </c>
      <c r="U11" s="164">
        <v>6.4999999999999997E-3</v>
      </c>
      <c r="V11" s="82">
        <v>200</v>
      </c>
      <c r="W11" s="82">
        <v>19.5</v>
      </c>
      <c r="X11" s="82">
        <v>19.5</v>
      </c>
      <c r="Y11" s="82">
        <v>13</v>
      </c>
      <c r="Z11" s="82">
        <v>13</v>
      </c>
      <c r="AA11" s="82">
        <v>13</v>
      </c>
      <c r="AB11" s="82">
        <v>13</v>
      </c>
      <c r="AC11" s="82">
        <v>13</v>
      </c>
      <c r="AD11" s="82">
        <v>13</v>
      </c>
    </row>
    <row r="12" spans="1:30" s="17" customFormat="1" ht="150.75" customHeight="1" thickBot="1" x14ac:dyDescent="0.3">
      <c r="A12" s="48">
        <v>3</v>
      </c>
      <c r="B12" s="59" t="s">
        <v>146</v>
      </c>
      <c r="C12" s="48" t="s">
        <v>43</v>
      </c>
      <c r="D12" s="49">
        <v>2</v>
      </c>
      <c r="E12" s="57">
        <v>2</v>
      </c>
      <c r="F12" s="57">
        <v>0</v>
      </c>
      <c r="G12" s="57">
        <v>0</v>
      </c>
      <c r="H12" s="57">
        <v>0</v>
      </c>
      <c r="I12" s="57">
        <v>0</v>
      </c>
      <c r="J12" s="102">
        <v>0</v>
      </c>
      <c r="K12" s="102">
        <v>0</v>
      </c>
      <c r="L12" s="102">
        <v>0</v>
      </c>
      <c r="M12" s="165">
        <v>235.8</v>
      </c>
      <c r="N12" s="165">
        <v>450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471.6</v>
      </c>
      <c r="W12" s="165">
        <v>900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</row>
    <row r="13" spans="1:30" s="17" customFormat="1" ht="167.25" customHeight="1" thickBot="1" x14ac:dyDescent="0.3">
      <c r="A13" s="84"/>
      <c r="B13" s="59" t="s">
        <v>142</v>
      </c>
      <c r="C13" s="48" t="s">
        <v>43</v>
      </c>
      <c r="D13" s="85">
        <v>0</v>
      </c>
      <c r="E13" s="87">
        <v>1</v>
      </c>
      <c r="F13" s="87">
        <v>3</v>
      </c>
      <c r="G13" s="87">
        <v>3</v>
      </c>
      <c r="H13" s="87">
        <v>3</v>
      </c>
      <c r="I13" s="87">
        <v>3</v>
      </c>
      <c r="J13" s="81">
        <v>3</v>
      </c>
      <c r="K13" s="81">
        <v>3</v>
      </c>
      <c r="L13" s="81">
        <v>0</v>
      </c>
      <c r="M13" s="82">
        <v>0</v>
      </c>
      <c r="N13" s="82">
        <v>450</v>
      </c>
      <c r="O13" s="82">
        <v>450</v>
      </c>
      <c r="P13" s="82">
        <v>450</v>
      </c>
      <c r="Q13" s="82">
        <v>450</v>
      </c>
      <c r="R13" s="82">
        <v>450</v>
      </c>
      <c r="S13" s="82">
        <v>450</v>
      </c>
      <c r="T13" s="82">
        <v>450</v>
      </c>
      <c r="U13" s="82">
        <v>450</v>
      </c>
      <c r="V13" s="82">
        <v>0</v>
      </c>
      <c r="W13" s="82">
        <v>450</v>
      </c>
      <c r="X13" s="82">
        <v>1350</v>
      </c>
      <c r="Y13" s="82">
        <v>1350</v>
      </c>
      <c r="Z13" s="82">
        <v>1350</v>
      </c>
      <c r="AA13" s="82">
        <v>1350</v>
      </c>
      <c r="AB13" s="82">
        <v>1350</v>
      </c>
      <c r="AC13" s="82">
        <v>1350</v>
      </c>
      <c r="AD13" s="82">
        <v>0</v>
      </c>
    </row>
    <row r="14" spans="1:30" s="17" customFormat="1" ht="156.75" customHeight="1" thickBot="1" x14ac:dyDescent="0.3">
      <c r="A14" s="84"/>
      <c r="B14" s="59" t="s">
        <v>141</v>
      </c>
      <c r="C14" s="48" t="s">
        <v>43</v>
      </c>
      <c r="D14" s="49">
        <v>4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102">
        <v>0</v>
      </c>
      <c r="K14" s="102">
        <v>0</v>
      </c>
      <c r="L14" s="102">
        <v>0</v>
      </c>
      <c r="M14" s="165">
        <v>370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165">
        <v>0</v>
      </c>
      <c r="U14" s="165">
        <v>0</v>
      </c>
      <c r="V14" s="165">
        <v>1480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</row>
    <row r="15" spans="1:30" s="162" customFormat="1" ht="138" customHeight="1" thickBot="1" x14ac:dyDescent="0.3">
      <c r="A15" s="157"/>
      <c r="B15" s="158" t="s">
        <v>220</v>
      </c>
      <c r="C15" s="159" t="s">
        <v>43</v>
      </c>
      <c r="D15" s="160"/>
      <c r="E15" s="160"/>
      <c r="F15" s="160"/>
      <c r="G15" s="160"/>
      <c r="H15" s="160"/>
      <c r="I15" s="160"/>
      <c r="J15" s="160">
        <v>241</v>
      </c>
      <c r="K15" s="160">
        <v>241</v>
      </c>
      <c r="L15" s="160">
        <v>241</v>
      </c>
      <c r="M15" s="161"/>
      <c r="N15" s="161"/>
      <c r="O15" s="161"/>
      <c r="P15" s="161"/>
      <c r="Q15" s="161"/>
      <c r="R15" s="161"/>
      <c r="S15" s="161">
        <v>442.53</v>
      </c>
      <c r="T15" s="161">
        <v>442.53</v>
      </c>
      <c r="U15" s="161">
        <v>442.53</v>
      </c>
      <c r="V15" s="161"/>
      <c r="W15" s="161"/>
      <c r="X15" s="161"/>
      <c r="Y15" s="161"/>
      <c r="Z15" s="161"/>
      <c r="AA15" s="161"/>
      <c r="AB15" s="161">
        <v>106650</v>
      </c>
      <c r="AC15" s="161">
        <v>106650</v>
      </c>
      <c r="AD15" s="161">
        <v>106650</v>
      </c>
    </row>
    <row r="16" spans="1:30" s="17" customFormat="1" ht="167.25" customHeight="1" thickBot="1" x14ac:dyDescent="0.3">
      <c r="A16" s="22">
        <v>5</v>
      </c>
      <c r="B16" s="58" t="s">
        <v>123</v>
      </c>
      <c r="C16" s="48" t="s">
        <v>43</v>
      </c>
      <c r="D16" s="15">
        <v>0</v>
      </c>
      <c r="E16" s="85">
        <v>0</v>
      </c>
      <c r="F16" s="85">
        <v>0</v>
      </c>
      <c r="G16" s="85">
        <v>0</v>
      </c>
      <c r="H16" s="15">
        <v>8</v>
      </c>
      <c r="I16" s="15">
        <v>0</v>
      </c>
      <c r="J16" s="81"/>
      <c r="K16" s="81"/>
      <c r="L16" s="81"/>
      <c r="M16" s="82">
        <v>0</v>
      </c>
      <c r="N16" s="82">
        <v>0</v>
      </c>
      <c r="O16" s="82">
        <v>0</v>
      </c>
      <c r="P16" s="82">
        <v>0</v>
      </c>
      <c r="Q16" s="82">
        <v>650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5200</v>
      </c>
      <c r="AA16" s="82">
        <v>0</v>
      </c>
      <c r="AB16" s="82">
        <v>0</v>
      </c>
      <c r="AC16" s="82">
        <v>0</v>
      </c>
      <c r="AD16" s="82">
        <v>0</v>
      </c>
    </row>
    <row r="17" spans="1:30" s="17" customFormat="1" ht="165.75" customHeight="1" thickBot="1" x14ac:dyDescent="0.3">
      <c r="A17" s="48">
        <v>6</v>
      </c>
      <c r="B17" s="59" t="s">
        <v>124</v>
      </c>
      <c r="C17" s="48" t="s">
        <v>43</v>
      </c>
      <c r="D17" s="49">
        <v>0</v>
      </c>
      <c r="E17" s="49">
        <v>0</v>
      </c>
      <c r="F17" s="49">
        <v>0</v>
      </c>
      <c r="G17" s="49">
        <v>0</v>
      </c>
      <c r="H17" s="49">
        <v>1</v>
      </c>
      <c r="I17" s="49">
        <v>0</v>
      </c>
      <c r="J17" s="102">
        <v>0</v>
      </c>
      <c r="K17" s="102">
        <v>0</v>
      </c>
      <c r="L17" s="102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650</v>
      </c>
      <c r="R17" s="165">
        <v>0</v>
      </c>
      <c r="S17" s="165">
        <v>0</v>
      </c>
      <c r="T17" s="82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650</v>
      </c>
      <c r="AA17" s="165">
        <v>0</v>
      </c>
      <c r="AB17" s="165">
        <v>0</v>
      </c>
      <c r="AC17" s="82">
        <v>0</v>
      </c>
      <c r="AD17" s="82">
        <v>0</v>
      </c>
    </row>
    <row r="18" spans="1:30" ht="14.45" x14ac:dyDescent="0.3">
      <c r="V18" s="166">
        <f>SUM(V8:V17)</f>
        <v>2358.6</v>
      </c>
      <c r="W18" s="166">
        <f t="shared" ref="W18:AD18" si="0">SUM(W8:W17)</f>
        <v>1576.7</v>
      </c>
      <c r="X18" s="166">
        <f t="shared" si="0"/>
        <v>1619.5</v>
      </c>
      <c r="Y18" s="166">
        <f t="shared" si="0"/>
        <v>1570</v>
      </c>
      <c r="Z18" s="166">
        <f t="shared" si="0"/>
        <v>7420</v>
      </c>
      <c r="AA18" s="166">
        <f t="shared" si="0"/>
        <v>1570</v>
      </c>
      <c r="AB18" s="166">
        <f t="shared" si="0"/>
        <v>108220</v>
      </c>
      <c r="AC18" s="166">
        <f t="shared" si="0"/>
        <v>108220</v>
      </c>
      <c r="AD18" s="166">
        <f t="shared" si="0"/>
        <v>106870</v>
      </c>
    </row>
  </sheetData>
  <mergeCells count="11">
    <mergeCell ref="A8:A10"/>
    <mergeCell ref="B8:B10"/>
    <mergeCell ref="A2:AD2"/>
    <mergeCell ref="A4:AD4"/>
    <mergeCell ref="A5:A7"/>
    <mergeCell ref="B5:B7"/>
    <mergeCell ref="C5:C7"/>
    <mergeCell ref="A3:AD3"/>
    <mergeCell ref="D5:L6"/>
    <mergeCell ref="M5:U6"/>
    <mergeCell ref="V5:AD6"/>
  </mergeCells>
  <phoneticPr fontId="17" type="noConversion"/>
  <pageMargins left="0.7" right="0.7" top="0.75" bottom="0.75" header="0.3" footer="0.3"/>
  <pageSetup paperSize="9" scale="39" orientation="landscape" r:id="rId1"/>
  <colBreaks count="1" manualBreakCount="1">
    <brk id="30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Паспорт подпрограммы</vt:lpstr>
      <vt:lpstr>Текстовая часть</vt:lpstr>
      <vt:lpstr>Показатели, цели, задачи</vt:lpstr>
      <vt:lpstr>Перечень мероприятий</vt:lpstr>
      <vt:lpstr>Экономический расчёт расходов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  <vt:lpstr>'Экономический расчёт расходов'!Область_печати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2018-08-15T13:25:44Z</cp:lastPrinted>
  <dcterms:created xsi:type="dcterms:W3CDTF">2006-09-28T05:33:49Z</dcterms:created>
  <dcterms:modified xsi:type="dcterms:W3CDTF">2020-10-19T07:54:32Z</dcterms:modified>
</cp:coreProperties>
</file>