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0" yWindow="108" windowWidth="15120" windowHeight="8016"/>
  </bookViews>
  <sheets>
    <sheet name="Паспорт подпрограммы" sheetId="3" r:id="rId1"/>
    <sheet name="Текстовая часть" sheetId="6" r:id="rId2"/>
    <sheet name="Показатели, цели, задачи" sheetId="2" r:id="rId3"/>
    <sheet name="Перечень мероприятий" sheetId="5" r:id="rId4"/>
  </sheets>
  <definedNames>
    <definedName name="_xlnm.Print_Area" localSheetId="0">'Паспорт подпрограммы'!$A$1:$X$61</definedName>
    <definedName name="_xlnm.Print_Area" localSheetId="3">'Перечень мероприятий'!$A$1:$O$70</definedName>
    <definedName name="_xlnm.Print_Area" localSheetId="2">'Показатели, цели, задачи'!$A$1:$X$28</definedName>
  </definedNames>
  <calcPr calcId="145621"/>
</workbook>
</file>

<file path=xl/calcChain.xml><?xml version="1.0" encoding="utf-8"?>
<calcChain xmlns="http://schemas.openxmlformats.org/spreadsheetml/2006/main">
  <c r="E65" i="5" l="1"/>
  <c r="A60" i="3" l="1"/>
  <c r="L38" i="5" l="1"/>
  <c r="K38" i="5"/>
  <c r="F38" i="5"/>
  <c r="G38" i="5"/>
  <c r="H38" i="5"/>
  <c r="E38" i="5"/>
  <c r="H14" i="5" l="1"/>
  <c r="F14" i="5"/>
  <c r="G14" i="5"/>
  <c r="F46" i="3" l="1"/>
  <c r="J69" i="5" l="1"/>
  <c r="N54" i="3" s="1"/>
  <c r="I69" i="5"/>
  <c r="L54" i="3" s="1"/>
  <c r="J68" i="5"/>
  <c r="N53" i="3" s="1"/>
  <c r="I68" i="5"/>
  <c r="L53" i="3" s="1"/>
  <c r="J67" i="5"/>
  <c r="N52" i="3" s="1"/>
  <c r="I67" i="5"/>
  <c r="L52" i="3" s="1"/>
  <c r="J66" i="5"/>
  <c r="N51" i="3" s="1"/>
  <c r="I66" i="5"/>
  <c r="L51" i="3" s="1"/>
  <c r="J65" i="5"/>
  <c r="N50" i="3" s="1"/>
  <c r="I65" i="5"/>
  <c r="L50" i="3" s="1"/>
  <c r="J64" i="5"/>
  <c r="N49" i="3" s="1"/>
  <c r="I64" i="5"/>
  <c r="L49" i="3" s="1"/>
  <c r="J63" i="5"/>
  <c r="N48" i="3" s="1"/>
  <c r="I63" i="5"/>
  <c r="L48" i="3" s="1"/>
  <c r="J62" i="5"/>
  <c r="N47" i="3" s="1"/>
  <c r="I62" i="5"/>
  <c r="L47" i="3" s="1"/>
  <c r="J61" i="5"/>
  <c r="N46" i="3" s="1"/>
  <c r="I61" i="5"/>
  <c r="L46" i="3" s="1"/>
  <c r="N55" i="3" l="1"/>
  <c r="L55" i="3"/>
  <c r="K50" i="5" l="1"/>
  <c r="H66" i="5"/>
  <c r="J51" i="3" s="1"/>
  <c r="H65" i="5"/>
  <c r="J50" i="3" s="1"/>
  <c r="G65" i="5"/>
  <c r="H50" i="3" s="1"/>
  <c r="F66" i="5"/>
  <c r="G51" i="3" s="1"/>
  <c r="F65" i="5"/>
  <c r="G50" i="3" s="1"/>
  <c r="L69" i="5"/>
  <c r="R54" i="3" s="1"/>
  <c r="L68" i="5"/>
  <c r="R53" i="3" s="1"/>
  <c r="L67" i="5"/>
  <c r="R52" i="3" s="1"/>
  <c r="L66" i="5"/>
  <c r="R51" i="3" s="1"/>
  <c r="L65" i="5"/>
  <c r="R50" i="3" s="1"/>
  <c r="L64" i="5"/>
  <c r="R49" i="3" s="1"/>
  <c r="L63" i="5"/>
  <c r="R48" i="3" s="1"/>
  <c r="L62" i="5"/>
  <c r="R47" i="3" s="1"/>
  <c r="L61" i="5"/>
  <c r="K61" i="5"/>
  <c r="G66" i="5"/>
  <c r="H51" i="3" s="1"/>
  <c r="K62" i="5" l="1"/>
  <c r="P47" i="3" s="1"/>
  <c r="K64" i="5"/>
  <c r="P49" i="3" s="1"/>
  <c r="K66" i="5"/>
  <c r="P51" i="3" s="1"/>
  <c r="K68" i="5"/>
  <c r="P53" i="3" s="1"/>
  <c r="K63" i="5"/>
  <c r="P48" i="3" s="1"/>
  <c r="K65" i="5"/>
  <c r="P50" i="3" s="1"/>
  <c r="K67" i="5"/>
  <c r="P52" i="3" s="1"/>
  <c r="K69" i="5"/>
  <c r="P54" i="3" s="1"/>
  <c r="G62" i="5"/>
  <c r="H47" i="3" s="1"/>
  <c r="G64" i="5"/>
  <c r="H49" i="3" s="1"/>
  <c r="G68" i="5"/>
  <c r="H53" i="3" s="1"/>
  <c r="H63" i="5"/>
  <c r="J48" i="3" s="1"/>
  <c r="H67" i="5"/>
  <c r="J52" i="3" s="1"/>
  <c r="H69" i="5"/>
  <c r="J54" i="3" s="1"/>
  <c r="G63" i="5"/>
  <c r="H48" i="3" s="1"/>
  <c r="G67" i="5"/>
  <c r="H52" i="3" s="1"/>
  <c r="G69" i="5"/>
  <c r="H54" i="3" s="1"/>
  <c r="H62" i="5"/>
  <c r="J47" i="3" s="1"/>
  <c r="H64" i="5"/>
  <c r="J49" i="3" s="1"/>
  <c r="H68" i="5"/>
  <c r="J53" i="3" s="1"/>
  <c r="L60" i="5"/>
  <c r="R46" i="3"/>
  <c r="R55" i="3" s="1"/>
  <c r="P46" i="3"/>
  <c r="L50" i="5"/>
  <c r="G61" i="5"/>
  <c r="K60" i="5" l="1"/>
  <c r="P55" i="3"/>
  <c r="H46" i="3"/>
  <c r="H55" i="3" s="1"/>
  <c r="G60" i="5"/>
  <c r="E62" i="5"/>
  <c r="E64" i="5"/>
  <c r="F49" i="3" s="1"/>
  <c r="E66" i="5"/>
  <c r="F51" i="3" s="1"/>
  <c r="E68" i="5"/>
  <c r="F53" i="3" s="1"/>
  <c r="F63" i="5"/>
  <c r="G48" i="3" s="1"/>
  <c r="F67" i="5"/>
  <c r="G52" i="3" s="1"/>
  <c r="F69" i="5"/>
  <c r="G54" i="3" s="1"/>
  <c r="E63" i="5"/>
  <c r="F48" i="3" s="1"/>
  <c r="F50" i="3"/>
  <c r="E67" i="5"/>
  <c r="F52" i="3" s="1"/>
  <c r="E69" i="5"/>
  <c r="F54" i="3" s="1"/>
  <c r="F62" i="5"/>
  <c r="G47" i="3" s="1"/>
  <c r="F64" i="5"/>
  <c r="G49" i="3" s="1"/>
  <c r="F68" i="5"/>
  <c r="G53" i="3" s="1"/>
  <c r="E60" i="5" l="1"/>
  <c r="F47" i="3"/>
  <c r="F55" i="3" s="1"/>
  <c r="E50" i="5"/>
  <c r="H50" i="5"/>
  <c r="G50" i="5"/>
  <c r="F50" i="5"/>
  <c r="L26" i="5"/>
  <c r="K26" i="5"/>
  <c r="K71" i="5" s="1"/>
  <c r="H26" i="5"/>
  <c r="G26" i="5"/>
  <c r="F26" i="5"/>
  <c r="E26" i="5"/>
  <c r="V55" i="3"/>
  <c r="T55" i="3"/>
  <c r="E14" i="5"/>
  <c r="L71" i="5" l="1"/>
  <c r="E71" i="5"/>
  <c r="G71" i="5"/>
  <c r="H61" i="5" l="1"/>
  <c r="H71" i="5"/>
  <c r="F61" i="5"/>
  <c r="F71" i="5"/>
  <c r="J46" i="3" l="1"/>
  <c r="J55" i="3" s="1"/>
  <c r="H60" i="5"/>
  <c r="F60" i="5"/>
  <c r="G46" i="3"/>
  <c r="G55" i="3" s="1"/>
</calcChain>
</file>

<file path=xl/sharedStrings.xml><?xml version="1.0" encoding="utf-8"?>
<sst xmlns="http://schemas.openxmlformats.org/spreadsheetml/2006/main" count="513" uniqueCount="234">
  <si>
    <t>Таблица 2</t>
  </si>
  <si>
    <t>№ п/п</t>
  </si>
  <si>
    <t>Метод сбора информации о достижении показателя</t>
  </si>
  <si>
    <t>в соответствии с утвержд финансированием</t>
  </si>
  <si>
    <t>в соответствии с утвержденным финансированием</t>
  </si>
  <si>
    <t>1.1.</t>
  </si>
  <si>
    <t>1.1.1.</t>
  </si>
  <si>
    <t>В том числе за счет средств</t>
  </si>
  <si>
    <t>местного бюджета</t>
  </si>
  <si>
    <t>всего</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</si>
  <si>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</si>
  <si>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</si>
  <si>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</si>
  <si>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</si>
  <si>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</si>
  <si>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</si>
  <si>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Код бюджетной классификации (КЦСР, КВР)</t>
  </si>
  <si>
    <t>не менее 59,0</t>
  </si>
  <si>
    <t>Показатель 3: Количество массовых нарушений общественного порядка, ед.</t>
  </si>
  <si>
    <t>Показатель 4. Количество профилактических лекций, бесед, встреч с гражданами и др. на территории Города Томска, шт.</t>
  </si>
  <si>
    <t xml:space="preserve">Показатель 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 </t>
  </si>
  <si>
    <t>не менее 90%</t>
  </si>
  <si>
    <t>Показатели задач муниципальной программы, единицы измерения</t>
  </si>
  <si>
    <t>Задача 1: Профилактика правонарушений на территории муниципального образования «Город Томск».</t>
  </si>
  <si>
    <t>Показатель 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</si>
  <si>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</si>
  <si>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</si>
  <si>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Показатель 1. Доля звукопокрытия территории от общей площади города, %.</t>
  </si>
  <si>
    <t>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</si>
  <si>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не менее 12</t>
  </si>
  <si>
    <t>Объемы и источники финансирования муниципальной программы (с разбивкой по годам, тыс. рублей)</t>
  </si>
  <si>
    <t xml:space="preserve">Сроки реализации муниципальной программы </t>
  </si>
  <si>
    <t xml:space="preserve">Перечень подпрограмм </t>
  </si>
  <si>
    <t>Организация управления муниципальной программой и контроль за её реализацией:</t>
  </si>
  <si>
    <t xml:space="preserve"> </t>
  </si>
  <si>
    <t>Реестр УМВД России  по Томской области</t>
  </si>
  <si>
    <t>КОБ</t>
  </si>
  <si>
    <t>1.2.</t>
  </si>
  <si>
    <t>1.2.1.</t>
  </si>
  <si>
    <t>Цель, задачи муниципальной программы</t>
  </si>
  <si>
    <t>Наименование показателей целей, задач, муниципальной программы (единицы измерения)</t>
  </si>
  <si>
    <t>Ответственный орган (подразделение) за достижение значения показателя</t>
  </si>
  <si>
    <t>Цель муниципальной программы: Повышение личной и общественной безопасности.</t>
  </si>
  <si>
    <t>1. Количество зарегистрированных преступлений на 1000 жителей, ед.</t>
  </si>
  <si>
    <t>Статистические сведения УМВД России  по Томской области</t>
  </si>
  <si>
    <t>2. Доля раскрытых преступлений в общем количестве зарегистрированных преступлений, %.</t>
  </si>
  <si>
    <t>3. Количество массовых нарушений общественного порядка, ед.</t>
  </si>
  <si>
    <t>Информация УМВД России  по Томской области</t>
  </si>
  <si>
    <t>4. Количество профилактических лекций, бесед, встреч с гражданами и др. на территории Города Томска, шт.</t>
  </si>
  <si>
    <t>Отчетность органов администрации Города Томска</t>
  </si>
  <si>
    <t>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t>
  </si>
  <si>
    <t>Задача 1 муниципальной программы: Профилактика правонарушений на территории муниципального образования «Город Томск».</t>
  </si>
  <si>
    <t>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</si>
  <si>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 xml:space="preserve">КОБ,
Администрации Кировского, Ленинского, Октябрьского, Советского районов Города Томска
</t>
  </si>
  <si>
    <t>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</si>
  <si>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</si>
  <si>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Отчетность Департамента образования администрации Города Томска</t>
  </si>
  <si>
    <t>Задача 3 муниципальной программы: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</si>
  <si>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1.4.</t>
  </si>
  <si>
    <t>1. Доля звукопокрытия территории от общей площади города, %.</t>
  </si>
  <si>
    <t>Единовременное обследование</t>
  </si>
  <si>
    <t>МКУ «ОДС г. Томска»</t>
  </si>
  <si>
    <t>1.3.</t>
  </si>
  <si>
    <t>Задача 4 муниципальной программы: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</si>
  <si>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Отчетность КОБ</t>
  </si>
  <si>
    <t>Наименования целей, задач муниципальной программы</t>
  </si>
  <si>
    <t>Цель муниципальной программы: Повышение личной и общественной безопасности</t>
  </si>
  <si>
    <t>Всего по задаче 1</t>
  </si>
  <si>
    <t xml:space="preserve">1510199990,
244
1510110360,
330
1510140010,
412
</t>
  </si>
  <si>
    <t>Всего по задаче 2:</t>
  </si>
  <si>
    <t xml:space="preserve">1520120040,
1520140970
243
612
622
</t>
  </si>
  <si>
    <t>1.3.1.</t>
  </si>
  <si>
    <t>Всего по задаче 3:</t>
  </si>
  <si>
    <t xml:space="preserve">МКУ «ОДС 
г. Томска»
</t>
  </si>
  <si>
    <t>Всего по задаче 4:</t>
  </si>
  <si>
    <t xml:space="preserve">1540199990
244
</t>
  </si>
  <si>
    <t xml:space="preserve">1530199990
224
</t>
  </si>
  <si>
    <t>ИТОГО ПО МУНИЦИПАЛЬНОЙ ПРОГРАММЕ:</t>
  </si>
  <si>
    <t>Проверка суммы</t>
  </si>
  <si>
    <t>(далее - муниципальная программа)</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</si>
  <si>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</si>
  <si>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</si>
  <si>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 р 460 «Об утверждении перечня муниципальных программ муниципального образования «Город Томск».</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</si>
  <si>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</si>
  <si>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Куратор муниципальной программы</t>
  </si>
  <si>
    <t>Ответственный исполнитель муниципальной программы</t>
  </si>
  <si>
    <t>Наименование стратегической цели (целевого вектора) развития Города Томска</t>
  </si>
  <si>
    <t>Экологичная и безопасная среда жизнедеятельности.</t>
  </si>
  <si>
    <t>Наименование стратегической задачи развития Города Томска</t>
  </si>
  <si>
    <t>Повышение личной и общественной безопасности.</t>
  </si>
  <si>
    <t xml:space="preserve">Цель и задачи муниципальной программы                                                                                                                          </t>
  </si>
  <si>
    <t>Цель: Повышение личной и общественной безопасности.</t>
  </si>
  <si>
    <t>Показатели цели муниципальной программы, единицы измерения</t>
  </si>
  <si>
    <t>Цель: Повышение личной и общественной безопасности</t>
  </si>
  <si>
    <t>Показатель 1. Количество зарегистрированных преступлений на 1000 жителей, ед.</t>
  </si>
  <si>
    <t>не более 17,5</t>
  </si>
  <si>
    <t>Показатель 2. Доля раскрытых преступлений в общем количестве зарегистрированных преступлений, %.</t>
  </si>
  <si>
    <t>администрации Города Томска</t>
  </si>
  <si>
    <t>Соисполнители</t>
  </si>
  <si>
    <t>Участники</t>
  </si>
  <si>
    <t>в соответствии с потребностью</t>
  </si>
  <si>
    <t>в соответствии с утвержд. финансированием</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</si>
  <si>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</si>
  <si>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</si>
  <si>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</si>
  <si>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</si>
  <si>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</si>
  <si>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</si>
  <si>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</si>
  <si>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</si>
  <si>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</si>
  <si>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</si>
  <si>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Приложение 2 к муниципальной программе
«Безопасный Город» на 2017 - 2025 годы»</t>
  </si>
  <si>
    <t>Наименование подпрограммы 1: «Профилактика правонарушений» на 2017-2025 годы</t>
  </si>
  <si>
    <t>Наименование подпрограммы 2: «Безопасное детство в Безопасном Городе» на 2017-2025 годы</t>
  </si>
  <si>
    <t>Наименование подпрограммы 4: «Профилактика терроризма и экстремистской деятельности» на 2017-2025 годы</t>
  </si>
  <si>
    <t>МУНИЦИПАЛЬНАЯ ПРОГРАММА «БЕЗОПАСНЫЙ ГОРОД» НА 2017-2025 ГОДЫ»</t>
  </si>
  <si>
    <t>«Безопасный Город» на 2017-2025 годы»</t>
  </si>
  <si>
    <t>не менее 5</t>
  </si>
  <si>
    <r>
      <t xml:space="preserve">Показатель 1: </t>
    </r>
    <r>
      <rPr>
        <sz val="12"/>
        <color indexed="8"/>
        <rFont val="Times New Roman"/>
        <family val="1"/>
        <charset val="204"/>
      </rPr>
      <t>Количество проведённых мероприятий по профилактике терроризма и экстремистской деятельности, шт.</t>
    </r>
  </si>
  <si>
    <t>1. Количество проведённых мероприятий по профилактике терроризма и экстремистской деятельности, шт.</t>
  </si>
  <si>
    <t>Наименование подпрограммы 2 «Безопасное детство в Безопасном Городе» на 2017-2025 годы</t>
  </si>
  <si>
    <t>Наименование подпрограммы 1 «Профилактика правонарушений» на 2017-2025 годы</t>
  </si>
  <si>
    <t>Приложение 1 к муниципальной программе «Безопасный Город» на 2017 - 2025 годы»</t>
  </si>
  <si>
    <t>не менее 1800</t>
  </si>
  <si>
    <t>«Безопасный Город» на 2017 - 2025 годы»</t>
  </si>
  <si>
    <t>не более 17,0</t>
  </si>
  <si>
    <t>не менее 59</t>
  </si>
  <si>
    <t>Заместитель Мэра Города Томска по безопасности и общим вопросам.</t>
  </si>
  <si>
    <t>Администрация Города Томска (Комитет общественной безопасности), далее - КОБ.</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</si>
  <si>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далее - ДО;
Департамент капитального строительства администрации Города Томска, далее - ДКС;
Управление культуры администрации Города Томска, далее - УК;
Управление физической культуры и спорта администрации Города Томска, далее - УФКиС;
Администрация Города Томска (Управление информатизации и муниципальных услуг администрации Города Томска), далее - УИиМУ; 
Администрация Города Томска (Управление информационной политики и общественных связей администрации Города Томска), далее - УИПиОС; 
Администрация Города Томска (Комитет жилищной политики администрации Города Томска), далее - КЖП;
Администрация Города Томска (МКУ «ОДС г. Томска»), далее – МКУ «ОДС г. Томска».</t>
  </si>
  <si>
    <t>КОБ;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ДО;
ДКС;
УК;
УФКиС;
УИиМУ; 
УИПиОС;
КЖП;
МКУ «ОДС г. Томска».</t>
  </si>
  <si>
    <t>Плановые значения показателей по годам реализации муниципальной программы</t>
  </si>
  <si>
    <t>ПОКАЗАТЕЛИ ЦЕЛИ, ЗАДАЧ, МЕРОПРИЯТИЙ МУНИЦИПАЛЬНОЙ ПРОГРАММЫ, ВКЛЮЧАЮЩЕЙ ПОДПРОГРАММЫ</t>
  </si>
  <si>
    <t>не менее 100%</t>
  </si>
  <si>
    <t>не менее 420</t>
  </si>
  <si>
    <t>не менее 400</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</si>
  <si>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</si>
  <si>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КОБ, ДО, УИПиОС</t>
  </si>
  <si>
    <t>ДО, УК, УФКиС</t>
  </si>
  <si>
    <t xml:space="preserve">КОБ,
ДО
</t>
  </si>
  <si>
    <t>ДКС, ДО,
УК,
УФКиС,
КОБ</t>
  </si>
  <si>
    <t>КОБ, УИПиОС;
Администрация Ленинского района Города Томска
Администрация Кировского района Города Томска
Администрация Советского района Города Томска
Администрация Октябрьского района Города Томска</t>
  </si>
  <si>
    <t>КОБ, Администрация
Ленинского
района Города
Томска, Администрация
Советского
района Города
Томска,
УИиМУ</t>
  </si>
  <si>
    <t>КОБ, УИиМУ, УИПиОС;
Администрация Ленинского района Города Томска, Администрация
Советского района Города Томска, ДКС, ДО,
УК, УФКиС, МКУ «ОДС г. Томска».</t>
  </si>
  <si>
    <t>Задача 2 муниципальной 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</si>
  <si>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Задача 1.: Профилактика правонарушений на территории муниципального образования «Город Томск».
Задача 2: Совершенствование благоприятных условий жизнедеятельности детей на объектах  муниципальных учреждений муниципального образования «Город Томск».
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
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</si>
  <si>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 xml:space="preserve">Задача 2 муниципальной 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</si>
  <si>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Задача 2:Совершенствование благоприятных условий жизнедеятельности детей на объектах  муниципальных учреждений муниципального образования «Город Томск».</t>
  </si>
  <si>
    <t>2017-2025 гг.</t>
  </si>
  <si>
    <t xml:space="preserve">«Безопасный Город на 2017-2025 годы»
</t>
  </si>
  <si>
    <t>Приложение к постановлению</t>
  </si>
  <si>
    <t>от 05.10.2016 № 1055</t>
  </si>
  <si>
    <t>- управление подпрограммой осуществляет</t>
  </si>
  <si>
    <t>Фактическое значение показателей на момент разработки муниципальной программы - 2016</t>
  </si>
  <si>
    <t>РЕСУРСНОЕ ОБЕСПЕЧЕНИЕ МУНИЦИПАЛЬНОЙ ПРОГРАММЫ, ВКЛЮЧАЮЩЕЙ ПОДПРОГРАММЫ</t>
  </si>
  <si>
    <t xml:space="preserve">II. ОБЩАЯ ХАРАКТЕРИСТИКА МУНИЦИПАЛЬНОЙ ПРОГРАММЫ </t>
  </si>
  <si>
    <t xml:space="preserve">     В Стратегии социально-экономического развития муниципального образования «Город Томск» до 2030 года, утвержденной решением Думы города Томска от 27.06.2006 № 224 (далее – Стратегия), в рамках стратегического направления «Комфортная городская среда» и целевого вектора «Экологичная и безопасная среда жизнедеятельности» определена стратегическая задача «Повышение личной и общественной безопасности». Для решения данной стратегической задачи разработана настоящая муниципальная программа. Достижение обозначенных в Стратегии стратегических показателей «Количество зарегистрированных преступлений на 1000 жителей, ед.» и «Доля раскрытых преступлений в общем количестве зарегистрированных преступлений, %» будет обеспечено непосредственно в рамках настоящей муниципальной программы.</t>
  </si>
  <si>
    <t xml:space="preserve">    Эти важнейшие задачи должны решаться во взаимодействии правоохранительных органов с органами местного самоуправления, службами социальной защиты, здравоохранения, культуры, образования, религиозными конфессиями и иными организациями и общественными объединениями. Необходим комплексный программно-целевой подход к проводимой профилактической работе, направленной на снижение уровня криминогенности, создания условия для минимизации ущерба жизни, здоровью и собственности горожан, повышения их уверенности в защищенности личных и имущественных интересов.</t>
  </si>
  <si>
    <t xml:space="preserve">     В течение последних трех лет были достигнуты положительные результаты в сфере профилактики и предупреждения преступности: снизился уровень преступности, повысился уровень безопасности граждан на территории региона.</t>
  </si>
  <si>
    <t xml:space="preserve">    Разработка муниципальной программы вызвана рядом проблемных факторов в данной сфере:
1. Сложившаяся в современном обществе криминальная ситуация наглядно демонстрирует нарастание общественной опасности преступности, выражающейся в усилении ее тяжести, жестокости, организованности, значительном ухудшении социальных последствий, росте количества жертв насильственных преступлений, существенном материальном ущербе от экономических преступлений.
2. Риски природных и техногенных чрезвычайных ситуаций (далее - ЧС), возникающие в процессе глобального изменения климата, хозяйственной деятельности или в результате крупных техногенных аварий и катастроф, несут значительную угрозу для населения и объектов экономики. Аналогичная ситуация наблюдается в отношении пожаров.</t>
  </si>
  <si>
    <t>Основные стратегические показатели в сфере обеспечения безопасности в срезе центральных городов Сибирского федерального округа представлены в таблице 1.</t>
  </si>
  <si>
    <t>Таблица 1</t>
  </si>
  <si>
    <t>Наименование муниципального образования</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</si>
  <si>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</si>
  <si>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</si>
  <si>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</si>
  <si>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</si>
  <si>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</si>
  <si>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преступлений совершенных в состоянии алкогольного опьянения, %</t>
  </si>
  <si>
    <t>г. Томск</t>
  </si>
  <si>
    <t>г. Новокузнецк</t>
  </si>
  <si>
    <t>г. Иркутск</t>
  </si>
  <si>
    <t xml:space="preserve">     </t>
  </si>
  <si>
    <t>+/-  %</t>
  </si>
  <si>
    <t>Зарегистрировано преступлений (всего)</t>
  </si>
  <si>
    <t>население (тыс. человек)</t>
  </si>
  <si>
    <t>уровень преступности на 100 тыс. человек</t>
  </si>
  <si>
    <t>раскрыто преступлений (из числа зарегистрированных), в ед.</t>
  </si>
  <si>
    <t>зарегистрировано тяжких и особо тяжких преступлений, в ед.</t>
  </si>
  <si>
    <t>зарегистрировано убийств, в ед.</t>
  </si>
  <si>
    <t>зарегистрировано разбоев, в ед.</t>
  </si>
  <si>
    <t xml:space="preserve">     Обеспечение благоприятных условий в области экстренного оповещения населения об угрозе возникновения или о возникновении чрезвычайной ситуации – это одно из приоритетных направлений развития аппаратно-программного комплекса «Безопасный город» (Указ Президента Российской Федерации от 13 ноября 2012 № 1522 «О создании комплексной системы экстренного оповещения населения об угрозе возникновения или возникновении чрезвычайных ситуаций»). Целенаправленная работа по оповещению и информированию населения об угрозе возникновения чрезвычайных ситуаций будет способствовать снижению гибели и травмирования людей. Так одной из главных задач сферы повышения личной и общественной безопасности становится 100% доведение до населения муниципального образования «Город Томск» сигналов оповещения и экстренной информации об опасностях, возникающих при угрозе возникновения или возникновении чрезвычайных ситуаций природного и техногенного характера, правилах поведения и способов защиты.</t>
  </si>
  <si>
    <t xml:space="preserve">     С целью реализации вышеназванных правовых актов на территории муниципального образования «Город Томск» реализуется подпрограмма «Профилактика терроризма и экстремисткой деятельности» на 2017-2025 годы. Проведенный анализ сферы реализации муниципальной программы свидетельствует, что в среднесрочной перспективе (в ближайшие 5 - 8 лет) предположительно продолжится сокращение общего уровня регистрируемой преступности. Будет также снижаться число зарегистрированных тяжких и особо тяжких посягательств, в том числе убийств, умышленных причинений тяжкого вреда здоровью. Сократится и число таких преступлений, оставшихся нераскрытыми. В этот период возможно дальнейшее снижение числа выявляемых преступлений экономической направленности при одновременном росте удельного веса тяжких и особо тяжких деяний соответствующего вида. При этом сохранится тенденция увеличения общественной опасности экстремистских проявлений. Вероятен некоторый рост подростковой преступности. </t>
  </si>
  <si>
    <t xml:space="preserve">    В долгосрочной перспективе при условии улучшения социально-экономической ситуации в стране и проведения государством эффективной политики, направленной на развитие правоохранительной системы, предположительно будет уменьшаться или стабилизируется количество насильственных преступлений, в том числе совершенных в общественных местах, на фоне некоторого роста общего количества зарегистрированных преступлений.</t>
  </si>
  <si>
    <t xml:space="preserve">    Анализируя прогноз развития сферы профилактики правонарушений к 2025 году в результате реализации мероприятий муниципальной программы «Безопасный Город» на 2017 - 2025 годы», можно говорить, во-первых, о совершенствовании института социальной профилактики и вовлечение общественности в предупреждение правонарушений, во-вторых, об оснащении современным техническим оборудованием визуального контроля мест массового пребывания граждан, улиц и иных общественных мест города Томска, в-третьих, о создании современной системы оповещения населения об угрозе возникновения или о возникновении чрезвычайной ситуации.
    Показатели цели, задач, мероприятий муниципальной программы «Безопасный Город» на 2017 - 2025 годы» представлены в приложении 1 к муниципальной программе.
    Перечень мероприятий и ресурсное обеспечение муниципальной программы «Безопасный Город» на 2017 - 2025 годы» представлены в приложении 2 к муниципальной программе.</t>
  </si>
  <si>
    <t xml:space="preserve">III. МЕХАНИЗМЫ УПРАВЛЕНИЯ И КОНТРОЛЯ ЗА РЕАЛИЗАЦИЕЙ МУНИЦИПАЛЬНОЙ ПРОГРАММЫ </t>
  </si>
  <si>
    <t xml:space="preserve">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Администрация Города Томска (Управление информатизации и муниципальных услуг администрации Города Томска); 
 Администрация Города Томска (Управление информационной политики и общественных связей администрации Города Томска); 
 Администрация Города Томска (Комитет жилищной политики администрации Города Томска);
 Администрация Города Томска (МКУ «ОДС г. Томска»).</t>
  </si>
  <si>
    <t xml:space="preserve">     Текущий контроль и мониторинг реализации муниципальной программы осуществляют комитет общественной безопасности администрации Города Томска. Контроль и мониторинг реализации муниципальной программы осуществляется постоянно в течение всего периода реализации муниципальной программы.
    Соисполнители муниципальной программы ежегодно в срок до 30 января года, следующего за отчетным, представляют ответственному исполнителю программы (Комитет общественной безопасности администрации Города Томска) отчеты о реализации, соответственно, мероприятий подпрограмм по итогам отчетного года – по форме, аналогичной приложению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(далее - Порядок).</t>
  </si>
  <si>
    <t xml:space="preserve"> -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 подготовки отчетов о ходе реализации муниципальной программы;
 -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</si>
  <si>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Наименование подпрограммы 3: «Создание комплексной системы экстренного оповещения населения (КСЭОН) об угрозе возникновения или о возникновении чрезвычайных ситуаций» на 2017-2021 годы</t>
  </si>
  <si>
    <t xml:space="preserve">1) «Профилактика правонарушений» на 2017-2025 годы;
2) «Безопасное детство в Безопасном Городе» на 2017-2025 годы;
3) «Создание комплексной системы экстренного оповещения населения об угрозе возникновения или о возникновении чрезвычайных ситуаций» на 2017-2021 годы;
4) «Профилактика терроризма и экстремистской деятельности» на 2017-2025 годы.
</t>
  </si>
  <si>
    <t>Наименование подпрограммы 3: «Создание комплексной системы экстренного оповещения населения об угрозе возникновения или о возникновении чрезвычайных ситуаций» на 2017-2021 годы</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</si>
  <si>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Софинансирование муниципальной программы из средств областного бюджета возможно в рамках государственной программы «Развитие образования в Томской области»), утверждённой Постановлением Администрации Томской области от 27.09.2019 № 342а «Об утверждении государственной программы «Развитие образования в Томской области», а также государственной программы «Обеспечение безопасности населения Томкой области», утверждённой Постановлением Администрации Томской области от 27.09.2019 № 344а «Об утверждении государственной программы «Обеспечение безопасности населения Томкой области».</t>
  </si>
  <si>
    <t>Год разработки программы - 2016</t>
  </si>
  <si>
    <t xml:space="preserve">    Безопасность входит в ряд первоочередных задач и является необходимым элементом обеспечения спокойствия горожан и нормального функционирования экономики.
    Анализ состояния преступности выявил тенденции развития криминальной обстановки как в Российской Федерации в целом, так и применительно к Томской области, а также конкретизировал характер деятельности исполнительных органов государственной власти, территориальных органов федеральных органов исполнительной власти, органов местного самоуправления по созданию системы профилактики правонарушений, определил новые задачи по обеспечению личной безопасности граждан, защиты их имущества, общественного порядка и борьбы с преступностью на территории муниципального образования «Город Томск», для выполнения которых необходимо использование комплексного подхода.</t>
  </si>
  <si>
    <t>3.  Экстремизм и терроризм являются реальной угрозой национальной безопасности Российской Федерации. Терроризм - идеология насилия и практика воздействия на принятие решения органами государственной власти, органами местного самоуправления или международными организациями, связанные с устрашением населения и (или) иными формами противоправных насильственных действий. Экстремизм - это исключительно большая опасность, способная расшатать любое, даже самое стабильное и благополучное общество. 
     Одним из ключевых направлений борьбы с экстремистскими и террористическими проявлениями в общественной среде выступает их профилактика.     
     Преступность несмотря на принимаемые меры приобретает характер реальной угрозы для безопасности жителей. Правоохранительным органам удается противодействовать этому процессу, однако усилия, предпринимаемые для решения данной проблемы, не в полной мере соответствуют экономическому, социальному, моральному и физическому урону, наносимому обществу и отдельно взятому человеку. Кроме того, высокий уровень преступности может отрицательно повлиять на инвестиционную привлекательность города.
Сохраняющийся длительное время на территории муниципального образования «Город Томск» высокий уровень преступности, оказывающий негативное влияние на все сферы общественной жизни, состояние правопорядка, личной и общественной безопасности, в последние пять лет неуклонно снижается.</t>
  </si>
  <si>
    <t xml:space="preserve">    Улучшению стратегически важных показателей в сфере обеспечения безопасности способствует реализации мероприятий муниципальной программы, таких как:
 - приобретение помещений или квартир для организации участковых пунктов полиции, который бы находился в пределах микрорайона, чтобы жителям новостроек была возможность обратиться к участковому уполномоченному полиции в кратчайшие сроки; 
 - установка комплексов видеонаблюдения в местах массового пребывания людей и на основных площадях, проспектах и улицах муниципального образования «Город Томск»;</t>
  </si>
  <si>
    <t xml:space="preserve">    С целью организации мероприятий по созданию и успешному функционированию комплексной системы экстренного оповещения населения (далее по тексту - КСЭОН) об угрозе возникновения или о возникновении чрезвычайных ситуаций на территории муниципального образования «Город Томск» реализуется подпрограмма «Создание комплексной системы экстренного оповещения населения об угрозе возникновения или о возникновении чрезвычайных ситуаций» на 2017-2021 годы.
Полномочия органов местного самоуправления в решении вопросов местного значения по участию в профилактике терроризма, а также в минимизации и (или) ликвидации последствий его проявлений закреплены Федеральным законом от 06.03.2006 № 35-ФЗ «О противодействию терроризму».
    Также в соответствии с Федеральным законом от 25.07.2002 № 114-ФЗ «О противодействии экстремистской деятельности» на органы местного самоуправления в пределах компетенции возлагаются обязанности по осуществлению профилактических, в том числе воспитательных, пропагандистских мер, направленных на предупреждение экстремистской деятельности.    </t>
  </si>
  <si>
    <t xml:space="preserve">    Куратор муниципальной программы - Заместитель Мэра Города Томска по безопасности и общим вопросам.
    Ответственный исполнитель муниципальной программы – Администрация Города Томска (Комитет общественной безопасности). 
    Соисполнители муниципальной программы:</t>
  </si>
  <si>
    <t>г. Омск</t>
  </si>
  <si>
    <t>г. Красноярск</t>
  </si>
  <si>
    <t>Удельный вес мошенничеств, %</t>
  </si>
  <si>
    <t>Отдельные показатели в сфере обеспечения безопасности за 2019 год, ед.</t>
  </si>
  <si>
    <t>нет данных</t>
  </si>
  <si>
    <t>2018 г.</t>
  </si>
  <si>
    <t>2019 г.</t>
  </si>
  <si>
    <t>раскрываемость преступлений, в %</t>
  </si>
  <si>
    <t>+4,5</t>
  </si>
  <si>
    <t>+0,23</t>
  </si>
  <si>
    <t>+4,1</t>
  </si>
  <si>
    <t>-11,2</t>
  </si>
  <si>
    <t>-11,25</t>
  </si>
  <si>
    <t>+33</t>
  </si>
  <si>
    <t>+27</t>
  </si>
  <si>
    <t>100</t>
  </si>
  <si>
    <t>+8,6</t>
  </si>
  <si>
    <t>-27,6</t>
  </si>
  <si>
    <t>-7,2</t>
  </si>
  <si>
    <t>Сведения о состоянии преступности на территории муниципального образования «Город Томск» за 2018-2019 годы</t>
  </si>
  <si>
    <t xml:space="preserve"> - ремонт, установка и монтаж ограждения территорий учебных заведений города, дошкольных учреждений, учреждений управления культуры, управления физической культуры и спорта администрации Города Томска;
формирование общественного мнения населения муниципального образования «Город Томск» через средства массовой информации (далее - СМИ) по вопросам профилактики терроризма и экстремистской деятельности;
 - разработку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
 - другие мероприятия подпрограмм «Профилактика правонарушений» на 2017-2025 годы, «Безопасное детство в Безопасном Городе» на 2017-2025 годы, «Создание комплексной системы экстренного оповещения населения об угрозе возникновения или о возникновении чрезвычайных ситуаций» на 2017-2021 годы и «Профилактика терроризма и экстремистской деятельности» на 2017-2025 годы.</t>
  </si>
  <si>
    <t>не менее 50</t>
  </si>
  <si>
    <t xml:space="preserve">    Комитет общественной безопасности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по формам согласно приложениям 8 и 8.1 к Порядку в бумажном, а также в электронном виде (в формате MS Excel и MS Word соответственно).
     После устранения замечаний  управления экономического развития администрации Города Томска и департамента финансов администрации Города Томска, комитет общественной безопасности администрации Города Томска утверждает итоговый отчет муниципальным правовым актом руководителя комитета общественной безопасности администрации Города Томска, и представляет его в управление экономического развития администрации Города Томска, департамент финансов администрации Города Томска и в Счетную палату Города Томска в срок до 10 марта года, следующего за отчетным, в бумажном, а также в электронном виде.                                                                                                                                                                                                          
Информация о значениях целевых показателей Программы запрашивается в УМВД Росии по Томской области и отражается в Программе и в отчетной документации строго в соответствии с предоставляемыми данными.</t>
  </si>
  <si>
    <t xml:space="preserve">    Реализацию мероприятий муниципальной программы осуществляют ответственный исполнитель, а также соисполнители.
    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комитет общественной безопасности администрации Города Томска;
Комитет общественной безопасности администрации Города Томска организует постоянное взаимодействие с органами администрации Города Томска, являющимися соисполнителями муниципальной программы по вопросам:</t>
  </si>
  <si>
    <t>не более 16,9</t>
  </si>
  <si>
    <t>не более 16,8</t>
  </si>
  <si>
    <t>не более 16,7</t>
  </si>
  <si>
    <t>не более 16,6</t>
  </si>
  <si>
    <t>не более 16,5</t>
  </si>
  <si>
    <t>Введен с 17.07.2020 года</t>
  </si>
  <si>
    <t>Утратил силу в соответствии с решением Думы Города Томска от 07.07.2020 № 1380 «О внесении изменения в решение Думы города Томска от 27.06.2006 № 224 «Об утверждении Стратегии социально-экономического развития муниципального образования «Город Томск» до 2030 года»</t>
  </si>
  <si>
    <t>Показатель 2.1. Раскрываемость преступлений, %.</t>
  </si>
  <si>
    <t>2.1. Раскрываемость преступлений, %.</t>
  </si>
  <si>
    <t>от 14.12.2020 № 1077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</si>
</sst>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charset val="204"/>
      <scheme val="minor"/>
    </font>
    <font>
      <sz val="12"/>
      <color indexed="8"/>
      <name val="Times New Roman"/>
      <family val="1"/>
      <charset val="204"/>
    </font>
    <font>
      <sz val="10"/>
      <color indexed="8"/>
      <name val="Times New Roman"/>
      <family val="1"/>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b/>
      <sz val="10"/>
      <color indexed="8"/>
      <name val="Times New Roman"/>
      <family val="1"/>
      <charset val="204"/>
    </font>
    <font>
      <sz val="10"/>
      <color indexed="8"/>
      <name val="Times New Roman"/>
      <family val="1"/>
      <charset val="204"/>
    </font>
    <font>
      <b/>
      <i/>
      <sz val="9"/>
      <color indexed="8"/>
      <name val="Times New Roman"/>
      <family val="1"/>
      <charset val="204"/>
    </font>
    <font>
      <b/>
      <sz val="12"/>
      <color indexed="8"/>
      <name val="Times New Roman"/>
      <family val="1"/>
      <charset val="204"/>
    </font>
    <font>
      <sz val="8"/>
      <color indexed="8"/>
      <name val="Times New Roman"/>
      <family val="1"/>
      <charset val="204"/>
    </font>
    <font>
      <sz val="12"/>
      <color theme="1"/>
      <name val="Times New Roman"/>
      <family val="1"/>
      <charset val="204"/>
    </font>
    <font>
      <b/>
      <sz val="11"/>
      <color theme="1"/>
      <name val="Calibri"/>
      <family val="2"/>
      <charset val="204"/>
      <scheme val="minor"/>
    </font>
    <font>
      <b/>
      <sz val="12"/>
      <name val="Times New Roman"/>
      <family val="1"/>
      <charset val="204"/>
    </font>
    <font>
      <sz val="11"/>
      <color rgb="FF000000"/>
      <name val="Times New Roman"/>
      <family val="1"/>
      <charset val="204"/>
    </font>
    <font>
      <sz val="9"/>
      <color rgb="FF000000"/>
      <name val="Times New Roman"/>
      <family val="1"/>
      <charset val="204"/>
    </font>
    <font>
      <b/>
      <sz val="9"/>
      <color rgb="FF000000"/>
      <name val="Times New Roman"/>
      <family val="1"/>
      <charset val="204"/>
    </font>
    <font>
      <sz val="12"/>
      <name val="Times New Roman"/>
      <family val="1"/>
      <charset val="204"/>
    </font>
    <font>
      <sz val="11"/>
      <color theme="1"/>
      <name val="Times New Roman"/>
      <family val="1"/>
      <charset val="204"/>
    </font>
    <font>
      <sz val="14"/>
      <color indexed="8"/>
      <name val="Times New Roman"/>
      <family val="1"/>
      <charset val="204"/>
    </font>
    <font>
      <sz val="11.5"/>
      <color indexed="8"/>
      <name val="Arial"/>
      <family val="2"/>
      <charset val="204"/>
    </font>
    <font>
      <b/>
      <i/>
      <sz val="10"/>
      <color indexed="8"/>
      <name val="Times New Roman"/>
      <family val="1"/>
      <charset val="204"/>
    </font>
    <font>
      <i/>
      <sz val="10"/>
      <color indexed="8"/>
      <name val="Times New Roman"/>
      <family val="1"/>
      <charset val="204"/>
    </font>
    <font>
      <sz val="12"/>
      <color indexed="8"/>
      <name val="Tahoma"/>
      <family val="2"/>
      <charset val="204"/>
    </font>
    <font>
      <sz val="11"/>
      <name val="Calibri"/>
      <family val="2"/>
      <charset val="204"/>
      <scheme val="minor"/>
    </font>
    <font>
      <sz val="12"/>
      <color rgb="FF00000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7">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64">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vertical="top" wrapText="1"/>
    </xf>
    <xf numFmtId="2" fontId="3" fillId="0" borderId="3" xfId="0" applyNumberFormat="1" applyFont="1" applyBorder="1" applyAlignment="1">
      <alignment vertical="top" wrapText="1"/>
    </xf>
    <xf numFmtId="0" fontId="1" fillId="0" borderId="0" xfId="0" applyFont="1"/>
    <xf numFmtId="0" fontId="1" fillId="2" borderId="5" xfId="0" applyFont="1" applyFill="1" applyBorder="1" applyAlignment="1">
      <alignment horizontal="center" vertical="center" wrapText="1"/>
    </xf>
    <xf numFmtId="0" fontId="1" fillId="2" borderId="6" xfId="0" applyFont="1" applyFill="1" applyBorder="1" applyAlignment="1">
      <alignment vertical="top" wrapText="1"/>
    </xf>
    <xf numFmtId="0" fontId="1" fillId="2" borderId="7"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0" borderId="0" xfId="0" applyFont="1" applyAlignment="1">
      <alignment horizontal="left" vertical="top"/>
    </xf>
    <xf numFmtId="0" fontId="1" fillId="2" borderId="2"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5" fillId="0" borderId="3" xfId="0" applyFont="1" applyBorder="1" applyAlignment="1">
      <alignment horizontal="center" vertical="top" wrapText="1"/>
    </xf>
    <xf numFmtId="0" fontId="9" fillId="0" borderId="0" xfId="0" applyFont="1"/>
    <xf numFmtId="16" fontId="5" fillId="0" borderId="3" xfId="0" applyNumberFormat="1" applyFont="1" applyBorder="1" applyAlignment="1">
      <alignment horizontal="center" vertical="top" wrapText="1"/>
    </xf>
    <xf numFmtId="164" fontId="5" fillId="0" borderId="3" xfId="0" applyNumberFormat="1" applyFont="1" applyBorder="1" applyAlignment="1">
      <alignment horizontal="center" vertical="top" wrapText="1"/>
    </xf>
    <xf numFmtId="2" fontId="5" fillId="0" borderId="1" xfId="0" applyNumberFormat="1" applyFont="1" applyBorder="1" applyAlignment="1">
      <alignment horizontal="right" vertical="center" wrapText="1"/>
    </xf>
    <xf numFmtId="2" fontId="3" fillId="0" borderId="2" xfId="0" applyNumberFormat="1" applyFont="1" applyBorder="1" applyAlignment="1">
      <alignment horizontal="right" vertical="center" wrapText="1"/>
    </xf>
    <xf numFmtId="2" fontId="3" fillId="0" borderId="1" xfId="0" applyNumberFormat="1" applyFont="1" applyBorder="1" applyAlignment="1">
      <alignment horizontal="right" vertical="center" wrapText="1"/>
    </xf>
    <xf numFmtId="0" fontId="5" fillId="0" borderId="1" xfId="0" applyFont="1" applyBorder="1" applyAlignment="1">
      <alignment horizontal="center" wrapText="1"/>
    </xf>
    <xf numFmtId="0" fontId="3" fillId="0" borderId="1" xfId="0" applyFont="1" applyBorder="1" applyAlignment="1">
      <alignment horizontal="center" wrapText="1"/>
    </xf>
    <xf numFmtId="0" fontId="1" fillId="2" borderId="2" xfId="0" applyFont="1" applyFill="1" applyBorder="1" applyAlignment="1">
      <alignment horizontal="center" vertical="center" textRotation="90" wrapText="1"/>
    </xf>
    <xf numFmtId="0" fontId="3" fillId="0" borderId="2" xfId="0" applyFont="1" applyBorder="1" applyAlignment="1">
      <alignment horizontal="center" vertical="top"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1" xfId="0" applyFont="1" applyBorder="1" applyAlignment="1">
      <alignment horizontal="left" vertical="center" textRotation="90" wrapText="1"/>
    </xf>
    <xf numFmtId="0" fontId="2" fillId="0" borderId="3" xfId="0" applyFont="1" applyBorder="1" applyAlignment="1">
      <alignment horizontal="center" vertical="center" wrapText="1"/>
    </xf>
    <xf numFmtId="0" fontId="2" fillId="0" borderId="1" xfId="0" applyFont="1" applyBorder="1" applyAlignment="1">
      <alignment horizontal="center" vertical="top" wrapText="1"/>
    </xf>
    <xf numFmtId="0" fontId="12" fillId="0" borderId="10"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0" xfId="0" applyFont="1" applyAlignment="1">
      <alignment horizontal="center" vertical="center"/>
    </xf>
    <xf numFmtId="0" fontId="3" fillId="2" borderId="2" xfId="0" applyFont="1" applyFill="1" applyBorder="1" applyAlignment="1">
      <alignment horizontal="center" vertical="center" wrapText="1"/>
    </xf>
    <xf numFmtId="0" fontId="2" fillId="0" borderId="3" xfId="0" applyFont="1" applyBorder="1" applyAlignment="1">
      <alignment horizontal="justify" vertical="top" wrapText="1"/>
    </xf>
    <xf numFmtId="0" fontId="3" fillId="0" borderId="0" xfId="0" applyFont="1" applyAlignment="1">
      <alignment horizontal="justify" vertical="top"/>
    </xf>
    <xf numFmtId="0" fontId="5" fillId="0" borderId="11" xfId="0" applyFont="1" applyBorder="1" applyAlignment="1">
      <alignment horizontal="center" vertical="top" wrapText="1"/>
    </xf>
    <xf numFmtId="0" fontId="9" fillId="0" borderId="0" xfId="0" applyFont="1" applyBorder="1" applyAlignment="1">
      <alignment horizontal="left"/>
    </xf>
    <xf numFmtId="0" fontId="5" fillId="0" borderId="4" xfId="0" applyNumberFormat="1" applyFont="1" applyBorder="1" applyAlignment="1">
      <alignment horizontal="center" vertical="center" wrapText="1"/>
    </xf>
    <xf numFmtId="2" fontId="0" fillId="0" borderId="0" xfId="0" applyNumberFormat="1"/>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0" xfId="0" applyFont="1"/>
    <xf numFmtId="164" fontId="1" fillId="0" borderId="9"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2" fontId="3" fillId="0" borderId="2" xfId="0" applyNumberFormat="1" applyFont="1" applyBorder="1" applyAlignment="1">
      <alignment vertical="top" wrapText="1"/>
    </xf>
    <xf numFmtId="2" fontId="3" fillId="0" borderId="9" xfId="0" applyNumberFormat="1" applyFont="1" applyBorder="1" applyAlignment="1">
      <alignment vertical="top" wrapText="1"/>
    </xf>
    <xf numFmtId="0" fontId="0" fillId="0" borderId="0" xfId="0" applyFill="1"/>
    <xf numFmtId="0" fontId="0" fillId="0" borderId="0" xfId="0" applyFill="1" applyAlignment="1"/>
    <xf numFmtId="0" fontId="1" fillId="0" borderId="7" xfId="0" applyFont="1" applyFill="1" applyBorder="1" applyAlignment="1">
      <alignment horizontal="center" vertical="center" textRotation="90"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 fillId="0" borderId="0" xfId="0" applyFont="1" applyFill="1"/>
    <xf numFmtId="0" fontId="5" fillId="0" borderId="2" xfId="0" applyNumberFormat="1" applyFont="1" applyBorder="1" applyAlignment="1">
      <alignment horizontal="center" vertical="center" wrapText="1"/>
    </xf>
    <xf numFmtId="0" fontId="1" fillId="0" borderId="4" xfId="0" applyFont="1" applyBorder="1" applyAlignment="1">
      <alignment horizontal="center" vertical="center"/>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2" borderId="1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12" xfId="0" applyFont="1" applyFill="1" applyBorder="1" applyAlignment="1">
      <alignment horizontal="center" vertical="center"/>
    </xf>
    <xf numFmtId="0" fontId="2" fillId="0" borderId="0" xfId="0" applyFont="1" applyAlignment="1">
      <alignment horizontal="left" vertical="justify"/>
    </xf>
    <xf numFmtId="164" fontId="5" fillId="2" borderId="3" xfId="0" applyNumberFormat="1" applyFont="1" applyFill="1" applyBorder="1" applyAlignment="1">
      <alignment horizontal="right" vertical="center" wrapText="1"/>
    </xf>
    <xf numFmtId="164" fontId="3" fillId="0" borderId="3" xfId="0" applyNumberFormat="1" applyFont="1" applyBorder="1" applyAlignment="1">
      <alignment vertical="top" wrapText="1"/>
    </xf>
    <xf numFmtId="164" fontId="3" fillId="0" borderId="1" xfId="0" applyNumberFormat="1" applyFont="1" applyBorder="1" applyAlignment="1">
      <alignment vertical="top" wrapText="1"/>
    </xf>
    <xf numFmtId="164" fontId="3" fillId="2" borderId="2" xfId="0" applyNumberFormat="1" applyFont="1" applyFill="1" applyBorder="1" applyAlignment="1">
      <alignment horizontal="right" vertical="top" wrapText="1"/>
    </xf>
    <xf numFmtId="164" fontId="3" fillId="0" borderId="2" xfId="0" applyNumberFormat="1" applyFont="1" applyBorder="1"/>
    <xf numFmtId="164" fontId="3" fillId="2" borderId="3" xfId="0" applyNumberFormat="1" applyFont="1" applyFill="1" applyBorder="1" applyAlignment="1">
      <alignment horizontal="right" vertical="top" wrapText="1"/>
    </xf>
    <xf numFmtId="164" fontId="5" fillId="2" borderId="2" xfId="0" applyNumberFormat="1"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4" borderId="3" xfId="0" applyNumberFormat="1" applyFont="1" applyFill="1" applyBorder="1" applyAlignment="1">
      <alignment horizontal="right" vertical="top" wrapText="1"/>
    </xf>
    <xf numFmtId="164" fontId="20" fillId="0" borderId="9" xfId="0" applyNumberFormat="1" applyFont="1" applyBorder="1" applyAlignment="1">
      <alignment horizontal="right" vertical="center" wrapText="1"/>
    </xf>
    <xf numFmtId="164" fontId="20" fillId="0" borderId="12" xfId="0" applyNumberFormat="1" applyFont="1" applyBorder="1" applyAlignment="1">
      <alignment horizontal="right" vertical="center" wrapText="1"/>
    </xf>
    <xf numFmtId="164" fontId="20" fillId="0" borderId="2" xfId="0" applyNumberFormat="1" applyFont="1" applyBorder="1" applyAlignment="1">
      <alignment horizontal="right" vertical="center"/>
    </xf>
    <xf numFmtId="164" fontId="20" fillId="0" borderId="9" xfId="0" applyNumberFormat="1" applyFont="1" applyBorder="1" applyAlignment="1">
      <alignment horizontal="right" vertical="center"/>
    </xf>
    <xf numFmtId="164" fontId="20" fillId="3" borderId="22" xfId="0" applyNumberFormat="1" applyFont="1" applyFill="1" applyBorder="1" applyAlignment="1">
      <alignment horizontal="center" vertical="center" wrapText="1"/>
    </xf>
    <xf numFmtId="164" fontId="20" fillId="3" borderId="12" xfId="0" applyNumberFormat="1" applyFont="1" applyFill="1" applyBorder="1" applyAlignment="1">
      <alignment vertical="center" wrapText="1"/>
    </xf>
    <xf numFmtId="164" fontId="20" fillId="0" borderId="15" xfId="0" applyNumberFormat="1" applyFont="1" applyBorder="1" applyAlignment="1">
      <alignment horizontal="right" vertical="center"/>
    </xf>
    <xf numFmtId="164" fontId="20" fillId="0" borderId="1" xfId="0" applyNumberFormat="1" applyFont="1" applyBorder="1" applyAlignment="1">
      <alignment horizontal="right" vertical="center" wrapText="1"/>
    </xf>
    <xf numFmtId="164" fontId="20" fillId="0" borderId="19" xfId="0" applyNumberFormat="1" applyFont="1" applyBorder="1" applyAlignment="1">
      <alignment horizontal="right" vertical="center" wrapText="1"/>
    </xf>
    <xf numFmtId="164" fontId="20" fillId="0" borderId="3" xfId="0" applyNumberFormat="1" applyFont="1" applyBorder="1" applyAlignment="1">
      <alignment horizontal="right" vertical="center"/>
    </xf>
    <xf numFmtId="164" fontId="20" fillId="0" borderId="1" xfId="0" applyNumberFormat="1" applyFont="1" applyBorder="1" applyAlignment="1">
      <alignment horizontal="right" vertical="center"/>
    </xf>
    <xf numFmtId="164" fontId="20" fillId="3" borderId="23" xfId="0" applyNumberFormat="1" applyFont="1" applyFill="1" applyBorder="1" applyAlignment="1">
      <alignment vertical="center" wrapText="1"/>
    </xf>
    <xf numFmtId="164" fontId="20" fillId="3" borderId="1" xfId="0" applyNumberFormat="1" applyFont="1" applyFill="1" applyBorder="1" applyAlignment="1">
      <alignment vertical="center" wrapText="1"/>
    </xf>
    <xf numFmtId="164" fontId="20" fillId="0" borderId="13" xfId="0" applyNumberFormat="1" applyFont="1" applyBorder="1" applyAlignment="1">
      <alignment horizontal="right" vertical="center"/>
    </xf>
    <xf numFmtId="164" fontId="20" fillId="0" borderId="2" xfId="0" applyNumberFormat="1" applyFont="1" applyBorder="1" applyAlignment="1">
      <alignment horizontal="right" vertical="center" wrapText="1"/>
    </xf>
    <xf numFmtId="164" fontId="21" fillId="0" borderId="2" xfId="0" applyNumberFormat="1" applyFont="1" applyBorder="1" applyAlignment="1">
      <alignment horizontal="right" vertical="center" wrapText="1"/>
    </xf>
    <xf numFmtId="164" fontId="21" fillId="0" borderId="12" xfId="0" applyNumberFormat="1" applyFont="1" applyBorder="1" applyAlignment="1">
      <alignment horizontal="right" vertical="center" wrapText="1"/>
    </xf>
    <xf numFmtId="164" fontId="20" fillId="0" borderId="4" xfId="0" applyNumberFormat="1" applyFont="1" applyBorder="1" applyAlignment="1">
      <alignment horizontal="right" vertical="center" wrapText="1"/>
    </xf>
    <xf numFmtId="164" fontId="19" fillId="0" borderId="9" xfId="0" applyNumberFormat="1" applyFont="1" applyBorder="1" applyAlignment="1">
      <alignment horizontal="right" vertical="center" wrapText="1"/>
    </xf>
    <xf numFmtId="164" fontId="19" fillId="0" borderId="12"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2" fontId="1" fillId="0" borderId="0" xfId="0" applyNumberFormat="1" applyFont="1" applyAlignment="1">
      <alignment vertical="center" wrapText="1"/>
    </xf>
    <xf numFmtId="0" fontId="3" fillId="0" borderId="24" xfId="0" applyFont="1" applyBorder="1" applyAlignment="1">
      <alignment vertical="center" wrapText="1"/>
    </xf>
    <xf numFmtId="0" fontId="3" fillId="0" borderId="6" xfId="0" applyFont="1" applyBorder="1" applyAlignment="1">
      <alignment vertical="center" wrapText="1"/>
    </xf>
    <xf numFmtId="0" fontId="25" fillId="0" borderId="0" xfId="0" applyFont="1" applyAlignment="1">
      <alignment vertical="center" wrapText="1"/>
    </xf>
    <xf numFmtId="0" fontId="1" fillId="0" borderId="0" xfId="0" applyFont="1" applyAlignment="1">
      <alignment vertical="center" wrapText="1"/>
    </xf>
    <xf numFmtId="0" fontId="28" fillId="0" borderId="0" xfId="0" applyFont="1" applyAlignment="1">
      <alignment vertical="center" wrapText="1"/>
    </xf>
    <xf numFmtId="0" fontId="29" fillId="0" borderId="0" xfId="0" applyFont="1"/>
    <xf numFmtId="0" fontId="0" fillId="0" borderId="0" xfId="0" applyAlignment="1">
      <alignment horizontal="left" vertical="center" wrapText="1"/>
    </xf>
    <xf numFmtId="0" fontId="2" fillId="0" borderId="0" xfId="0" applyFont="1" applyFill="1"/>
    <xf numFmtId="0" fontId="2" fillId="0" borderId="0" xfId="0" applyFont="1" applyFill="1" applyAlignment="1">
      <alignment horizontal="left" wrapText="1"/>
    </xf>
    <xf numFmtId="0" fontId="2" fillId="0" borderId="0" xfId="0" applyFont="1" applyFill="1" applyAlignment="1">
      <alignment horizontal="left"/>
    </xf>
    <xf numFmtId="0" fontId="2" fillId="0" borderId="1" xfId="0" applyFont="1" applyFill="1" applyBorder="1" applyAlignment="1">
      <alignment horizontal="left" vertical="center" textRotation="90" wrapText="1"/>
    </xf>
    <xf numFmtId="0" fontId="2" fillId="0" borderId="1"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16"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5" xfId="0" applyFont="1" applyBorder="1" applyAlignment="1">
      <alignment horizontal="center" vertical="center" wrapText="1"/>
    </xf>
    <xf numFmtId="0" fontId="12" fillId="0" borderId="10" xfId="0" applyFont="1" applyBorder="1" applyAlignment="1">
      <alignment vertical="top" wrapText="1"/>
    </xf>
    <xf numFmtId="0" fontId="3" fillId="0" borderId="31" xfId="0" applyFont="1" applyBorder="1" applyAlignment="1">
      <alignment vertical="center" wrapText="1"/>
    </xf>
    <xf numFmtId="0" fontId="30" fillId="0" borderId="1" xfId="0" applyFont="1" applyBorder="1" applyAlignment="1">
      <alignment horizontal="center" vertical="center" wrapText="1"/>
    </xf>
    <xf numFmtId="0" fontId="26" fillId="0" borderId="2" xfId="0" applyFont="1" applyBorder="1" applyAlignment="1">
      <alignment horizontal="center" vertical="center" wrapText="1"/>
    </xf>
    <xf numFmtId="49" fontId="26" fillId="0" borderId="13" xfId="0" applyNumberFormat="1" applyFont="1" applyBorder="1" applyAlignment="1">
      <alignment horizontal="center" vertical="center" wrapText="1"/>
    </xf>
    <xf numFmtId="49" fontId="27" fillId="0" borderId="9"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49" fontId="27" fillId="0" borderId="1"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29" fillId="0" borderId="0" xfId="0" applyFont="1" applyFill="1"/>
    <xf numFmtId="0" fontId="2" fillId="0" borderId="11" xfId="0" applyFont="1" applyFill="1" applyBorder="1" applyAlignment="1">
      <alignment horizontal="center" vertical="center" wrapText="1"/>
    </xf>
    <xf numFmtId="0" fontId="2" fillId="0" borderId="0" xfId="0" applyFont="1" applyAlignment="1">
      <alignment horizontal="left" vertical="justify"/>
    </xf>
    <xf numFmtId="0" fontId="2" fillId="0" borderId="0" xfId="0" applyFont="1" applyAlignment="1">
      <alignment horizontal="left"/>
    </xf>
    <xf numFmtId="0" fontId="23" fillId="0" borderId="0" xfId="0" applyFont="1" applyAlignment="1">
      <alignment horizontal="left"/>
    </xf>
    <xf numFmtId="0" fontId="2" fillId="0" borderId="0" xfId="0" applyFont="1" applyAlignment="1">
      <alignment horizontal="left" vertical="justify" wrapText="1"/>
    </xf>
    <xf numFmtId="0" fontId="1" fillId="0" borderId="4" xfId="0" applyFont="1" applyBorder="1" applyAlignment="1">
      <alignment horizontal="justify"/>
    </xf>
    <xf numFmtId="0" fontId="1" fillId="0" borderId="12" xfId="0" applyFont="1" applyBorder="1" applyAlignment="1">
      <alignment horizontal="justify"/>
    </xf>
    <xf numFmtId="0" fontId="1" fillId="0" borderId="9" xfId="0" applyFont="1" applyBorder="1" applyAlignment="1">
      <alignment horizontal="justify"/>
    </xf>
    <xf numFmtId="0" fontId="1" fillId="0" borderId="4" xfId="0" applyFont="1" applyBorder="1" applyAlignment="1">
      <alignment vertical="justify"/>
    </xf>
    <xf numFmtId="0" fontId="1" fillId="0" borderId="12" xfId="0" applyFont="1" applyBorder="1" applyAlignment="1">
      <alignment vertical="justify"/>
    </xf>
    <xf numFmtId="0" fontId="1" fillId="0" borderId="9" xfId="0" applyFont="1" applyBorder="1" applyAlignment="1">
      <alignment vertical="justify"/>
    </xf>
    <xf numFmtId="0" fontId="1" fillId="0" borderId="0" xfId="0" applyFont="1" applyAlignment="1">
      <alignment horizontal="center"/>
    </xf>
    <xf numFmtId="0" fontId="18" fillId="0" borderId="0" xfId="0" applyFont="1" applyAlignment="1">
      <alignment horizontal="center" wrapText="1"/>
    </xf>
    <xf numFmtId="0" fontId="14" fillId="0" borderId="0" xfId="0" applyFont="1" applyAlignment="1">
      <alignment horizontal="center"/>
    </xf>
    <xf numFmtId="0" fontId="1" fillId="2" borderId="4"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9" xfId="0" applyFont="1" applyFill="1" applyBorder="1" applyAlignment="1">
      <alignment horizontal="center" vertical="center" textRotation="90" wrapText="1"/>
    </xf>
    <xf numFmtId="0" fontId="1" fillId="2" borderId="4"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12" xfId="0" applyFont="1" applyBorder="1" applyAlignment="1">
      <alignment horizontal="justify" vertical="top"/>
    </xf>
    <xf numFmtId="0" fontId="1" fillId="0" borderId="9" xfId="0" applyFont="1" applyBorder="1" applyAlignment="1">
      <alignment horizontal="justify" vertical="top"/>
    </xf>
    <xf numFmtId="0" fontId="1" fillId="0" borderId="4" xfId="0" applyFont="1" applyBorder="1" applyAlignment="1">
      <alignment horizontal="justify" vertical="top"/>
    </xf>
    <xf numFmtId="0" fontId="1" fillId="0" borderId="12" xfId="0" applyFont="1" applyBorder="1" applyAlignment="1">
      <alignment horizontal="left" vertical="top"/>
    </xf>
    <xf numFmtId="0" fontId="1" fillId="0" borderId="9" xfId="0" applyFont="1" applyBorder="1" applyAlignment="1">
      <alignment horizontal="left" vertical="top"/>
    </xf>
    <xf numFmtId="0" fontId="1" fillId="0" borderId="4" xfId="0" applyFont="1" applyBorder="1" applyAlignment="1">
      <alignment horizontal="left" vertical="top"/>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12" xfId="0" applyFont="1" applyBorder="1" applyAlignment="1">
      <alignment horizontal="left" vertical="center" wrapText="1"/>
    </xf>
    <xf numFmtId="0" fontId="1" fillId="2" borderId="4" xfId="0" applyFont="1" applyFill="1" applyBorder="1" applyAlignment="1">
      <alignment vertical="top" wrapText="1"/>
    </xf>
    <xf numFmtId="0" fontId="1" fillId="2" borderId="12" xfId="0" applyFont="1" applyFill="1" applyBorder="1" applyAlignment="1">
      <alignment vertical="top" wrapText="1"/>
    </xf>
    <xf numFmtId="0" fontId="1" fillId="2" borderId="9" xfId="0" applyFont="1" applyFill="1" applyBorder="1" applyAlignment="1">
      <alignment vertical="top" wrapText="1"/>
    </xf>
    <xf numFmtId="0" fontId="8" fillId="2" borderId="4"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3" xfId="0" applyFont="1" applyFill="1" applyBorder="1" applyAlignment="1">
      <alignment horizontal="left" vertical="top" wrapText="1"/>
    </xf>
    <xf numFmtId="0" fontId="1" fillId="2" borderId="16" xfId="0" applyFont="1" applyFill="1" applyBorder="1" applyAlignment="1">
      <alignment horizontal="center" vertical="center" wrapText="1"/>
    </xf>
    <xf numFmtId="0" fontId="1" fillId="2" borderId="4"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7" xfId="0" applyFont="1" applyFill="1" applyBorder="1" applyAlignment="1">
      <alignment vertical="top" wrapText="1"/>
    </xf>
    <xf numFmtId="0" fontId="1" fillId="2" borderId="14" xfId="0" applyFont="1" applyFill="1" applyBorder="1" applyAlignment="1">
      <alignment vertical="top" wrapText="1"/>
    </xf>
    <xf numFmtId="0" fontId="1" fillId="2" borderId="15" xfId="0" applyFont="1" applyFill="1" applyBorder="1" applyAlignment="1">
      <alignment vertical="top" wrapText="1"/>
    </xf>
    <xf numFmtId="0" fontId="1" fillId="2" borderId="18" xfId="0" applyFont="1" applyFill="1" applyBorder="1" applyAlignment="1">
      <alignment vertical="top" wrapText="1"/>
    </xf>
    <xf numFmtId="0" fontId="1" fillId="2" borderId="19" xfId="0" applyFont="1" applyFill="1" applyBorder="1" applyAlignment="1">
      <alignment vertical="top" wrapText="1"/>
    </xf>
    <xf numFmtId="0" fontId="1" fillId="2" borderId="1" xfId="0" applyFont="1" applyFill="1" applyBorder="1" applyAlignment="1">
      <alignment vertical="top" wrapText="1"/>
    </xf>
    <xf numFmtId="0" fontId="1" fillId="2" borderId="17"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1" xfId="0" applyFont="1" applyFill="1" applyBorder="1" applyAlignment="1">
      <alignment horizontal="left" vertical="top" wrapText="1"/>
    </xf>
    <xf numFmtId="164" fontId="1" fillId="2" borderId="4" xfId="0" applyNumberFormat="1" applyFont="1" applyFill="1" applyBorder="1" applyAlignment="1">
      <alignment horizontal="right" vertical="top" wrapText="1"/>
    </xf>
    <xf numFmtId="164" fontId="1" fillId="2" borderId="9" xfId="0" applyNumberFormat="1" applyFont="1" applyFill="1" applyBorder="1" applyAlignment="1">
      <alignment horizontal="right" vertical="top" wrapText="1"/>
    </xf>
    <xf numFmtId="0" fontId="8" fillId="2" borderId="14" xfId="0" applyFont="1" applyFill="1" applyBorder="1" applyAlignment="1">
      <alignment horizontal="left" vertical="top" wrapText="1"/>
    </xf>
    <xf numFmtId="0" fontId="8" fillId="2" borderId="15" xfId="0" applyFont="1" applyFill="1" applyBorder="1" applyAlignment="1">
      <alignment horizontal="left" vertical="top" wrapText="1"/>
    </xf>
    <xf numFmtId="164" fontId="1" fillId="0" borderId="4" xfId="0" applyNumberFormat="1" applyFont="1" applyFill="1" applyBorder="1" applyAlignment="1">
      <alignment horizontal="right" vertical="top" wrapText="1"/>
    </xf>
    <xf numFmtId="164" fontId="1" fillId="0" borderId="9" xfId="0" applyNumberFormat="1" applyFont="1" applyFill="1" applyBorder="1" applyAlignment="1">
      <alignment horizontal="right" vertical="top" wrapText="1"/>
    </xf>
    <xf numFmtId="164" fontId="1" fillId="2" borderId="4" xfId="0" applyNumberFormat="1" applyFont="1" applyFill="1" applyBorder="1" applyAlignment="1">
      <alignment vertical="top" wrapText="1"/>
    </xf>
    <xf numFmtId="164" fontId="1" fillId="2" borderId="9" xfId="0" applyNumberFormat="1" applyFont="1" applyFill="1" applyBorder="1" applyAlignment="1">
      <alignmen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164" fontId="14" fillId="0" borderId="4" xfId="0" applyNumberFormat="1" applyFont="1" applyBorder="1" applyAlignment="1">
      <alignment horizontal="right" vertical="center" wrapText="1"/>
    </xf>
    <xf numFmtId="164" fontId="14" fillId="0" borderId="9" xfId="0" applyNumberFormat="1" applyFont="1" applyBorder="1" applyAlignment="1">
      <alignment horizontal="right" vertical="center" wrapText="1"/>
    </xf>
    <xf numFmtId="164" fontId="14" fillId="0" borderId="4" xfId="0" applyNumberFormat="1" applyFont="1" applyFill="1" applyBorder="1" applyAlignment="1">
      <alignment horizontal="right" vertical="center" wrapText="1"/>
    </xf>
    <xf numFmtId="164" fontId="14" fillId="0" borderId="9" xfId="0" applyNumberFormat="1" applyFont="1" applyFill="1" applyBorder="1" applyAlignment="1">
      <alignment horizontal="right" vertical="center" wrapText="1"/>
    </xf>
    <xf numFmtId="2" fontId="1" fillId="0" borderId="2" xfId="0" applyNumberFormat="1" applyFont="1" applyBorder="1"/>
    <xf numFmtId="2" fontId="14" fillId="0" borderId="4" xfId="0" applyNumberFormat="1" applyFont="1" applyBorder="1" applyAlignment="1">
      <alignment horizontal="right" vertical="center" wrapText="1"/>
    </xf>
    <xf numFmtId="2" fontId="14" fillId="0" borderId="9" xfId="0" applyNumberFormat="1" applyFont="1" applyBorder="1" applyAlignment="1">
      <alignment horizontal="right" vertical="center" wrapText="1"/>
    </xf>
    <xf numFmtId="0" fontId="7" fillId="2" borderId="4"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9"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2" fontId="1" fillId="2" borderId="4" xfId="0" applyNumberFormat="1" applyFont="1" applyFill="1" applyBorder="1" applyAlignment="1">
      <alignment horizontal="center" vertical="top" wrapText="1"/>
    </xf>
    <xf numFmtId="2" fontId="1" fillId="2" borderId="9" xfId="0" applyNumberFormat="1" applyFont="1" applyFill="1" applyBorder="1" applyAlignment="1">
      <alignment horizontal="center" vertical="top" wrapText="1"/>
    </xf>
    <xf numFmtId="0" fontId="1" fillId="0" borderId="16" xfId="0" applyFont="1" applyFill="1" applyBorder="1" applyAlignment="1">
      <alignment horizontal="center" vertical="center" wrapText="1"/>
    </xf>
    <xf numFmtId="0" fontId="1"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9" xfId="0" applyFont="1" applyFill="1" applyBorder="1" applyAlignment="1">
      <alignment horizontal="left" vertical="top" wrapText="1"/>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xf numFmtId="0" fontId="1" fillId="0" borderId="4" xfId="0" applyFont="1" applyBorder="1"/>
    <xf numFmtId="0" fontId="1" fillId="0" borderId="9" xfId="0" applyFont="1" applyBorder="1"/>
    <xf numFmtId="0" fontId="1" fillId="0" borderId="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9"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Alignment="1">
      <alignment horizontal="center" vertical="center" wrapText="1"/>
    </xf>
    <xf numFmtId="0" fontId="24" fillId="0" borderId="0" xfId="0" applyFont="1" applyAlignment="1">
      <alignment horizontal="center" vertical="center" wrapText="1"/>
    </xf>
    <xf numFmtId="0" fontId="1" fillId="0" borderId="0" xfId="0" applyFont="1" applyAlignment="1">
      <alignment horizontal="justify" vertical="center" wrapText="1"/>
    </xf>
    <xf numFmtId="2" fontId="1" fillId="0" borderId="0" xfId="0" applyNumberFormat="1" applyFont="1" applyAlignment="1">
      <alignment horizontal="center" vertical="center" wrapText="1"/>
    </xf>
    <xf numFmtId="2" fontId="1" fillId="0" borderId="0" xfId="0" applyNumberFormat="1" applyFont="1" applyAlignment="1">
      <alignment horizontal="right" vertical="center" wrapText="1"/>
    </xf>
    <xf numFmtId="0" fontId="2"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 fillId="0" borderId="0" xfId="0" applyFont="1" applyFill="1" applyAlignment="1">
      <alignment horizontal="justify" vertical="center" wrapText="1"/>
    </xf>
    <xf numFmtId="0" fontId="22" fillId="0" borderId="0" xfId="0" applyFont="1" applyFill="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left" wrapText="1"/>
    </xf>
    <xf numFmtId="0" fontId="2" fillId="0" borderId="4"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3" xfId="0" applyFont="1" applyBorder="1" applyAlignment="1">
      <alignment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3"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3" xfId="0" applyFont="1" applyBorder="1" applyAlignment="1">
      <alignment horizontal="center" vertical="top" wrapText="1"/>
    </xf>
    <xf numFmtId="0" fontId="2" fillId="0" borderId="12" xfId="0" applyFont="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3" xfId="0" applyFont="1" applyBorder="1" applyAlignment="1">
      <alignmen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1" fillId="0" borderId="17" xfId="0" applyFont="1" applyFill="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3"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15" fillId="0" borderId="3" xfId="0" applyFont="1" applyBorder="1" applyAlignment="1">
      <alignment horizontal="center" vertical="top" wrapText="1"/>
    </xf>
    <xf numFmtId="0" fontId="13" fillId="0" borderId="20" xfId="0" applyFont="1" applyBorder="1" applyAlignment="1">
      <alignment horizontal="left" vertical="top" wrapText="1"/>
    </xf>
    <xf numFmtId="0" fontId="13" fillId="0" borderId="0" xfId="0" applyFont="1" applyBorder="1" applyAlignment="1">
      <alignment horizontal="left" vertical="top" wrapText="1"/>
    </xf>
    <xf numFmtId="0" fontId="13" fillId="0" borderId="13" xfId="0" applyFont="1" applyBorder="1" applyAlignment="1">
      <alignment horizontal="left" vertical="top" wrapText="1"/>
    </xf>
    <xf numFmtId="0" fontId="10" fillId="0" borderId="12" xfId="0" applyFont="1" applyBorder="1" applyAlignment="1">
      <alignment horizontal="left" vertical="top" wrapText="1"/>
    </xf>
    <xf numFmtId="0" fontId="13" fillId="0" borderId="12" xfId="0" applyFont="1" applyBorder="1" applyAlignment="1">
      <alignment horizontal="left" vertical="top" wrapText="1"/>
    </xf>
    <xf numFmtId="0" fontId="13" fillId="0" borderId="9" xfId="0" applyFont="1" applyBorder="1" applyAlignment="1">
      <alignment horizontal="left"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3" xfId="0" applyFont="1" applyBorder="1" applyAlignment="1">
      <alignment horizontal="left" vertical="center" wrapText="1"/>
    </xf>
    <xf numFmtId="0" fontId="10" fillId="0" borderId="20" xfId="0" applyFont="1" applyBorder="1" applyAlignment="1">
      <alignment horizontal="left" vertical="top" wrapText="1"/>
    </xf>
    <xf numFmtId="0" fontId="14" fillId="0" borderId="0" xfId="0" applyFont="1" applyAlignment="1">
      <alignment horizontal="center" wrapText="1"/>
    </xf>
    <xf numFmtId="0" fontId="2" fillId="0" borderId="19" xfId="0" applyFont="1" applyBorder="1" applyAlignment="1">
      <alignment horizontal="right"/>
    </xf>
    <xf numFmtId="0" fontId="3" fillId="0" borderId="17" xfId="0" applyFont="1" applyBorder="1" applyAlignment="1">
      <alignment horizontal="center" vertical="top" wrapText="1"/>
    </xf>
    <xf numFmtId="0" fontId="3" fillId="0" borderId="15" xfId="0" applyFont="1" applyBorder="1" applyAlignment="1">
      <alignment horizontal="center" vertical="top" wrapText="1"/>
    </xf>
    <xf numFmtId="0" fontId="3" fillId="0" borderId="18" xfId="0" applyFont="1" applyBorder="1" applyAlignment="1">
      <alignment horizontal="center" vertical="top" wrapText="1"/>
    </xf>
    <xf numFmtId="0" fontId="3" fillId="0" borderId="1" xfId="0" applyFont="1" applyBorder="1" applyAlignment="1">
      <alignment horizontal="center" vertical="top" wrapText="1"/>
    </xf>
    <xf numFmtId="0" fontId="3" fillId="0" borderId="20" xfId="0" applyFont="1" applyBorder="1" applyAlignment="1">
      <alignment horizontal="center" vertical="top" wrapText="1"/>
    </xf>
    <xf numFmtId="0" fontId="3" fillId="0" borderId="13" xfId="0" applyFont="1" applyBorder="1" applyAlignment="1">
      <alignment horizontal="center" vertical="top" wrapText="1"/>
    </xf>
    <xf numFmtId="0" fontId="10" fillId="0" borderId="4" xfId="0" applyFont="1" applyBorder="1" applyAlignment="1">
      <alignment vertical="top" wrapText="1"/>
    </xf>
    <xf numFmtId="0" fontId="10" fillId="0" borderId="12" xfId="0" applyFont="1" applyBorder="1" applyAlignment="1">
      <alignment vertical="top" wrapText="1"/>
    </xf>
    <xf numFmtId="0" fontId="10" fillId="0" borderId="9" xfId="0" applyFont="1" applyBorder="1" applyAlignment="1">
      <alignment vertical="top" wrapText="1"/>
    </xf>
    <xf numFmtId="0" fontId="15" fillId="0" borderId="0" xfId="0" applyFont="1" applyAlignment="1">
      <alignment horizontal="left" wrapText="1"/>
    </xf>
    <xf numFmtId="0" fontId="15" fillId="0" borderId="0" xfId="0" applyFont="1" applyAlignment="1">
      <alignment horizontal="left"/>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horizontal="center" vertical="top" wrapText="1"/>
    </xf>
    <xf numFmtId="0" fontId="3" fillId="0" borderId="12" xfId="0" applyFont="1" applyBorder="1" applyAlignment="1">
      <alignment horizontal="center" vertical="top" wrapText="1"/>
    </xf>
    <xf numFmtId="0" fontId="3" fillId="0" borderId="9"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495300</xdr:colOff>
          <xdr:row>17</xdr:row>
          <xdr:rowOff>297180</xdr:rowOff>
        </xdr:from>
        <xdr:to>
          <xdr:col>9</xdr:col>
          <xdr:colOff>281940</xdr:colOff>
          <xdr:row>17</xdr:row>
          <xdr:rowOff>3657600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60"/>
  <sheetViews>
    <sheetView tabSelected="1" view="pageBreakPreview" zoomScale="75" zoomScaleNormal="100" zoomScaleSheetLayoutView="75" workbookViewId="0">
      <selection activeCell="S4" sqref="S4:V4"/>
    </sheetView>
  </sheetViews>
  <sheetFormatPr defaultRowHeight="14.4" x14ac:dyDescent="0.3"/>
  <cols>
    <col min="1" max="1" width="36.88671875" customWidth="1"/>
    <col min="2" max="2" width="11" customWidth="1"/>
    <col min="3" max="3" width="16.109375" customWidth="1"/>
    <col min="4" max="4" width="8.6640625" customWidth="1"/>
    <col min="5" max="5" width="12.109375" customWidth="1"/>
    <col min="6" max="6" width="15.33203125" customWidth="1"/>
    <col min="7" max="7" width="16.6640625" customWidth="1"/>
    <col min="8" max="13" width="12.109375" customWidth="1"/>
    <col min="14" max="17" width="12.109375" style="68" customWidth="1"/>
    <col min="18" max="23" width="12.109375" customWidth="1"/>
  </cols>
  <sheetData>
    <row r="2" spans="1:23" ht="15" customHeight="1" x14ac:dyDescent="0.3">
      <c r="D2" s="2"/>
      <c r="E2" s="2"/>
      <c r="F2" s="2"/>
      <c r="G2" s="2"/>
      <c r="H2" s="2"/>
      <c r="I2" s="2"/>
      <c r="J2" s="2"/>
      <c r="K2" s="2"/>
      <c r="S2" s="151" t="s">
        <v>151</v>
      </c>
      <c r="T2" s="151"/>
      <c r="U2" s="151"/>
      <c r="V2" s="151"/>
      <c r="W2" s="1"/>
    </row>
    <row r="3" spans="1:23" ht="15" customHeight="1" x14ac:dyDescent="0.3">
      <c r="A3" s="1"/>
      <c r="B3" s="2"/>
      <c r="C3" s="2"/>
      <c r="D3" s="2"/>
      <c r="E3" s="2"/>
      <c r="F3" s="2"/>
      <c r="G3" s="2"/>
      <c r="H3" s="2"/>
      <c r="I3" s="2"/>
      <c r="J3" s="2"/>
      <c r="K3" s="2"/>
      <c r="S3" s="151" t="s">
        <v>97</v>
      </c>
      <c r="T3" s="151"/>
      <c r="U3" s="151"/>
      <c r="V3" s="151"/>
      <c r="W3" s="1"/>
    </row>
    <row r="4" spans="1:23" x14ac:dyDescent="0.3">
      <c r="A4" s="1"/>
      <c r="B4" s="2"/>
      <c r="C4" s="2"/>
      <c r="D4" s="2"/>
      <c r="E4" s="2"/>
      <c r="F4" s="2"/>
      <c r="G4" s="2"/>
      <c r="H4" s="2"/>
      <c r="I4" s="2"/>
      <c r="J4" s="2"/>
      <c r="K4" s="2"/>
      <c r="S4" s="148" t="s">
        <v>233</v>
      </c>
      <c r="T4" s="148"/>
      <c r="U4" s="148"/>
      <c r="V4" s="148"/>
      <c r="W4" s="1"/>
    </row>
    <row r="5" spans="1:23" x14ac:dyDescent="0.3">
      <c r="A5" s="1"/>
      <c r="B5" s="2"/>
      <c r="C5" s="2"/>
      <c r="D5" s="2"/>
      <c r="E5" s="2"/>
      <c r="F5" s="2"/>
      <c r="G5" s="2"/>
      <c r="H5" s="2"/>
      <c r="I5" s="2"/>
      <c r="J5" s="2"/>
      <c r="K5" s="2"/>
      <c r="S5" s="83"/>
      <c r="T5" s="83"/>
      <c r="U5" s="83"/>
      <c r="V5" s="83"/>
      <c r="W5" s="1"/>
    </row>
    <row r="6" spans="1:23" x14ac:dyDescent="0.3">
      <c r="A6" s="1"/>
      <c r="B6" s="2"/>
      <c r="C6" s="2"/>
      <c r="D6" s="2"/>
      <c r="E6" s="2"/>
      <c r="F6" s="2"/>
      <c r="G6" s="2"/>
      <c r="H6" s="2"/>
      <c r="I6" s="2"/>
      <c r="J6" s="2"/>
      <c r="K6" s="2"/>
      <c r="S6" s="148" t="s">
        <v>151</v>
      </c>
      <c r="T6" s="148"/>
      <c r="U6" s="148"/>
      <c r="V6" s="148"/>
      <c r="W6" s="1"/>
    </row>
    <row r="7" spans="1:23" x14ac:dyDescent="0.3">
      <c r="A7" s="1"/>
      <c r="B7" s="2"/>
      <c r="C7" s="2"/>
      <c r="D7" s="2"/>
      <c r="E7" s="2"/>
      <c r="F7" s="2"/>
      <c r="G7" s="2"/>
      <c r="H7" s="2"/>
      <c r="I7" s="2"/>
      <c r="J7" s="2"/>
      <c r="K7" s="2"/>
      <c r="S7" s="149" t="s">
        <v>97</v>
      </c>
      <c r="T7" s="149"/>
      <c r="U7" s="149"/>
      <c r="V7" s="149"/>
      <c r="W7" s="1"/>
    </row>
    <row r="8" spans="1:23" ht="15.6" x14ac:dyDescent="0.3">
      <c r="A8" s="3"/>
      <c r="B8" s="2"/>
      <c r="C8" s="2"/>
      <c r="D8" s="2"/>
      <c r="E8" s="2"/>
      <c r="F8" s="2"/>
      <c r="G8" s="2"/>
      <c r="H8" s="2"/>
      <c r="I8" s="2"/>
      <c r="J8" s="2"/>
      <c r="K8" s="2"/>
      <c r="L8" s="2"/>
      <c r="M8" s="2"/>
      <c r="N8" s="69"/>
      <c r="O8" s="69"/>
      <c r="P8" s="69"/>
      <c r="S8" s="150" t="s">
        <v>152</v>
      </c>
      <c r="T8" s="150"/>
      <c r="U8" s="150"/>
      <c r="V8" s="150"/>
    </row>
    <row r="9" spans="1:23" ht="36.75" customHeight="1" x14ac:dyDescent="0.3">
      <c r="A9" s="159" t="s">
        <v>116</v>
      </c>
      <c r="B9" s="159"/>
      <c r="C9" s="159"/>
      <c r="D9" s="159"/>
      <c r="E9" s="159"/>
      <c r="F9" s="159"/>
      <c r="G9" s="159"/>
      <c r="H9" s="159"/>
      <c r="I9" s="159"/>
      <c r="J9" s="159"/>
      <c r="K9" s="159"/>
      <c r="L9" s="159"/>
      <c r="M9" s="159"/>
      <c r="N9" s="159"/>
      <c r="O9" s="159"/>
      <c r="P9" s="159"/>
      <c r="Q9" s="159"/>
      <c r="R9" s="159"/>
      <c r="S9" s="159"/>
      <c r="T9" s="159"/>
      <c r="U9" s="159"/>
      <c r="V9" s="159"/>
      <c r="W9" s="159"/>
    </row>
    <row r="10" spans="1:23" ht="15.6" x14ac:dyDescent="0.3">
      <c r="A10" s="158" t="s">
        <v>79</v>
      </c>
      <c r="B10" s="158"/>
      <c r="C10" s="158"/>
      <c r="D10" s="158"/>
      <c r="E10" s="158"/>
      <c r="F10" s="158"/>
      <c r="G10" s="158"/>
      <c r="H10" s="158"/>
      <c r="I10" s="158"/>
      <c r="J10" s="158"/>
      <c r="K10" s="158"/>
      <c r="L10" s="158"/>
      <c r="M10" s="158"/>
      <c r="N10" s="158"/>
      <c r="O10" s="158"/>
      <c r="P10" s="158"/>
      <c r="Q10" s="158"/>
      <c r="R10" s="158"/>
      <c r="S10" s="158"/>
      <c r="T10" s="158"/>
      <c r="U10" s="158"/>
      <c r="V10" s="158"/>
      <c r="W10" s="158"/>
    </row>
    <row r="11" spans="1:23" ht="15.6" x14ac:dyDescent="0.3">
      <c r="A11" s="3"/>
      <c r="B11" s="2"/>
      <c r="C11" s="2"/>
      <c r="D11" s="2"/>
      <c r="E11" s="2"/>
      <c r="F11" s="2"/>
      <c r="G11" s="2"/>
      <c r="H11" s="2"/>
      <c r="I11" s="2"/>
      <c r="J11" s="2"/>
      <c r="K11" s="2"/>
      <c r="L11" s="2"/>
      <c r="M11" s="2"/>
      <c r="N11" s="69"/>
      <c r="O11" s="69"/>
      <c r="P11" s="69"/>
    </row>
    <row r="12" spans="1:23" s="63" customFormat="1" ht="15.6" x14ac:dyDescent="0.3">
      <c r="A12" s="160" t="s">
        <v>80</v>
      </c>
      <c r="B12" s="160"/>
      <c r="C12" s="160"/>
      <c r="D12" s="160"/>
      <c r="E12" s="160"/>
      <c r="F12" s="160"/>
      <c r="G12" s="160"/>
      <c r="H12" s="160"/>
      <c r="I12" s="160"/>
      <c r="J12" s="160"/>
      <c r="K12" s="160"/>
      <c r="L12" s="160"/>
      <c r="M12" s="160"/>
      <c r="N12" s="160"/>
      <c r="O12" s="160"/>
      <c r="P12" s="160"/>
      <c r="Q12" s="160"/>
      <c r="R12" s="160"/>
      <c r="S12" s="160"/>
      <c r="T12" s="160"/>
      <c r="U12" s="160"/>
      <c r="V12" s="160"/>
      <c r="W12" s="160"/>
    </row>
    <row r="13" spans="1:23" s="63" customFormat="1" ht="17.25" customHeight="1" x14ac:dyDescent="0.3">
      <c r="A13" s="160" t="s">
        <v>117</v>
      </c>
      <c r="B13" s="160"/>
      <c r="C13" s="160"/>
      <c r="D13" s="160"/>
      <c r="E13" s="160"/>
      <c r="F13" s="160"/>
      <c r="G13" s="160"/>
      <c r="H13" s="160"/>
      <c r="I13" s="160"/>
      <c r="J13" s="160"/>
      <c r="K13" s="160"/>
      <c r="L13" s="160"/>
      <c r="M13" s="160"/>
      <c r="N13" s="160"/>
      <c r="O13" s="160"/>
      <c r="P13" s="160"/>
      <c r="Q13" s="160"/>
      <c r="R13" s="160"/>
      <c r="S13" s="160"/>
      <c r="T13" s="160"/>
      <c r="U13" s="160"/>
      <c r="V13" s="160"/>
      <c r="W13" s="160"/>
    </row>
    <row r="14" spans="1:23" ht="15.6" x14ac:dyDescent="0.3">
      <c r="A14" s="158"/>
      <c r="B14" s="158"/>
      <c r="C14" s="158"/>
      <c r="D14" s="158"/>
      <c r="E14" s="158"/>
      <c r="F14" s="158"/>
      <c r="G14" s="158"/>
      <c r="H14" s="158"/>
      <c r="I14" s="158"/>
      <c r="J14" s="158"/>
      <c r="K14" s="158"/>
      <c r="L14" s="158"/>
      <c r="M14" s="158"/>
      <c r="N14" s="158"/>
      <c r="O14" s="158"/>
      <c r="P14" s="158"/>
      <c r="Q14" s="158"/>
      <c r="R14" s="158"/>
      <c r="S14" s="158"/>
      <c r="T14" s="158"/>
      <c r="U14" s="158"/>
      <c r="V14" s="158"/>
      <c r="W14" s="158"/>
    </row>
    <row r="15" spans="1:23" ht="16.2" thickBot="1" x14ac:dyDescent="0.35">
      <c r="A15" s="3"/>
      <c r="B15" s="2"/>
      <c r="C15" s="2"/>
      <c r="D15" s="2"/>
      <c r="E15" s="2"/>
      <c r="F15" s="2"/>
      <c r="G15" s="2"/>
      <c r="H15" s="2"/>
      <c r="I15" s="2"/>
      <c r="J15" s="2"/>
      <c r="K15" s="2"/>
      <c r="L15" s="2"/>
      <c r="M15" s="2"/>
      <c r="N15" s="69"/>
      <c r="O15" s="69"/>
      <c r="P15" s="69"/>
    </row>
    <row r="16" spans="1:23" ht="34.950000000000003" customHeight="1" thickBot="1" x14ac:dyDescent="0.35">
      <c r="A16" s="152" t="s">
        <v>81</v>
      </c>
      <c r="B16" s="153"/>
      <c r="C16" s="153"/>
      <c r="D16" s="154"/>
      <c r="E16" s="155" t="s">
        <v>82</v>
      </c>
      <c r="F16" s="156"/>
      <c r="G16" s="156"/>
      <c r="H16" s="156"/>
      <c r="I16" s="156"/>
      <c r="J16" s="156"/>
      <c r="K16" s="156"/>
      <c r="L16" s="156"/>
      <c r="M16" s="156"/>
      <c r="N16" s="156"/>
      <c r="O16" s="156"/>
      <c r="P16" s="156"/>
      <c r="Q16" s="156"/>
      <c r="R16" s="156"/>
      <c r="S16" s="156"/>
      <c r="T16" s="156"/>
      <c r="U16" s="156"/>
      <c r="V16" s="156"/>
      <c r="W16" s="157"/>
    </row>
    <row r="17" spans="1:23" s="13" customFormat="1" ht="24" customHeight="1" thickBot="1" x14ac:dyDescent="0.35">
      <c r="A17" s="181" t="s">
        <v>84</v>
      </c>
      <c r="B17" s="182"/>
      <c r="C17" s="182"/>
      <c r="D17" s="183"/>
      <c r="E17" s="189" t="s">
        <v>128</v>
      </c>
      <c r="F17" s="190"/>
      <c r="G17" s="190"/>
      <c r="H17" s="190"/>
      <c r="I17" s="190"/>
      <c r="J17" s="190"/>
      <c r="K17" s="190"/>
      <c r="L17" s="190"/>
      <c r="M17" s="190"/>
      <c r="N17" s="190"/>
      <c r="O17" s="190"/>
      <c r="P17" s="190"/>
      <c r="Q17" s="190"/>
      <c r="R17" s="190"/>
      <c r="S17" s="190"/>
      <c r="T17" s="190"/>
      <c r="U17" s="190"/>
      <c r="V17" s="190"/>
      <c r="W17" s="191"/>
    </row>
    <row r="18" spans="1:23" s="13" customFormat="1" ht="24" customHeight="1" thickBot="1" x14ac:dyDescent="0.35">
      <c r="A18" s="181" t="s">
        <v>85</v>
      </c>
      <c r="B18" s="182"/>
      <c r="C18" s="182"/>
      <c r="D18" s="183"/>
      <c r="E18" s="189" t="s">
        <v>129</v>
      </c>
      <c r="F18" s="190"/>
      <c r="G18" s="190"/>
      <c r="H18" s="190"/>
      <c r="I18" s="190"/>
      <c r="J18" s="190"/>
      <c r="K18" s="190"/>
      <c r="L18" s="190"/>
      <c r="M18" s="190"/>
      <c r="N18" s="190"/>
      <c r="O18" s="190"/>
      <c r="P18" s="190"/>
      <c r="Q18" s="190"/>
      <c r="R18" s="190"/>
      <c r="S18" s="190"/>
      <c r="T18" s="190"/>
      <c r="U18" s="190"/>
      <c r="V18" s="190"/>
      <c r="W18" s="191"/>
    </row>
    <row r="19" spans="1:23" s="13" customFormat="1" ht="195" customHeight="1" thickBot="1" x14ac:dyDescent="0.35">
      <c r="A19" s="189" t="s">
        <v>98</v>
      </c>
      <c r="B19" s="190"/>
      <c r="C19" s="190"/>
      <c r="D19" s="191"/>
      <c r="E19" s="181" t="s">
        <v>130</v>
      </c>
      <c r="F19" s="182"/>
      <c r="G19" s="182"/>
      <c r="H19" s="182"/>
      <c r="I19" s="182"/>
      <c r="J19" s="182"/>
      <c r="K19" s="182"/>
      <c r="L19" s="182"/>
      <c r="M19" s="182"/>
      <c r="N19" s="182"/>
      <c r="O19" s="182"/>
      <c r="P19" s="182"/>
      <c r="Q19" s="182"/>
      <c r="R19" s="182"/>
      <c r="S19" s="182"/>
      <c r="T19" s="182"/>
      <c r="U19" s="182"/>
      <c r="V19" s="182"/>
      <c r="W19" s="183"/>
    </row>
    <row r="20" spans="1:23" s="13" customFormat="1" ht="52.2" customHeight="1" thickBot="1" x14ac:dyDescent="0.35">
      <c r="A20" s="181" t="s">
        <v>99</v>
      </c>
      <c r="B20" s="182"/>
      <c r="C20" s="182"/>
      <c r="D20" s="183"/>
      <c r="E20" s="233" t="s">
        <v>83</v>
      </c>
      <c r="F20" s="234"/>
      <c r="G20" s="234"/>
      <c r="H20" s="234"/>
      <c r="I20" s="234"/>
      <c r="J20" s="234"/>
      <c r="K20" s="234"/>
      <c r="L20" s="234"/>
      <c r="M20" s="234"/>
      <c r="N20" s="234"/>
      <c r="O20" s="234"/>
      <c r="P20" s="234"/>
      <c r="Q20" s="234"/>
      <c r="R20" s="234"/>
      <c r="S20" s="234"/>
      <c r="T20" s="234"/>
      <c r="U20" s="234"/>
      <c r="V20" s="234"/>
      <c r="W20" s="235"/>
    </row>
    <row r="21" spans="1:23" s="13" customFormat="1" ht="33" customHeight="1" thickBot="1" x14ac:dyDescent="0.35">
      <c r="A21" s="168" t="s">
        <v>86</v>
      </c>
      <c r="B21" s="168"/>
      <c r="C21" s="168"/>
      <c r="D21" s="169"/>
      <c r="E21" s="170" t="s">
        <v>87</v>
      </c>
      <c r="F21" s="168"/>
      <c r="G21" s="168"/>
      <c r="H21" s="168"/>
      <c r="I21" s="168"/>
      <c r="J21" s="168"/>
      <c r="K21" s="168"/>
      <c r="L21" s="168"/>
      <c r="M21" s="168"/>
      <c r="N21" s="168"/>
      <c r="O21" s="168"/>
      <c r="P21" s="168"/>
      <c r="Q21" s="168"/>
      <c r="R21" s="168"/>
      <c r="S21" s="168"/>
      <c r="T21" s="168"/>
      <c r="U21" s="168"/>
      <c r="V21" s="168"/>
      <c r="W21" s="169"/>
    </row>
    <row r="22" spans="1:23" s="13" customFormat="1" ht="19.2" customHeight="1" thickBot="1" x14ac:dyDescent="0.35">
      <c r="A22" s="171" t="s">
        <v>88</v>
      </c>
      <c r="B22" s="171"/>
      <c r="C22" s="171"/>
      <c r="D22" s="172"/>
      <c r="E22" s="173" t="s">
        <v>89</v>
      </c>
      <c r="F22" s="171"/>
      <c r="G22" s="171"/>
      <c r="H22" s="171"/>
      <c r="I22" s="171"/>
      <c r="J22" s="171"/>
      <c r="K22" s="171"/>
      <c r="L22" s="171"/>
      <c r="M22" s="171"/>
      <c r="N22" s="171"/>
      <c r="O22" s="171"/>
      <c r="P22" s="171"/>
      <c r="Q22" s="171"/>
      <c r="R22" s="171"/>
      <c r="S22" s="171"/>
      <c r="T22" s="171"/>
      <c r="U22" s="171"/>
      <c r="V22" s="171"/>
      <c r="W22" s="172"/>
    </row>
    <row r="23" spans="1:23" s="13" customFormat="1" ht="19.2" customHeight="1" x14ac:dyDescent="0.3">
      <c r="A23" s="192" t="s">
        <v>90</v>
      </c>
      <c r="B23" s="193"/>
      <c r="C23" s="193"/>
      <c r="D23" s="194"/>
      <c r="E23" s="198" t="s">
        <v>91</v>
      </c>
      <c r="F23" s="199"/>
      <c r="G23" s="199"/>
      <c r="H23" s="199"/>
      <c r="I23" s="199"/>
      <c r="J23" s="199"/>
      <c r="K23" s="199"/>
      <c r="L23" s="199"/>
      <c r="M23" s="199"/>
      <c r="N23" s="199"/>
      <c r="O23" s="199"/>
      <c r="P23" s="199"/>
      <c r="Q23" s="199"/>
      <c r="R23" s="199"/>
      <c r="S23" s="199"/>
      <c r="T23" s="199"/>
      <c r="U23" s="199"/>
      <c r="V23" s="199"/>
      <c r="W23" s="200"/>
    </row>
    <row r="24" spans="1:23" s="13" customFormat="1" ht="87.75" customHeight="1" thickBot="1" x14ac:dyDescent="0.35">
      <c r="A24" s="195"/>
      <c r="B24" s="196"/>
      <c r="C24" s="196"/>
      <c r="D24" s="197"/>
      <c r="E24" s="230" t="s">
        <v>146</v>
      </c>
      <c r="F24" s="231"/>
      <c r="G24" s="231"/>
      <c r="H24" s="231"/>
      <c r="I24" s="231"/>
      <c r="J24" s="231"/>
      <c r="K24" s="231"/>
      <c r="L24" s="231"/>
      <c r="M24" s="231"/>
      <c r="N24" s="231"/>
      <c r="O24" s="231"/>
      <c r="P24" s="231"/>
      <c r="Q24" s="231"/>
      <c r="R24" s="231"/>
      <c r="S24" s="231"/>
      <c r="T24" s="231"/>
      <c r="U24" s="231"/>
      <c r="V24" s="231"/>
      <c r="W24" s="232"/>
    </row>
    <row r="25" spans="1:23" s="18" customFormat="1" ht="62.4" customHeight="1" x14ac:dyDescent="0.3">
      <c r="A25" s="198" t="s">
        <v>92</v>
      </c>
      <c r="B25" s="199"/>
      <c r="C25" s="199"/>
      <c r="D25" s="200"/>
      <c r="E25" s="14" t="s">
        <v>194</v>
      </c>
      <c r="F25" s="188">
        <v>2017</v>
      </c>
      <c r="G25" s="188"/>
      <c r="H25" s="188">
        <v>2018</v>
      </c>
      <c r="I25" s="188"/>
      <c r="J25" s="188">
        <v>2019</v>
      </c>
      <c r="K25" s="188"/>
      <c r="L25" s="236">
        <v>2020</v>
      </c>
      <c r="M25" s="236"/>
      <c r="N25" s="227">
        <v>2021</v>
      </c>
      <c r="O25" s="227"/>
      <c r="P25" s="227">
        <v>2022</v>
      </c>
      <c r="Q25" s="227"/>
      <c r="R25" s="188">
        <v>2023</v>
      </c>
      <c r="S25" s="188"/>
      <c r="T25" s="236">
        <v>2024</v>
      </c>
      <c r="U25" s="236"/>
      <c r="V25" s="236">
        <v>2025</v>
      </c>
      <c r="W25" s="237"/>
    </row>
    <row r="26" spans="1:23" s="18" customFormat="1" ht="125.25" customHeight="1" thickBot="1" x14ac:dyDescent="0.35">
      <c r="A26" s="174"/>
      <c r="B26" s="175"/>
      <c r="C26" s="175"/>
      <c r="D26" s="201"/>
      <c r="E26" s="15"/>
      <c r="F26" s="16" t="s">
        <v>100</v>
      </c>
      <c r="G26" s="16" t="s">
        <v>101</v>
      </c>
      <c r="H26" s="16" t="s">
        <v>100</v>
      </c>
      <c r="I26" s="16" t="s">
        <v>101</v>
      </c>
      <c r="J26" s="16" t="s">
        <v>100</v>
      </c>
      <c r="K26" s="16" t="s">
        <v>101</v>
      </c>
      <c r="L26" s="16" t="s">
        <v>100</v>
      </c>
      <c r="M26" s="16" t="s">
        <v>101</v>
      </c>
      <c r="N26" s="70" t="s">
        <v>100</v>
      </c>
      <c r="O26" s="70" t="s">
        <v>101</v>
      </c>
      <c r="P26" s="70" t="s">
        <v>100</v>
      </c>
      <c r="Q26" s="70" t="s">
        <v>101</v>
      </c>
      <c r="R26" s="16" t="s">
        <v>100</v>
      </c>
      <c r="S26" s="16" t="s">
        <v>101</v>
      </c>
      <c r="T26" s="16" t="s">
        <v>100</v>
      </c>
      <c r="U26" s="16" t="s">
        <v>101</v>
      </c>
      <c r="V26" s="16" t="s">
        <v>100</v>
      </c>
      <c r="W26" s="17" t="s">
        <v>101</v>
      </c>
    </row>
    <row r="27" spans="1:23" s="13" customFormat="1" ht="24" customHeight="1" thickBot="1" x14ac:dyDescent="0.35">
      <c r="A27" s="184" t="s">
        <v>93</v>
      </c>
      <c r="B27" s="185"/>
      <c r="C27" s="185"/>
      <c r="D27" s="185"/>
      <c r="E27" s="186"/>
      <c r="F27" s="186"/>
      <c r="G27" s="186"/>
      <c r="H27" s="186"/>
      <c r="I27" s="186"/>
      <c r="J27" s="186"/>
      <c r="K27" s="186"/>
      <c r="L27" s="186"/>
      <c r="M27" s="186"/>
      <c r="N27" s="186"/>
      <c r="O27" s="186"/>
      <c r="P27" s="186"/>
      <c r="Q27" s="186"/>
      <c r="R27" s="186"/>
      <c r="S27" s="186"/>
      <c r="T27" s="186"/>
      <c r="U27" s="186"/>
      <c r="V27" s="186"/>
      <c r="W27" s="187"/>
    </row>
    <row r="28" spans="1:23" s="13" customFormat="1" ht="35.25" customHeight="1" thickBot="1" x14ac:dyDescent="0.35">
      <c r="A28" s="174" t="s">
        <v>94</v>
      </c>
      <c r="B28" s="175"/>
      <c r="C28" s="175"/>
      <c r="D28" s="175"/>
      <c r="E28" s="49">
        <v>18.600000000000001</v>
      </c>
      <c r="F28" s="50" t="s">
        <v>95</v>
      </c>
      <c r="G28" s="50" t="s">
        <v>95</v>
      </c>
      <c r="H28" s="50" t="s">
        <v>95</v>
      </c>
      <c r="I28" s="50" t="s">
        <v>95</v>
      </c>
      <c r="J28" s="50" t="s">
        <v>95</v>
      </c>
      <c r="K28" s="50" t="s">
        <v>95</v>
      </c>
      <c r="L28" s="50" t="s">
        <v>126</v>
      </c>
      <c r="M28" s="50" t="s">
        <v>126</v>
      </c>
      <c r="N28" s="71" t="s">
        <v>224</v>
      </c>
      <c r="O28" s="71" t="s">
        <v>224</v>
      </c>
      <c r="P28" s="71" t="s">
        <v>225</v>
      </c>
      <c r="Q28" s="71" t="s">
        <v>225</v>
      </c>
      <c r="R28" s="50" t="s">
        <v>226</v>
      </c>
      <c r="S28" s="145"/>
      <c r="T28" s="50" t="s">
        <v>227</v>
      </c>
      <c r="U28" s="50"/>
      <c r="V28" s="50" t="s">
        <v>228</v>
      </c>
      <c r="W28" s="50"/>
    </row>
    <row r="29" spans="1:23" s="13" customFormat="1" ht="51" customHeight="1" thickBot="1" x14ac:dyDescent="0.35">
      <c r="A29" s="174" t="s">
        <v>96</v>
      </c>
      <c r="B29" s="175"/>
      <c r="C29" s="175"/>
      <c r="D29" s="175"/>
      <c r="E29" s="49">
        <v>44.8</v>
      </c>
      <c r="F29" s="64" t="s">
        <v>17</v>
      </c>
      <c r="G29" s="64" t="s">
        <v>17</v>
      </c>
      <c r="H29" s="64" t="s">
        <v>17</v>
      </c>
      <c r="I29" s="64" t="s">
        <v>17</v>
      </c>
      <c r="J29" s="50" t="s">
        <v>127</v>
      </c>
      <c r="K29" s="50" t="s">
        <v>127</v>
      </c>
      <c r="L29" s="176" t="s">
        <v>230</v>
      </c>
      <c r="M29" s="177"/>
      <c r="N29" s="177"/>
      <c r="O29" s="177"/>
      <c r="P29" s="177"/>
      <c r="Q29" s="177"/>
      <c r="R29" s="177"/>
      <c r="S29" s="177"/>
      <c r="T29" s="177"/>
      <c r="U29" s="177"/>
      <c r="V29" s="177"/>
      <c r="W29" s="178"/>
    </row>
    <row r="30" spans="1:23" s="13" customFormat="1" ht="39.75" customHeight="1" thickBot="1" x14ac:dyDescent="0.35">
      <c r="A30" s="174" t="s">
        <v>231</v>
      </c>
      <c r="B30" s="175"/>
      <c r="C30" s="175"/>
      <c r="D30" s="175"/>
      <c r="E30" s="179" t="s">
        <v>229</v>
      </c>
      <c r="F30" s="180"/>
      <c r="G30" s="180"/>
      <c r="H30" s="180"/>
      <c r="I30" s="180"/>
      <c r="J30" s="180"/>
      <c r="K30" s="180"/>
      <c r="L30" s="72" t="s">
        <v>221</v>
      </c>
      <c r="M30" s="71" t="s">
        <v>221</v>
      </c>
      <c r="N30" s="71" t="s">
        <v>221</v>
      </c>
      <c r="O30" s="71" t="s">
        <v>221</v>
      </c>
      <c r="P30" s="71" t="s">
        <v>221</v>
      </c>
      <c r="Q30" s="71" t="s">
        <v>221</v>
      </c>
      <c r="R30" s="71" t="s">
        <v>221</v>
      </c>
      <c r="S30" s="71"/>
      <c r="T30" s="71" t="s">
        <v>221</v>
      </c>
      <c r="U30" s="50"/>
      <c r="V30" s="71" t="s">
        <v>221</v>
      </c>
      <c r="W30" s="48"/>
    </row>
    <row r="31" spans="1:23" s="13" customFormat="1" ht="34.5" customHeight="1" thickBot="1" x14ac:dyDescent="0.35">
      <c r="A31" s="174" t="s">
        <v>18</v>
      </c>
      <c r="B31" s="175"/>
      <c r="C31" s="175"/>
      <c r="D31" s="175"/>
      <c r="E31" s="49">
        <v>0</v>
      </c>
      <c r="F31" s="49">
        <v>0</v>
      </c>
      <c r="G31" s="49">
        <v>0</v>
      </c>
      <c r="H31" s="49">
        <v>0</v>
      </c>
      <c r="I31" s="49">
        <v>0</v>
      </c>
      <c r="J31" s="49">
        <v>0</v>
      </c>
      <c r="K31" s="49">
        <v>0</v>
      </c>
      <c r="L31" s="49">
        <v>0</v>
      </c>
      <c r="M31" s="49">
        <v>0</v>
      </c>
      <c r="N31" s="72">
        <v>0</v>
      </c>
      <c r="O31" s="72">
        <v>0</v>
      </c>
      <c r="P31" s="72">
        <v>0</v>
      </c>
      <c r="Q31" s="72">
        <v>0</v>
      </c>
      <c r="R31" s="49">
        <v>0</v>
      </c>
      <c r="S31" s="49"/>
      <c r="T31" s="49">
        <v>0</v>
      </c>
      <c r="U31" s="49"/>
      <c r="V31" s="49">
        <v>0</v>
      </c>
      <c r="W31" s="49"/>
    </row>
    <row r="32" spans="1:23" s="75" customFormat="1" ht="33.75" customHeight="1" thickBot="1" x14ac:dyDescent="0.35">
      <c r="A32" s="210" t="s">
        <v>19</v>
      </c>
      <c r="B32" s="211"/>
      <c r="C32" s="211"/>
      <c r="D32" s="211"/>
      <c r="E32" s="72">
        <v>1800</v>
      </c>
      <c r="F32" s="71" t="s">
        <v>124</v>
      </c>
      <c r="G32" s="71" t="s">
        <v>124</v>
      </c>
      <c r="H32" s="71" t="s">
        <v>124</v>
      </c>
      <c r="I32" s="71" t="s">
        <v>124</v>
      </c>
      <c r="J32" s="71" t="s">
        <v>124</v>
      </c>
      <c r="K32" s="71" t="s">
        <v>124</v>
      </c>
      <c r="L32" s="71" t="s">
        <v>124</v>
      </c>
      <c r="M32" s="71" t="s">
        <v>124</v>
      </c>
      <c r="N32" s="71" t="s">
        <v>124</v>
      </c>
      <c r="O32" s="71" t="s">
        <v>124</v>
      </c>
      <c r="P32" s="71" t="s">
        <v>124</v>
      </c>
      <c r="Q32" s="71" t="s">
        <v>124</v>
      </c>
      <c r="R32" s="71" t="s">
        <v>124</v>
      </c>
      <c r="S32" s="71"/>
      <c r="T32" s="71" t="s">
        <v>124</v>
      </c>
      <c r="U32" s="71" t="s">
        <v>34</v>
      </c>
      <c r="V32" s="71" t="s">
        <v>124</v>
      </c>
      <c r="W32" s="71" t="s">
        <v>34</v>
      </c>
    </row>
    <row r="33" spans="1:23" s="13" customFormat="1" ht="51" customHeight="1" thickBot="1" x14ac:dyDescent="0.35">
      <c r="A33" s="174" t="s">
        <v>20</v>
      </c>
      <c r="B33" s="175"/>
      <c r="C33" s="175"/>
      <c r="D33" s="175"/>
      <c r="E33" s="51">
        <v>1</v>
      </c>
      <c r="F33" s="50" t="s">
        <v>21</v>
      </c>
      <c r="G33" s="50" t="s">
        <v>21</v>
      </c>
      <c r="H33" s="51" t="s">
        <v>134</v>
      </c>
      <c r="I33" s="51" t="s">
        <v>21</v>
      </c>
      <c r="J33" s="51" t="s">
        <v>134</v>
      </c>
      <c r="K33" s="51" t="s">
        <v>21</v>
      </c>
      <c r="L33" s="51" t="s">
        <v>134</v>
      </c>
      <c r="M33" s="51" t="s">
        <v>21</v>
      </c>
      <c r="N33" s="51" t="s">
        <v>134</v>
      </c>
      <c r="O33" s="51" t="s">
        <v>21</v>
      </c>
      <c r="P33" s="51" t="s">
        <v>134</v>
      </c>
      <c r="Q33" s="51" t="s">
        <v>21</v>
      </c>
      <c r="R33" s="51" t="s">
        <v>134</v>
      </c>
      <c r="S33" s="51"/>
      <c r="T33" s="51" t="s">
        <v>134</v>
      </c>
      <c r="U33" s="51"/>
      <c r="V33" s="51" t="s">
        <v>134</v>
      </c>
      <c r="W33" s="51"/>
    </row>
    <row r="34" spans="1:23" s="13" customFormat="1" ht="18.600000000000001" customHeight="1" thickBot="1" x14ac:dyDescent="0.35">
      <c r="A34" s="184" t="s">
        <v>22</v>
      </c>
      <c r="B34" s="185"/>
      <c r="C34" s="185"/>
      <c r="D34" s="185"/>
      <c r="E34" s="204"/>
      <c r="F34" s="204"/>
      <c r="G34" s="204"/>
      <c r="H34" s="204"/>
      <c r="I34" s="204"/>
      <c r="J34" s="204"/>
      <c r="K34" s="204"/>
      <c r="L34" s="204"/>
      <c r="M34" s="204"/>
      <c r="N34" s="204"/>
      <c r="O34" s="204"/>
      <c r="P34" s="204"/>
      <c r="Q34" s="204"/>
      <c r="R34" s="204"/>
      <c r="S34" s="204"/>
      <c r="T34" s="204"/>
      <c r="U34" s="204"/>
      <c r="V34" s="204"/>
      <c r="W34" s="205"/>
    </row>
    <row r="35" spans="1:23" s="13" customFormat="1" ht="18.600000000000001" customHeight="1" thickBot="1" x14ac:dyDescent="0.35">
      <c r="A35" s="184" t="s">
        <v>23</v>
      </c>
      <c r="B35" s="185"/>
      <c r="C35" s="185"/>
      <c r="D35" s="185"/>
      <c r="E35" s="204"/>
      <c r="F35" s="204"/>
      <c r="G35" s="204"/>
      <c r="H35" s="204"/>
      <c r="I35" s="204"/>
      <c r="J35" s="204"/>
      <c r="K35" s="204"/>
      <c r="L35" s="204"/>
      <c r="M35" s="204"/>
      <c r="N35" s="204"/>
      <c r="O35" s="204"/>
      <c r="P35" s="204"/>
      <c r="Q35" s="204"/>
      <c r="R35" s="204"/>
      <c r="S35" s="204"/>
      <c r="T35" s="204"/>
      <c r="U35" s="204"/>
      <c r="V35" s="204"/>
      <c r="W35" s="205"/>
    </row>
    <row r="36" spans="1:23" s="13" customFormat="1" ht="52.5" customHeight="1" thickBot="1" x14ac:dyDescent="0.35">
      <c r="A36" s="181" t="s">
        <v>137</v>
      </c>
      <c r="B36" s="182"/>
      <c r="C36" s="182"/>
      <c r="D36" s="182"/>
      <c r="E36" s="49">
        <v>415</v>
      </c>
      <c r="F36" s="50">
        <v>250</v>
      </c>
      <c r="G36" s="50">
        <v>250</v>
      </c>
      <c r="H36" s="50" t="s">
        <v>135</v>
      </c>
      <c r="I36" s="50" t="s">
        <v>136</v>
      </c>
      <c r="J36" s="50" t="s">
        <v>135</v>
      </c>
      <c r="K36" s="50" t="s">
        <v>136</v>
      </c>
      <c r="L36" s="50" t="s">
        <v>135</v>
      </c>
      <c r="M36" s="50" t="s">
        <v>136</v>
      </c>
      <c r="N36" s="50" t="s">
        <v>135</v>
      </c>
      <c r="O36" s="50" t="s">
        <v>136</v>
      </c>
      <c r="P36" s="50" t="s">
        <v>135</v>
      </c>
      <c r="Q36" s="50" t="s">
        <v>136</v>
      </c>
      <c r="R36" s="50" t="s">
        <v>135</v>
      </c>
      <c r="S36" s="145"/>
      <c r="T36" s="50" t="s">
        <v>135</v>
      </c>
      <c r="U36" s="48"/>
      <c r="V36" s="50" t="s">
        <v>135</v>
      </c>
      <c r="W36" s="48"/>
    </row>
    <row r="37" spans="1:23" s="13" customFormat="1" ht="52.5" customHeight="1" thickBot="1" x14ac:dyDescent="0.35">
      <c r="A37" s="189" t="s">
        <v>24</v>
      </c>
      <c r="B37" s="190"/>
      <c r="C37" s="190"/>
      <c r="D37" s="191"/>
      <c r="E37" s="49">
        <v>51</v>
      </c>
      <c r="F37" s="50">
        <v>50</v>
      </c>
      <c r="G37" s="50">
        <v>50</v>
      </c>
      <c r="H37" s="50">
        <v>60</v>
      </c>
      <c r="I37" s="50">
        <v>60</v>
      </c>
      <c r="J37" s="50">
        <v>70</v>
      </c>
      <c r="K37" s="50">
        <v>70</v>
      </c>
      <c r="L37" s="50">
        <v>80</v>
      </c>
      <c r="M37" s="50">
        <v>80</v>
      </c>
      <c r="N37" s="73">
        <v>85</v>
      </c>
      <c r="O37" s="73">
        <v>85</v>
      </c>
      <c r="P37" s="73">
        <v>90</v>
      </c>
      <c r="Q37" s="73">
        <v>90</v>
      </c>
      <c r="R37" s="48">
        <v>95</v>
      </c>
      <c r="S37" s="48"/>
      <c r="T37" s="48">
        <v>100</v>
      </c>
      <c r="U37" s="48"/>
      <c r="V37" s="48">
        <v>105</v>
      </c>
      <c r="W37" s="48"/>
    </row>
    <row r="38" spans="1:23" s="13" customFormat="1" ht="19.2" customHeight="1" thickBot="1" x14ac:dyDescent="0.35">
      <c r="A38" s="184" t="s">
        <v>148</v>
      </c>
      <c r="B38" s="185"/>
      <c r="C38" s="185"/>
      <c r="D38" s="185"/>
      <c r="E38" s="204"/>
      <c r="F38" s="204"/>
      <c r="G38" s="204"/>
      <c r="H38" s="204"/>
      <c r="I38" s="204"/>
      <c r="J38" s="204"/>
      <c r="K38" s="204"/>
      <c r="L38" s="204"/>
      <c r="M38" s="204"/>
      <c r="N38" s="204"/>
      <c r="O38" s="204"/>
      <c r="P38" s="204"/>
      <c r="Q38" s="204"/>
      <c r="R38" s="204"/>
      <c r="S38" s="204"/>
      <c r="T38" s="204"/>
      <c r="U38" s="204"/>
      <c r="V38" s="204"/>
      <c r="W38" s="205"/>
    </row>
    <row r="39" spans="1:23" s="13" customFormat="1" ht="68.25" customHeight="1" thickBot="1" x14ac:dyDescent="0.35">
      <c r="A39" s="189" t="s">
        <v>25</v>
      </c>
      <c r="B39" s="190"/>
      <c r="C39" s="190"/>
      <c r="D39" s="191"/>
      <c r="E39" s="60">
        <v>8</v>
      </c>
      <c r="F39" s="61" t="s">
        <v>118</v>
      </c>
      <c r="G39" s="61" t="s">
        <v>118</v>
      </c>
      <c r="H39" s="61" t="s">
        <v>118</v>
      </c>
      <c r="I39" s="61" t="s">
        <v>118</v>
      </c>
      <c r="J39" s="61" t="s">
        <v>118</v>
      </c>
      <c r="K39" s="61" t="s">
        <v>118</v>
      </c>
      <c r="L39" s="61" t="s">
        <v>118</v>
      </c>
      <c r="M39" s="61" t="s">
        <v>118</v>
      </c>
      <c r="N39" s="74" t="s">
        <v>118</v>
      </c>
      <c r="O39" s="74" t="s">
        <v>118</v>
      </c>
      <c r="P39" s="74" t="s">
        <v>118</v>
      </c>
      <c r="Q39" s="74" t="s">
        <v>118</v>
      </c>
      <c r="R39" s="61" t="s">
        <v>118</v>
      </c>
      <c r="S39" s="61"/>
      <c r="T39" s="61" t="s">
        <v>118</v>
      </c>
      <c r="U39" s="62"/>
      <c r="V39" s="61" t="s">
        <v>118</v>
      </c>
      <c r="W39" s="62"/>
    </row>
    <row r="40" spans="1:23" s="13" customFormat="1" ht="19.95" customHeight="1" thickBot="1" x14ac:dyDescent="0.35">
      <c r="A40" s="184" t="s">
        <v>26</v>
      </c>
      <c r="B40" s="185"/>
      <c r="C40" s="185"/>
      <c r="D40" s="185"/>
      <c r="E40" s="204"/>
      <c r="F40" s="204"/>
      <c r="G40" s="204"/>
      <c r="H40" s="204"/>
      <c r="I40" s="204"/>
      <c r="J40" s="204"/>
      <c r="K40" s="204"/>
      <c r="L40" s="204"/>
      <c r="M40" s="204"/>
      <c r="N40" s="204"/>
      <c r="O40" s="204"/>
      <c r="P40" s="204"/>
      <c r="Q40" s="204"/>
      <c r="R40" s="204"/>
      <c r="S40" s="204"/>
      <c r="T40" s="204"/>
      <c r="U40" s="204"/>
      <c r="V40" s="204"/>
      <c r="W40" s="205"/>
    </row>
    <row r="41" spans="1:23" s="13" customFormat="1" ht="27.6" customHeight="1" thickBot="1" x14ac:dyDescent="0.35">
      <c r="A41" s="241" t="s">
        <v>27</v>
      </c>
      <c r="B41" s="242"/>
      <c r="C41" s="242"/>
      <c r="D41" s="243"/>
      <c r="E41" s="77">
        <v>0</v>
      </c>
      <c r="F41" s="78">
        <v>25</v>
      </c>
      <c r="G41" s="79">
        <v>0</v>
      </c>
      <c r="H41" s="80">
        <v>25</v>
      </c>
      <c r="I41" s="78">
        <v>0</v>
      </c>
      <c r="J41" s="80">
        <v>35</v>
      </c>
      <c r="K41" s="78">
        <v>0</v>
      </c>
      <c r="L41" s="132">
        <v>70</v>
      </c>
      <c r="M41" s="72">
        <v>0</v>
      </c>
      <c r="N41" s="133">
        <v>100</v>
      </c>
      <c r="O41" s="134">
        <v>0</v>
      </c>
      <c r="P41" s="82"/>
      <c r="Q41" s="81"/>
      <c r="R41" s="82"/>
      <c r="S41" s="81"/>
      <c r="T41" s="82"/>
      <c r="U41" s="81"/>
      <c r="V41" s="82"/>
      <c r="W41" s="81"/>
    </row>
    <row r="42" spans="1:23" s="13" customFormat="1" ht="19.95" customHeight="1" thickBot="1" x14ac:dyDescent="0.35">
      <c r="A42" s="184" t="s">
        <v>28</v>
      </c>
      <c r="B42" s="185"/>
      <c r="C42" s="185"/>
      <c r="D42" s="185"/>
      <c r="E42" s="204"/>
      <c r="F42" s="204"/>
      <c r="G42" s="204"/>
      <c r="H42" s="204"/>
      <c r="I42" s="204"/>
      <c r="J42" s="204"/>
      <c r="K42" s="204"/>
      <c r="L42" s="204"/>
      <c r="M42" s="204"/>
      <c r="N42" s="204"/>
      <c r="O42" s="204"/>
      <c r="P42" s="204"/>
      <c r="Q42" s="204"/>
      <c r="R42" s="204"/>
      <c r="S42" s="204"/>
      <c r="T42" s="204"/>
      <c r="U42" s="204"/>
      <c r="V42" s="204"/>
      <c r="W42" s="205"/>
    </row>
    <row r="43" spans="1:23" s="75" customFormat="1" ht="34.200000000000003" customHeight="1" thickBot="1" x14ac:dyDescent="0.35">
      <c r="A43" s="244" t="s">
        <v>119</v>
      </c>
      <c r="B43" s="245"/>
      <c r="C43" s="245"/>
      <c r="D43" s="245"/>
      <c r="E43" s="72">
        <v>12</v>
      </c>
      <c r="F43" s="71" t="s">
        <v>29</v>
      </c>
      <c r="G43" s="71" t="s">
        <v>29</v>
      </c>
      <c r="H43" s="71" t="s">
        <v>29</v>
      </c>
      <c r="I43" s="71" t="s">
        <v>29</v>
      </c>
      <c r="J43" s="71" t="s">
        <v>29</v>
      </c>
      <c r="K43" s="71" t="s">
        <v>29</v>
      </c>
      <c r="L43" s="71" t="s">
        <v>29</v>
      </c>
      <c r="M43" s="71" t="s">
        <v>29</v>
      </c>
      <c r="N43" s="71" t="s">
        <v>29</v>
      </c>
      <c r="O43" s="71" t="s">
        <v>29</v>
      </c>
      <c r="P43" s="71" t="s">
        <v>29</v>
      </c>
      <c r="Q43" s="71" t="s">
        <v>29</v>
      </c>
      <c r="R43" s="71" t="s">
        <v>29</v>
      </c>
      <c r="S43" s="71" t="s">
        <v>29</v>
      </c>
      <c r="T43" s="71" t="s">
        <v>29</v>
      </c>
      <c r="U43" s="135" t="s">
        <v>29</v>
      </c>
      <c r="V43" s="71" t="s">
        <v>29</v>
      </c>
      <c r="W43" s="135" t="s">
        <v>29</v>
      </c>
    </row>
    <row r="44" spans="1:23" s="13" customFormat="1" ht="24" customHeight="1" thickBot="1" x14ac:dyDescent="0.35">
      <c r="A44" s="198" t="s">
        <v>30</v>
      </c>
      <c r="B44" s="199"/>
      <c r="C44" s="199"/>
      <c r="D44" s="199"/>
      <c r="E44" s="228" t="s">
        <v>102</v>
      </c>
      <c r="F44" s="165" t="s">
        <v>103</v>
      </c>
      <c r="G44" s="167"/>
      <c r="H44" s="165" t="s">
        <v>104</v>
      </c>
      <c r="I44" s="166"/>
      <c r="J44" s="166"/>
      <c r="K44" s="167"/>
      <c r="L44" s="165" t="s">
        <v>105</v>
      </c>
      <c r="M44" s="166"/>
      <c r="N44" s="166"/>
      <c r="O44" s="167"/>
      <c r="P44" s="165" t="s">
        <v>106</v>
      </c>
      <c r="Q44" s="166"/>
      <c r="R44" s="166"/>
      <c r="S44" s="167"/>
      <c r="T44" s="165" t="s">
        <v>107</v>
      </c>
      <c r="U44" s="166"/>
      <c r="V44" s="166"/>
      <c r="W44" s="167"/>
    </row>
    <row r="45" spans="1:23" s="13" customFormat="1" ht="98.4" customHeight="1" thickBot="1" x14ac:dyDescent="0.35">
      <c r="A45" s="230"/>
      <c r="B45" s="231"/>
      <c r="C45" s="231"/>
      <c r="D45" s="231"/>
      <c r="E45" s="229"/>
      <c r="F45" s="31" t="s">
        <v>100</v>
      </c>
      <c r="G45" s="31" t="s">
        <v>101</v>
      </c>
      <c r="H45" s="161" t="s">
        <v>100</v>
      </c>
      <c r="I45" s="162"/>
      <c r="J45" s="161" t="s">
        <v>101</v>
      </c>
      <c r="K45" s="162"/>
      <c r="L45" s="161" t="s">
        <v>100</v>
      </c>
      <c r="M45" s="162"/>
      <c r="N45" s="163" t="s">
        <v>101</v>
      </c>
      <c r="O45" s="164"/>
      <c r="P45" s="163" t="s">
        <v>100</v>
      </c>
      <c r="Q45" s="164"/>
      <c r="R45" s="161" t="s">
        <v>101</v>
      </c>
      <c r="S45" s="162"/>
      <c r="T45" s="161" t="s">
        <v>100</v>
      </c>
      <c r="U45" s="162"/>
      <c r="V45" s="161" t="s">
        <v>110</v>
      </c>
      <c r="W45" s="162"/>
    </row>
    <row r="46" spans="1:23" s="13" customFormat="1" ht="16.95" customHeight="1" thickBot="1" x14ac:dyDescent="0.35">
      <c r="A46" s="230"/>
      <c r="B46" s="231"/>
      <c r="C46" s="231"/>
      <c r="D46" s="231"/>
      <c r="E46" s="19">
        <v>2017</v>
      </c>
      <c r="F46" s="111">
        <f>'Перечень мероприятий'!E61</f>
        <v>84343.8</v>
      </c>
      <c r="G46" s="112">
        <f>'Перечень мероприятий'!F61</f>
        <v>23320.399999999998</v>
      </c>
      <c r="H46" s="202">
        <f>'Перечень мероприятий'!G61</f>
        <v>83822</v>
      </c>
      <c r="I46" s="203"/>
      <c r="J46" s="202">
        <f>'Перечень мероприятий'!H61</f>
        <v>22798.6</v>
      </c>
      <c r="K46" s="203"/>
      <c r="L46" s="202">
        <f>'Перечень мероприятий'!I61</f>
        <v>0</v>
      </c>
      <c r="M46" s="203"/>
      <c r="N46" s="206">
        <f>'Перечень мероприятий'!J61</f>
        <v>0</v>
      </c>
      <c r="O46" s="207"/>
      <c r="P46" s="206">
        <f>'Перечень мероприятий'!K61</f>
        <v>521.79999999999995</v>
      </c>
      <c r="Q46" s="207"/>
      <c r="R46" s="208">
        <f>'Перечень мероприятий'!L61</f>
        <v>521.79999999999995</v>
      </c>
      <c r="S46" s="209"/>
      <c r="T46" s="165"/>
      <c r="U46" s="167"/>
      <c r="V46" s="239"/>
      <c r="W46" s="240"/>
    </row>
    <row r="47" spans="1:23" s="13" customFormat="1" ht="16.95" customHeight="1" thickBot="1" x14ac:dyDescent="0.35">
      <c r="A47" s="230"/>
      <c r="B47" s="231"/>
      <c r="C47" s="231"/>
      <c r="D47" s="231"/>
      <c r="E47" s="19">
        <v>2018</v>
      </c>
      <c r="F47" s="111">
        <f>'Перечень мероприятий'!E62</f>
        <v>111660</v>
      </c>
      <c r="G47" s="112">
        <f>'Перечень мероприятий'!F62</f>
        <v>53150.7</v>
      </c>
      <c r="H47" s="202">
        <f>'Перечень мероприятий'!G62</f>
        <v>75773.3</v>
      </c>
      <c r="I47" s="203"/>
      <c r="J47" s="202">
        <f>'Перечень мероприятий'!H62</f>
        <v>53150.7</v>
      </c>
      <c r="K47" s="203"/>
      <c r="L47" s="202">
        <f>'Перечень мероприятий'!I62</f>
        <v>0</v>
      </c>
      <c r="M47" s="203"/>
      <c r="N47" s="206">
        <f>'Перечень мероприятий'!J62</f>
        <v>0</v>
      </c>
      <c r="O47" s="207"/>
      <c r="P47" s="206">
        <f>'Перечень мероприятий'!K62</f>
        <v>35886.699999999997</v>
      </c>
      <c r="Q47" s="207"/>
      <c r="R47" s="208">
        <f>'Перечень мероприятий'!L62</f>
        <v>0</v>
      </c>
      <c r="S47" s="209"/>
      <c r="T47" s="165"/>
      <c r="U47" s="167"/>
      <c r="V47" s="238"/>
      <c r="W47" s="238"/>
    </row>
    <row r="48" spans="1:23" s="13" customFormat="1" ht="15" customHeight="1" thickBot="1" x14ac:dyDescent="0.35">
      <c r="A48" s="230"/>
      <c r="B48" s="231"/>
      <c r="C48" s="231"/>
      <c r="D48" s="231"/>
      <c r="E48" s="19">
        <v>2019</v>
      </c>
      <c r="F48" s="111">
        <f>'Перечень мероприятий'!E63</f>
        <v>105799.29999999999</v>
      </c>
      <c r="G48" s="112">
        <f>'Перечень мероприятий'!F63</f>
        <v>29924.799999999999</v>
      </c>
      <c r="H48" s="202">
        <f>'Перечень мероприятий'!G63</f>
        <v>55576.800000000003</v>
      </c>
      <c r="I48" s="203"/>
      <c r="J48" s="202">
        <f>'Перечень мероприятий'!H63</f>
        <v>29924.799999999999</v>
      </c>
      <c r="K48" s="203"/>
      <c r="L48" s="202">
        <f>'Перечень мероприятий'!I63</f>
        <v>0</v>
      </c>
      <c r="M48" s="203"/>
      <c r="N48" s="206">
        <f>'Перечень мероприятий'!J63</f>
        <v>0</v>
      </c>
      <c r="O48" s="207"/>
      <c r="P48" s="206">
        <f>'Перечень мероприятий'!K63</f>
        <v>50222.5</v>
      </c>
      <c r="Q48" s="207"/>
      <c r="R48" s="208">
        <f>'Перечень мероприятий'!L63</f>
        <v>0</v>
      </c>
      <c r="S48" s="209"/>
      <c r="T48" s="165"/>
      <c r="U48" s="167"/>
      <c r="V48" s="238"/>
      <c r="W48" s="238"/>
    </row>
    <row r="49" spans="1:23" s="13" customFormat="1" ht="16.2" customHeight="1" thickBot="1" x14ac:dyDescent="0.35">
      <c r="A49" s="230"/>
      <c r="B49" s="231"/>
      <c r="C49" s="231"/>
      <c r="D49" s="231"/>
      <c r="E49" s="19">
        <v>2020</v>
      </c>
      <c r="F49" s="111">
        <f>'Перечень мероприятий'!E64</f>
        <v>95107.4</v>
      </c>
      <c r="G49" s="112">
        <f>'Перечень мероприятий'!F64</f>
        <v>20704.900000000001</v>
      </c>
      <c r="H49" s="202">
        <f>'Перечень мероприятий'!G64</f>
        <v>46832.800000000003</v>
      </c>
      <c r="I49" s="203"/>
      <c r="J49" s="202">
        <f>'Перечень мероприятий'!H64</f>
        <v>20704.900000000001</v>
      </c>
      <c r="K49" s="203"/>
      <c r="L49" s="202">
        <f>'Перечень мероприятий'!I64</f>
        <v>0</v>
      </c>
      <c r="M49" s="203"/>
      <c r="N49" s="206">
        <f>'Перечень мероприятий'!J64</f>
        <v>0</v>
      </c>
      <c r="O49" s="207"/>
      <c r="P49" s="206">
        <f>'Перечень мероприятий'!K64</f>
        <v>48274.6</v>
      </c>
      <c r="Q49" s="207"/>
      <c r="R49" s="208">
        <f>'Перечень мероприятий'!L64</f>
        <v>0</v>
      </c>
      <c r="S49" s="209"/>
      <c r="T49" s="165"/>
      <c r="U49" s="167"/>
      <c r="V49" s="238"/>
      <c r="W49" s="238"/>
    </row>
    <row r="50" spans="1:23" s="13" customFormat="1" ht="15" customHeight="1" thickBot="1" x14ac:dyDescent="0.35">
      <c r="A50" s="230"/>
      <c r="B50" s="231"/>
      <c r="C50" s="231"/>
      <c r="D50" s="231"/>
      <c r="E50" s="19">
        <v>2021</v>
      </c>
      <c r="F50" s="111">
        <f>'Перечень мероприятий'!E65</f>
        <v>134644.6</v>
      </c>
      <c r="G50" s="112">
        <f>'Перечень мероприятий'!F65</f>
        <v>27239</v>
      </c>
      <c r="H50" s="202">
        <f>'Перечень мероприятий'!G65</f>
        <v>102089.1</v>
      </c>
      <c r="I50" s="203"/>
      <c r="J50" s="202">
        <f>'Перечень мероприятий'!H65</f>
        <v>27239</v>
      </c>
      <c r="K50" s="203"/>
      <c r="L50" s="202">
        <f>'Перечень мероприятий'!I65</f>
        <v>0</v>
      </c>
      <c r="M50" s="203"/>
      <c r="N50" s="206">
        <f>'Перечень мероприятий'!J65</f>
        <v>0</v>
      </c>
      <c r="O50" s="207"/>
      <c r="P50" s="206">
        <f>'Перечень мероприятий'!K65</f>
        <v>32555.5</v>
      </c>
      <c r="Q50" s="207"/>
      <c r="R50" s="208">
        <f>'Перечень мероприятий'!L65</f>
        <v>0</v>
      </c>
      <c r="S50" s="209"/>
      <c r="T50" s="165"/>
      <c r="U50" s="167"/>
      <c r="V50" s="238"/>
      <c r="W50" s="238"/>
    </row>
    <row r="51" spans="1:23" s="13" customFormat="1" ht="15" customHeight="1" thickBot="1" x14ac:dyDescent="0.35">
      <c r="A51" s="230"/>
      <c r="B51" s="231"/>
      <c r="C51" s="231"/>
      <c r="D51" s="231"/>
      <c r="E51" s="19">
        <v>2022</v>
      </c>
      <c r="F51" s="111">
        <f>'Перечень мероприятий'!E66</f>
        <v>76375.100000000006</v>
      </c>
      <c r="G51" s="112">
        <f>'Перечень мероприятий'!F66</f>
        <v>27239</v>
      </c>
      <c r="H51" s="202">
        <f>'Перечень мероприятий'!G66</f>
        <v>76375.100000000006</v>
      </c>
      <c r="I51" s="203"/>
      <c r="J51" s="202">
        <f>'Перечень мероприятий'!H66</f>
        <v>27239</v>
      </c>
      <c r="K51" s="203"/>
      <c r="L51" s="202">
        <f>'Перечень мероприятий'!I66</f>
        <v>0</v>
      </c>
      <c r="M51" s="203"/>
      <c r="N51" s="206">
        <f>'Перечень мероприятий'!J66</f>
        <v>0</v>
      </c>
      <c r="O51" s="207"/>
      <c r="P51" s="206">
        <f>'Перечень мероприятий'!K66</f>
        <v>0</v>
      </c>
      <c r="Q51" s="207"/>
      <c r="R51" s="208">
        <f>'Перечень мероприятий'!L66</f>
        <v>0</v>
      </c>
      <c r="S51" s="209"/>
      <c r="T51" s="225"/>
      <c r="U51" s="226"/>
      <c r="V51" s="216"/>
      <c r="W51" s="216"/>
    </row>
    <row r="52" spans="1:23" s="13" customFormat="1" ht="15" customHeight="1" thickBot="1" x14ac:dyDescent="0.35">
      <c r="A52" s="230"/>
      <c r="B52" s="231"/>
      <c r="C52" s="231"/>
      <c r="D52" s="231"/>
      <c r="E52" s="19">
        <v>2023</v>
      </c>
      <c r="F52" s="111">
        <f>'Перечень мероприятий'!E67</f>
        <v>155078.29999999999</v>
      </c>
      <c r="G52" s="112">
        <f>'Перечень мероприятий'!F67</f>
        <v>26100</v>
      </c>
      <c r="H52" s="202">
        <f>'Перечень мероприятий'!G67</f>
        <v>155078.29999999999</v>
      </c>
      <c r="I52" s="203"/>
      <c r="J52" s="202">
        <f>'Перечень мероприятий'!H67</f>
        <v>26100</v>
      </c>
      <c r="K52" s="203"/>
      <c r="L52" s="202">
        <f>'Перечень мероприятий'!I67</f>
        <v>0</v>
      </c>
      <c r="M52" s="203"/>
      <c r="N52" s="206">
        <f>'Перечень мероприятий'!J67</f>
        <v>0</v>
      </c>
      <c r="O52" s="207"/>
      <c r="P52" s="206">
        <f>'Перечень мероприятий'!K67</f>
        <v>0</v>
      </c>
      <c r="Q52" s="207"/>
      <c r="R52" s="208">
        <f>'Перечень мероприятий'!L67</f>
        <v>0</v>
      </c>
      <c r="S52" s="209"/>
      <c r="T52" s="225"/>
      <c r="U52" s="226"/>
      <c r="V52" s="216"/>
      <c r="W52" s="216"/>
    </row>
    <row r="53" spans="1:23" s="13" customFormat="1" ht="15" customHeight="1" thickBot="1" x14ac:dyDescent="0.35">
      <c r="A53" s="230"/>
      <c r="B53" s="231"/>
      <c r="C53" s="231"/>
      <c r="D53" s="231"/>
      <c r="E53" s="19">
        <v>2024</v>
      </c>
      <c r="F53" s="111">
        <f>'Перечень мероприятий'!E68</f>
        <v>121637</v>
      </c>
      <c r="G53" s="112">
        <f>'Перечень мероприятий'!F68</f>
        <v>27400</v>
      </c>
      <c r="H53" s="202">
        <f>'Перечень мероприятий'!G68</f>
        <v>121637</v>
      </c>
      <c r="I53" s="203"/>
      <c r="J53" s="202">
        <f>'Перечень мероприятий'!H68</f>
        <v>27400</v>
      </c>
      <c r="K53" s="203"/>
      <c r="L53" s="202">
        <f>'Перечень мероприятий'!I68</f>
        <v>0</v>
      </c>
      <c r="M53" s="203"/>
      <c r="N53" s="206">
        <f>'Перечень мероприятий'!J68</f>
        <v>0</v>
      </c>
      <c r="O53" s="207"/>
      <c r="P53" s="206">
        <f>'Перечень мероприятий'!K68</f>
        <v>0</v>
      </c>
      <c r="Q53" s="207"/>
      <c r="R53" s="208">
        <f>'Перечень мероприятий'!L68</f>
        <v>0</v>
      </c>
      <c r="S53" s="209"/>
      <c r="T53" s="225"/>
      <c r="U53" s="226"/>
      <c r="V53" s="216"/>
      <c r="W53" s="216"/>
    </row>
    <row r="54" spans="1:23" s="13" customFormat="1" ht="15" customHeight="1" thickBot="1" x14ac:dyDescent="0.35">
      <c r="A54" s="230"/>
      <c r="B54" s="231"/>
      <c r="C54" s="231"/>
      <c r="D54" s="231"/>
      <c r="E54" s="19">
        <v>2025</v>
      </c>
      <c r="F54" s="111">
        <f>'Перечень мероприятий'!E69</f>
        <v>121360.5</v>
      </c>
      <c r="G54" s="112">
        <f>'Перечень мероприятий'!F69</f>
        <v>28900</v>
      </c>
      <c r="H54" s="202">
        <f>'Перечень мероприятий'!G69</f>
        <v>121360.5</v>
      </c>
      <c r="I54" s="203"/>
      <c r="J54" s="202">
        <f>'Перечень мероприятий'!H69</f>
        <v>28900</v>
      </c>
      <c r="K54" s="203"/>
      <c r="L54" s="202">
        <f>'Перечень мероприятий'!I69</f>
        <v>0</v>
      </c>
      <c r="M54" s="203"/>
      <c r="N54" s="206">
        <f>'Перечень мероприятий'!J69</f>
        <v>0</v>
      </c>
      <c r="O54" s="207"/>
      <c r="P54" s="206">
        <f>'Перечень мероприятий'!K69</f>
        <v>0</v>
      </c>
      <c r="Q54" s="207"/>
      <c r="R54" s="208">
        <f>'Перечень мероприятий'!L69</f>
        <v>0</v>
      </c>
      <c r="S54" s="209"/>
      <c r="T54" s="225"/>
      <c r="U54" s="226"/>
      <c r="V54" s="216"/>
      <c r="W54" s="216"/>
    </row>
    <row r="55" spans="1:23" s="13" customFormat="1" ht="24" customHeight="1" thickBot="1" x14ac:dyDescent="0.35">
      <c r="A55" s="174"/>
      <c r="B55" s="175"/>
      <c r="C55" s="175"/>
      <c r="D55" s="175"/>
      <c r="E55" s="19" t="s">
        <v>111</v>
      </c>
      <c r="F55" s="113">
        <f>SUM(F46+F47+F48+F49+F50+F51+F52+F53+F54)</f>
        <v>1006006</v>
      </c>
      <c r="G55" s="113">
        <f>SUM(G46+G47+G48+G49+G50+G51+G52+G53+G54)</f>
        <v>263978.8</v>
      </c>
      <c r="H55" s="212">
        <f>SUM(H46+H47+H48+H49+H50+H51+H52+H53+H54)</f>
        <v>838544.89999999991</v>
      </c>
      <c r="I55" s="213"/>
      <c r="J55" s="212">
        <f>SUM(J46+J47+J48+J49+J50+J51+J52+J53+J54)</f>
        <v>263457</v>
      </c>
      <c r="K55" s="213"/>
      <c r="L55" s="212">
        <f>SUM(L46+L47+L48+L49+L50+L51+L52+L53+L54)</f>
        <v>0</v>
      </c>
      <c r="M55" s="213"/>
      <c r="N55" s="214">
        <f>SUM(N46+N47+N48+N49+N50+N51+N54)</f>
        <v>0</v>
      </c>
      <c r="O55" s="215"/>
      <c r="P55" s="214">
        <f>SUM(P46+P47+P48+P49+P50+P51+P52+P53+P54)</f>
        <v>167461.1</v>
      </c>
      <c r="Q55" s="215"/>
      <c r="R55" s="212">
        <f>SUM(R46+R47+R48+R49+R50+R51+R52+R53+R54)</f>
        <v>521.79999999999995</v>
      </c>
      <c r="S55" s="213"/>
      <c r="T55" s="217">
        <f>SUM(T46:U54)</f>
        <v>0</v>
      </c>
      <c r="U55" s="218"/>
      <c r="V55" s="217">
        <f>SUM(V46:W54)</f>
        <v>0</v>
      </c>
      <c r="W55" s="218"/>
    </row>
    <row r="56" spans="1:23" s="13" customFormat="1" ht="17.399999999999999" customHeight="1" thickBot="1" x14ac:dyDescent="0.35">
      <c r="A56" s="189" t="s">
        <v>31</v>
      </c>
      <c r="B56" s="190"/>
      <c r="C56" s="190"/>
      <c r="D56" s="191"/>
      <c r="E56" s="219" t="s">
        <v>149</v>
      </c>
      <c r="F56" s="220"/>
      <c r="G56" s="220"/>
      <c r="H56" s="220"/>
      <c r="I56" s="220"/>
      <c r="J56" s="220"/>
      <c r="K56" s="220"/>
      <c r="L56" s="220"/>
      <c r="M56" s="220"/>
      <c r="N56" s="220"/>
      <c r="O56" s="220"/>
      <c r="P56" s="220"/>
      <c r="Q56" s="220"/>
      <c r="R56" s="220"/>
      <c r="S56" s="220"/>
      <c r="T56" s="220"/>
      <c r="U56" s="220"/>
      <c r="V56" s="220"/>
      <c r="W56" s="221"/>
    </row>
    <row r="57" spans="1:23" s="13" customFormat="1" ht="68.25" customHeight="1" thickBot="1" x14ac:dyDescent="0.35">
      <c r="A57" s="189" t="s">
        <v>32</v>
      </c>
      <c r="B57" s="190"/>
      <c r="C57" s="190"/>
      <c r="D57" s="191"/>
      <c r="E57" s="222" t="s">
        <v>191</v>
      </c>
      <c r="F57" s="223"/>
      <c r="G57" s="223"/>
      <c r="H57" s="223"/>
      <c r="I57" s="223"/>
      <c r="J57" s="223"/>
      <c r="K57" s="223"/>
      <c r="L57" s="223"/>
      <c r="M57" s="223"/>
      <c r="N57" s="223"/>
      <c r="O57" s="223"/>
      <c r="P57" s="223"/>
      <c r="Q57" s="223"/>
      <c r="R57" s="223"/>
      <c r="S57" s="223"/>
      <c r="T57" s="223"/>
      <c r="U57" s="223"/>
      <c r="V57" s="223"/>
      <c r="W57" s="224"/>
    </row>
    <row r="58" spans="1:23" s="13" customFormat="1" ht="16.95" customHeight="1" thickBot="1" x14ac:dyDescent="0.35">
      <c r="A58" s="189" t="s">
        <v>33</v>
      </c>
      <c r="B58" s="190"/>
      <c r="C58" s="190"/>
      <c r="D58" s="190"/>
      <c r="E58" s="190"/>
      <c r="F58" s="190"/>
      <c r="G58" s="190"/>
      <c r="H58" s="190"/>
      <c r="I58" s="190"/>
      <c r="J58" s="190"/>
      <c r="K58" s="190"/>
      <c r="L58" s="190"/>
      <c r="M58" s="190"/>
      <c r="N58" s="190"/>
      <c r="O58" s="190"/>
      <c r="P58" s="190"/>
      <c r="Q58" s="190"/>
      <c r="R58" s="190"/>
      <c r="S58" s="190"/>
      <c r="T58" s="190"/>
      <c r="U58" s="190"/>
      <c r="V58" s="190"/>
      <c r="W58" s="191"/>
    </row>
    <row r="59" spans="1:23" s="13" customFormat="1" ht="16.95" customHeight="1" thickBot="1" x14ac:dyDescent="0.35">
      <c r="A59" s="189" t="s">
        <v>153</v>
      </c>
      <c r="B59" s="190"/>
      <c r="C59" s="190"/>
      <c r="D59" s="191"/>
      <c r="E59" s="189" t="s">
        <v>36</v>
      </c>
      <c r="F59" s="190"/>
      <c r="G59" s="190"/>
      <c r="H59" s="190"/>
      <c r="I59" s="190"/>
      <c r="J59" s="190"/>
      <c r="K59" s="190"/>
      <c r="L59" s="190"/>
      <c r="M59" s="190"/>
      <c r="N59" s="190"/>
      <c r="O59" s="190"/>
      <c r="P59" s="190"/>
      <c r="Q59" s="190"/>
      <c r="R59" s="190"/>
      <c r="S59" s="190"/>
      <c r="T59" s="190"/>
      <c r="U59" s="190"/>
      <c r="V59" s="190"/>
      <c r="W59" s="191"/>
    </row>
    <row r="60" spans="1:23" s="13" customFormat="1" ht="209.25" customHeight="1" thickBot="1" x14ac:dyDescent="0.35">
      <c r="A60" s="189" t="e">
        <f>- текущий контроль и мониторинг реализации муниципальной программы осуществляет</f>
        <v>#NAME?</v>
      </c>
      <c r="B60" s="190"/>
      <c r="C60" s="190"/>
      <c r="D60" s="191"/>
      <c r="E60" s="189" t="s">
        <v>131</v>
      </c>
      <c r="F60" s="190"/>
      <c r="G60" s="190"/>
      <c r="H60" s="190"/>
      <c r="I60" s="190"/>
      <c r="J60" s="190"/>
      <c r="K60" s="190"/>
      <c r="L60" s="190"/>
      <c r="M60" s="190"/>
      <c r="N60" s="190"/>
      <c r="O60" s="190"/>
      <c r="P60" s="190"/>
      <c r="Q60" s="190"/>
      <c r="R60" s="190"/>
      <c r="S60" s="190"/>
      <c r="T60" s="190"/>
      <c r="U60" s="190"/>
      <c r="V60" s="190"/>
      <c r="W60" s="191"/>
    </row>
  </sheetData>
  <mergeCells count="162">
    <mergeCell ref="J49:K49"/>
    <mergeCell ref="J50:K50"/>
    <mergeCell ref="H46:I46"/>
    <mergeCell ref="L46:M46"/>
    <mergeCell ref="A36:D36"/>
    <mergeCell ref="T50:U50"/>
    <mergeCell ref="A39:D39"/>
    <mergeCell ref="A41:D41"/>
    <mergeCell ref="V48:W48"/>
    <mergeCell ref="A43:D43"/>
    <mergeCell ref="L47:M47"/>
    <mergeCell ref="L48:M48"/>
    <mergeCell ref="R47:S47"/>
    <mergeCell ref="L49:M49"/>
    <mergeCell ref="H50:I50"/>
    <mergeCell ref="A44:D55"/>
    <mergeCell ref="L50:M50"/>
    <mergeCell ref="V45:W45"/>
    <mergeCell ref="A38:W38"/>
    <mergeCell ref="T44:W44"/>
    <mergeCell ref="A40:W40"/>
    <mergeCell ref="A42:W42"/>
    <mergeCell ref="A37:D37"/>
    <mergeCell ref="J52:K52"/>
    <mergeCell ref="V50:W50"/>
    <mergeCell ref="R49:S49"/>
    <mergeCell ref="N46:O46"/>
    <mergeCell ref="N49:O49"/>
    <mergeCell ref="N50:O50"/>
    <mergeCell ref="R46:S46"/>
    <mergeCell ref="T46:U46"/>
    <mergeCell ref="T47:U47"/>
    <mergeCell ref="T48:U48"/>
    <mergeCell ref="T49:U49"/>
    <mergeCell ref="V49:W49"/>
    <mergeCell ref="N48:O48"/>
    <mergeCell ref="P49:Q49"/>
    <mergeCell ref="P47:Q47"/>
    <mergeCell ref="V46:W46"/>
    <mergeCell ref="V47:W47"/>
    <mergeCell ref="P46:Q46"/>
    <mergeCell ref="R50:S50"/>
    <mergeCell ref="P50:Q50"/>
    <mergeCell ref="H49:I49"/>
    <mergeCell ref="N47:O47"/>
    <mergeCell ref="P51:Q51"/>
    <mergeCell ref="R54:S54"/>
    <mergeCell ref="T53:U53"/>
    <mergeCell ref="A17:D17"/>
    <mergeCell ref="A18:D18"/>
    <mergeCell ref="N25:O25"/>
    <mergeCell ref="P25:Q25"/>
    <mergeCell ref="E44:E45"/>
    <mergeCell ref="H44:K44"/>
    <mergeCell ref="E24:W24"/>
    <mergeCell ref="R45:S45"/>
    <mergeCell ref="E17:W17"/>
    <mergeCell ref="E18:W18"/>
    <mergeCell ref="E19:W19"/>
    <mergeCell ref="E20:W20"/>
    <mergeCell ref="E23:W23"/>
    <mergeCell ref="F25:G25"/>
    <mergeCell ref="H25:I25"/>
    <mergeCell ref="J25:K25"/>
    <mergeCell ref="L25:M25"/>
    <mergeCell ref="T25:U25"/>
    <mergeCell ref="V25:W25"/>
    <mergeCell ref="A60:D60"/>
    <mergeCell ref="P52:Q52"/>
    <mergeCell ref="E56:W56"/>
    <mergeCell ref="E57:W57"/>
    <mergeCell ref="A58:W58"/>
    <mergeCell ref="E60:W60"/>
    <mergeCell ref="R51:S51"/>
    <mergeCell ref="R52:S52"/>
    <mergeCell ref="R53:S53"/>
    <mergeCell ref="H51:I51"/>
    <mergeCell ref="J55:K55"/>
    <mergeCell ref="V51:W51"/>
    <mergeCell ref="V52:W52"/>
    <mergeCell ref="V53:W53"/>
    <mergeCell ref="L55:M55"/>
    <mergeCell ref="L53:M53"/>
    <mergeCell ref="L51:M51"/>
    <mergeCell ref="J51:K51"/>
    <mergeCell ref="L52:M52"/>
    <mergeCell ref="T54:U54"/>
    <mergeCell ref="T51:U51"/>
    <mergeCell ref="T52:U52"/>
    <mergeCell ref="P53:Q53"/>
    <mergeCell ref="P54:Q54"/>
    <mergeCell ref="E59:W59"/>
    <mergeCell ref="A56:D56"/>
    <mergeCell ref="A57:D57"/>
    <mergeCell ref="A59:D59"/>
    <mergeCell ref="H55:I55"/>
    <mergeCell ref="N55:O55"/>
    <mergeCell ref="N51:O51"/>
    <mergeCell ref="H54:I54"/>
    <mergeCell ref="N54:O54"/>
    <mergeCell ref="H52:I52"/>
    <mergeCell ref="N52:O52"/>
    <mergeCell ref="H53:I53"/>
    <mergeCell ref="N53:O53"/>
    <mergeCell ref="L54:M54"/>
    <mergeCell ref="J53:K53"/>
    <mergeCell ref="J54:K54"/>
    <mergeCell ref="V54:W54"/>
    <mergeCell ref="V55:W55"/>
    <mergeCell ref="P55:Q55"/>
    <mergeCell ref="R55:S55"/>
    <mergeCell ref="T55:U55"/>
    <mergeCell ref="A20:D20"/>
    <mergeCell ref="A27:W27"/>
    <mergeCell ref="R25:S25"/>
    <mergeCell ref="A19:D19"/>
    <mergeCell ref="A23:D23"/>
    <mergeCell ref="A24:D24"/>
    <mergeCell ref="A25:D26"/>
    <mergeCell ref="A29:D29"/>
    <mergeCell ref="H48:I48"/>
    <mergeCell ref="A34:W34"/>
    <mergeCell ref="P44:S44"/>
    <mergeCell ref="H45:I45"/>
    <mergeCell ref="H47:I47"/>
    <mergeCell ref="P48:Q48"/>
    <mergeCell ref="R48:S48"/>
    <mergeCell ref="T45:U45"/>
    <mergeCell ref="A28:D28"/>
    <mergeCell ref="J46:K46"/>
    <mergeCell ref="J47:K47"/>
    <mergeCell ref="J48:K48"/>
    <mergeCell ref="A31:D31"/>
    <mergeCell ref="A32:D32"/>
    <mergeCell ref="A33:D33"/>
    <mergeCell ref="A35:W35"/>
    <mergeCell ref="J45:K45"/>
    <mergeCell ref="L45:M45"/>
    <mergeCell ref="N45:O45"/>
    <mergeCell ref="P45:Q45"/>
    <mergeCell ref="L44:O44"/>
    <mergeCell ref="A21:D21"/>
    <mergeCell ref="E21:W21"/>
    <mergeCell ref="A22:D22"/>
    <mergeCell ref="E22:W22"/>
    <mergeCell ref="F44:G44"/>
    <mergeCell ref="A30:D30"/>
    <mergeCell ref="L29:W29"/>
    <mergeCell ref="E30:K30"/>
    <mergeCell ref="S6:V6"/>
    <mergeCell ref="S7:V7"/>
    <mergeCell ref="S8:V8"/>
    <mergeCell ref="S2:V2"/>
    <mergeCell ref="S3:V3"/>
    <mergeCell ref="S4:V4"/>
    <mergeCell ref="A16:D16"/>
    <mergeCell ref="E16:W16"/>
    <mergeCell ref="A14:W14"/>
    <mergeCell ref="A9:W9"/>
    <mergeCell ref="A10:W10"/>
    <mergeCell ref="A12:W12"/>
    <mergeCell ref="A13:W13"/>
  </mergeCells>
  <phoneticPr fontId="0" type="noConversion"/>
  <pageMargins left="0.7" right="0.7" top="0.75" bottom="0.75" header="0.3" footer="0.3"/>
  <pageSetup paperSize="9" scale="40" orientation="landscape" r:id="rId1"/>
  <rowBreaks count="1" manualBreakCount="1">
    <brk id="33" max="2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topLeftCell="A49" zoomScale="75" zoomScaleNormal="75" workbookViewId="0">
      <selection activeCell="A51" sqref="A51:N51"/>
    </sheetView>
  </sheetViews>
  <sheetFormatPr defaultRowHeight="14.4" x14ac:dyDescent="0.3"/>
  <cols>
    <col min="1" max="1" width="12.6640625" style="121" customWidth="1"/>
    <col min="2" max="2" width="14.44140625" style="121" customWidth="1"/>
    <col min="3" max="3" width="11.109375" style="121" customWidth="1"/>
    <col min="4" max="4" width="15.88671875" style="121" customWidth="1"/>
    <col min="5" max="5" width="11.6640625" style="121" customWidth="1"/>
    <col min="6" max="6" width="7.5546875" style="121" customWidth="1"/>
    <col min="7" max="7" width="9.109375" style="121" customWidth="1"/>
    <col min="8" max="8" width="5.5546875" style="121" customWidth="1"/>
    <col min="9" max="9" width="7.88671875" style="121" customWidth="1"/>
    <col min="10" max="12" width="7.6640625" style="121" customWidth="1"/>
    <col min="13" max="13" width="5.6640625" style="121" customWidth="1"/>
    <col min="14" max="14" width="10.88671875" style="121" customWidth="1"/>
    <col min="15" max="15" width="5" customWidth="1"/>
    <col min="16" max="25" width="8.88671875" style="68"/>
  </cols>
  <sheetData>
    <row r="1" spans="1:14" ht="15.6" x14ac:dyDescent="0.3">
      <c r="A1" s="256" t="s">
        <v>156</v>
      </c>
      <c r="B1" s="256"/>
      <c r="C1" s="256"/>
      <c r="D1" s="256"/>
      <c r="E1" s="256"/>
      <c r="F1" s="256"/>
      <c r="G1" s="256"/>
      <c r="H1" s="256"/>
      <c r="I1" s="256"/>
      <c r="J1" s="256"/>
      <c r="K1" s="256"/>
      <c r="L1" s="256"/>
      <c r="M1" s="256"/>
      <c r="N1" s="256"/>
    </row>
    <row r="2" spans="1:14" ht="18" x14ac:dyDescent="0.3">
      <c r="A2" s="257"/>
      <c r="B2" s="257"/>
      <c r="C2" s="257"/>
      <c r="D2" s="257"/>
      <c r="E2" s="257"/>
      <c r="F2" s="257"/>
      <c r="G2" s="257"/>
      <c r="H2" s="257"/>
      <c r="I2" s="257"/>
      <c r="J2" s="257"/>
      <c r="K2" s="257"/>
      <c r="L2" s="257"/>
      <c r="M2" s="257"/>
      <c r="N2" s="257"/>
    </row>
    <row r="3" spans="1:14" ht="99.6" customHeight="1" x14ac:dyDescent="0.3">
      <c r="A3" s="258" t="s">
        <v>157</v>
      </c>
      <c r="B3" s="258"/>
      <c r="C3" s="258"/>
      <c r="D3" s="258"/>
      <c r="E3" s="258"/>
      <c r="F3" s="258"/>
      <c r="G3" s="258"/>
      <c r="H3" s="258"/>
      <c r="I3" s="258"/>
      <c r="J3" s="258"/>
      <c r="K3" s="258"/>
      <c r="L3" s="258"/>
      <c r="M3" s="258"/>
      <c r="N3" s="258"/>
    </row>
    <row r="4" spans="1:14" ht="129.6" customHeight="1" x14ac:dyDescent="0.3">
      <c r="A4" s="258" t="s">
        <v>195</v>
      </c>
      <c r="B4" s="258"/>
      <c r="C4" s="258"/>
      <c r="D4" s="258"/>
      <c r="E4" s="258"/>
      <c r="F4" s="258"/>
      <c r="G4" s="258"/>
      <c r="H4" s="258"/>
      <c r="I4" s="258"/>
      <c r="J4" s="258"/>
      <c r="K4" s="258"/>
      <c r="L4" s="258"/>
      <c r="M4" s="258"/>
      <c r="N4" s="258"/>
    </row>
    <row r="5" spans="1:14" ht="87.6" customHeight="1" x14ac:dyDescent="0.3">
      <c r="A5" s="258" t="s">
        <v>158</v>
      </c>
      <c r="B5" s="258"/>
      <c r="C5" s="258"/>
      <c r="D5" s="258"/>
      <c r="E5" s="258"/>
      <c r="F5" s="258"/>
      <c r="G5" s="258"/>
      <c r="H5" s="258"/>
      <c r="I5" s="258"/>
      <c r="J5" s="258"/>
      <c r="K5" s="258"/>
      <c r="L5" s="258"/>
      <c r="M5" s="258"/>
      <c r="N5" s="258"/>
    </row>
    <row r="6" spans="1:14" ht="37.200000000000003" customHeight="1" x14ac:dyDescent="0.3">
      <c r="A6" s="258" t="s">
        <v>159</v>
      </c>
      <c r="B6" s="258"/>
      <c r="C6" s="258"/>
      <c r="D6" s="258"/>
      <c r="E6" s="258"/>
      <c r="F6" s="258"/>
      <c r="G6" s="258"/>
      <c r="H6" s="258"/>
      <c r="I6" s="258"/>
      <c r="J6" s="258"/>
      <c r="K6" s="258"/>
      <c r="L6" s="258"/>
      <c r="M6" s="258"/>
      <c r="N6" s="258"/>
    </row>
    <row r="7" spans="1:14" ht="123.6" customHeight="1" x14ac:dyDescent="0.3">
      <c r="A7" s="258" t="s">
        <v>160</v>
      </c>
      <c r="B7" s="258"/>
      <c r="C7" s="258"/>
      <c r="D7" s="258"/>
      <c r="E7" s="258"/>
      <c r="F7" s="258"/>
      <c r="G7" s="258"/>
      <c r="H7" s="258"/>
      <c r="I7" s="258"/>
      <c r="J7" s="258"/>
      <c r="K7" s="258"/>
      <c r="L7" s="258"/>
      <c r="M7" s="258"/>
      <c r="N7" s="258"/>
    </row>
    <row r="8" spans="1:14" ht="213" customHeight="1" x14ac:dyDescent="0.3">
      <c r="A8" s="258" t="s">
        <v>196</v>
      </c>
      <c r="B8" s="258"/>
      <c r="C8" s="258"/>
      <c r="D8" s="258"/>
      <c r="E8" s="258"/>
      <c r="F8" s="258"/>
      <c r="G8" s="258"/>
      <c r="H8" s="258"/>
      <c r="I8" s="258"/>
      <c r="J8" s="258"/>
      <c r="K8" s="258"/>
      <c r="L8" s="258"/>
      <c r="M8" s="258"/>
      <c r="N8" s="258"/>
    </row>
    <row r="9" spans="1:14" ht="33.75" customHeight="1" x14ac:dyDescent="0.3">
      <c r="A9" s="259" t="s">
        <v>161</v>
      </c>
      <c r="B9" s="259"/>
      <c r="C9" s="259"/>
      <c r="D9" s="259"/>
      <c r="E9" s="259"/>
      <c r="F9" s="259"/>
      <c r="G9" s="259"/>
      <c r="H9" s="259"/>
      <c r="I9" s="259"/>
      <c r="J9" s="259"/>
      <c r="K9" s="259"/>
      <c r="L9" s="259"/>
      <c r="M9" s="259"/>
      <c r="N9" s="259"/>
    </row>
    <row r="10" spans="1:14" ht="14.4" customHeight="1" thickBot="1" x14ac:dyDescent="0.35">
      <c r="A10" s="114"/>
      <c r="B10" s="114"/>
      <c r="C10" s="114"/>
      <c r="D10" s="114"/>
      <c r="E10" s="114"/>
      <c r="F10" s="114"/>
      <c r="G10" s="114"/>
      <c r="H10" s="114"/>
      <c r="I10" s="114"/>
      <c r="J10" s="260" t="s">
        <v>162</v>
      </c>
      <c r="K10" s="260"/>
      <c r="L10" s="260"/>
      <c r="M10" s="260"/>
      <c r="N10" s="260"/>
    </row>
    <row r="11" spans="1:14" ht="19.95" customHeight="1" x14ac:dyDescent="0.3">
      <c r="A11" s="261" t="s">
        <v>163</v>
      </c>
      <c r="B11" s="290" t="s">
        <v>203</v>
      </c>
      <c r="C11" s="291"/>
      <c r="D11" s="291"/>
      <c r="E11" s="291"/>
      <c r="F11" s="291"/>
      <c r="G11" s="291"/>
      <c r="H11" s="291"/>
      <c r="I11" s="291"/>
      <c r="J11" s="291"/>
      <c r="K11" s="291"/>
      <c r="L11" s="291"/>
      <c r="M11" s="291"/>
      <c r="N11" s="292"/>
    </row>
    <row r="12" spans="1:14" ht="78.599999999999994" customHeight="1" x14ac:dyDescent="0.3">
      <c r="A12" s="262"/>
      <c r="B12" s="136" t="s">
        <v>164</v>
      </c>
      <c r="C12" s="248" t="s">
        <v>165</v>
      </c>
      <c r="D12" s="248"/>
      <c r="E12" s="248" t="s">
        <v>166</v>
      </c>
      <c r="F12" s="248"/>
      <c r="G12" s="248" t="s">
        <v>167</v>
      </c>
      <c r="H12" s="248"/>
      <c r="I12" s="248" t="s">
        <v>168</v>
      </c>
      <c r="J12" s="248"/>
      <c r="K12" s="248" t="s">
        <v>169</v>
      </c>
      <c r="L12" s="253"/>
      <c r="M12" s="248" t="s">
        <v>202</v>
      </c>
      <c r="N12" s="253"/>
    </row>
    <row r="13" spans="1:14" ht="16.2" thickBot="1" x14ac:dyDescent="0.35">
      <c r="A13" s="115" t="s">
        <v>170</v>
      </c>
      <c r="B13" s="139">
        <v>9794</v>
      </c>
      <c r="C13" s="246">
        <v>170.2</v>
      </c>
      <c r="D13" s="246"/>
      <c r="E13" s="246">
        <v>44.48</v>
      </c>
      <c r="F13" s="246"/>
      <c r="G13" s="246">
        <v>23.5</v>
      </c>
      <c r="H13" s="246"/>
      <c r="I13" s="246">
        <v>1.9</v>
      </c>
      <c r="J13" s="246"/>
      <c r="K13" s="246">
        <v>10.1</v>
      </c>
      <c r="L13" s="247"/>
      <c r="M13" s="246">
        <v>16.100000000000001</v>
      </c>
      <c r="N13" s="247"/>
    </row>
    <row r="14" spans="1:14" ht="16.5" customHeight="1" thickBot="1" x14ac:dyDescent="0.35">
      <c r="A14" s="115" t="s">
        <v>171</v>
      </c>
      <c r="B14" s="139">
        <v>10325</v>
      </c>
      <c r="C14" s="246">
        <v>186</v>
      </c>
      <c r="D14" s="246"/>
      <c r="E14" s="246">
        <v>54</v>
      </c>
      <c r="F14" s="246"/>
      <c r="G14" s="246">
        <v>21.2</v>
      </c>
      <c r="H14" s="246"/>
      <c r="I14" s="246">
        <v>5.2</v>
      </c>
      <c r="J14" s="246"/>
      <c r="K14" s="246" t="s">
        <v>204</v>
      </c>
      <c r="L14" s="247"/>
      <c r="M14" s="246">
        <v>9.9</v>
      </c>
      <c r="N14" s="247"/>
    </row>
    <row r="15" spans="1:14" ht="16.5" customHeight="1" thickBot="1" x14ac:dyDescent="0.35">
      <c r="A15" s="115" t="s">
        <v>172</v>
      </c>
      <c r="B15" s="139">
        <v>15170</v>
      </c>
      <c r="C15" s="246">
        <v>171.5</v>
      </c>
      <c r="D15" s="246"/>
      <c r="E15" s="246">
        <v>45.3</v>
      </c>
      <c r="F15" s="246"/>
      <c r="G15" s="246" t="s">
        <v>204</v>
      </c>
      <c r="H15" s="246"/>
      <c r="I15" s="246">
        <v>2</v>
      </c>
      <c r="J15" s="246"/>
      <c r="K15" s="246">
        <v>10</v>
      </c>
      <c r="L15" s="247"/>
      <c r="M15" s="246" t="s">
        <v>204</v>
      </c>
      <c r="N15" s="247"/>
    </row>
    <row r="16" spans="1:14" ht="16.5" customHeight="1" thickBot="1" x14ac:dyDescent="0.35">
      <c r="A16" s="138" t="s">
        <v>200</v>
      </c>
      <c r="B16" s="139">
        <v>16000</v>
      </c>
      <c r="C16" s="250">
        <v>138</v>
      </c>
      <c r="D16" s="251"/>
      <c r="E16" s="250">
        <v>63.4</v>
      </c>
      <c r="F16" s="251"/>
      <c r="G16" s="250">
        <v>19.899999999999999</v>
      </c>
      <c r="H16" s="251"/>
      <c r="I16" s="250">
        <v>1</v>
      </c>
      <c r="J16" s="251"/>
      <c r="K16" s="250">
        <v>13.7</v>
      </c>
      <c r="L16" s="252"/>
      <c r="M16" s="250">
        <v>16.899999999999999</v>
      </c>
      <c r="N16" s="252"/>
    </row>
    <row r="17" spans="1:25" ht="16.2" thickBot="1" x14ac:dyDescent="0.35">
      <c r="A17" s="116" t="s">
        <v>201</v>
      </c>
      <c r="B17" s="139">
        <v>21124</v>
      </c>
      <c r="C17" s="249">
        <v>192.9</v>
      </c>
      <c r="D17" s="249"/>
      <c r="E17" s="249">
        <v>54.4</v>
      </c>
      <c r="F17" s="249"/>
      <c r="G17" s="249">
        <v>25.4</v>
      </c>
      <c r="H17" s="249"/>
      <c r="I17" s="249">
        <v>1.4</v>
      </c>
      <c r="J17" s="249"/>
      <c r="K17" s="249">
        <v>9.8000000000000007</v>
      </c>
      <c r="L17" s="254"/>
      <c r="M17" s="249">
        <v>13.7</v>
      </c>
      <c r="N17" s="254"/>
    </row>
    <row r="18" spans="1:25" ht="285" customHeight="1" x14ac:dyDescent="0.3">
      <c r="A18" s="255" t="s">
        <v>173</v>
      </c>
      <c r="B18" s="255"/>
      <c r="C18" s="255"/>
      <c r="D18" s="255"/>
      <c r="E18" s="255"/>
      <c r="F18" s="255"/>
      <c r="G18" s="255"/>
      <c r="H18" s="255"/>
      <c r="I18" s="255"/>
      <c r="J18" s="255"/>
      <c r="K18" s="255"/>
      <c r="L18" s="255"/>
      <c r="M18" s="255"/>
      <c r="N18" s="255"/>
    </row>
    <row r="19" spans="1:25" x14ac:dyDescent="0.3">
      <c r="A19" s="117"/>
      <c r="B19" s="117"/>
      <c r="C19" s="117"/>
      <c r="D19" s="117"/>
      <c r="E19" s="117"/>
      <c r="F19" s="117"/>
      <c r="G19" s="117"/>
      <c r="H19" s="117"/>
      <c r="I19" s="117"/>
      <c r="J19" s="117"/>
      <c r="K19" s="117"/>
      <c r="L19" s="117"/>
      <c r="M19" s="117"/>
      <c r="N19" s="117"/>
    </row>
    <row r="20" spans="1:25" ht="18.600000000000001" customHeight="1" x14ac:dyDescent="0.3">
      <c r="A20" s="256" t="s">
        <v>219</v>
      </c>
      <c r="B20" s="256"/>
      <c r="C20" s="256"/>
      <c r="D20" s="256"/>
      <c r="E20" s="256"/>
      <c r="F20" s="256"/>
      <c r="G20" s="256"/>
      <c r="H20" s="256"/>
      <c r="I20" s="256"/>
      <c r="J20" s="256"/>
      <c r="K20" s="256"/>
      <c r="L20" s="256"/>
      <c r="M20" s="256"/>
      <c r="N20" s="256"/>
    </row>
    <row r="21" spans="1:25" ht="14.25" customHeight="1" thickBot="1" x14ac:dyDescent="0.35">
      <c r="A21" s="118"/>
      <c r="B21" s="118"/>
      <c r="C21" s="118"/>
      <c r="D21" s="118"/>
      <c r="E21" s="118"/>
      <c r="F21" s="118"/>
      <c r="G21" s="118"/>
      <c r="H21" s="118"/>
      <c r="I21" s="118"/>
      <c r="J21" s="118"/>
      <c r="K21" s="118"/>
      <c r="L21" s="118"/>
      <c r="M21" s="118"/>
      <c r="N21" s="118"/>
    </row>
    <row r="22" spans="1:25" ht="20.399999999999999" customHeight="1" thickBot="1" x14ac:dyDescent="0.35">
      <c r="A22" s="273"/>
      <c r="B22" s="274"/>
      <c r="C22" s="274"/>
      <c r="D22" s="275"/>
      <c r="E22" s="276" t="s">
        <v>205</v>
      </c>
      <c r="F22" s="277"/>
      <c r="G22" s="278" t="s">
        <v>206</v>
      </c>
      <c r="H22" s="279"/>
      <c r="I22" s="140" t="s">
        <v>174</v>
      </c>
      <c r="J22"/>
      <c r="K22" s="68"/>
      <c r="L22" s="68"/>
      <c r="M22" s="68"/>
      <c r="N22" s="68"/>
      <c r="O22" s="68"/>
      <c r="U22"/>
      <c r="V22"/>
      <c r="W22"/>
      <c r="X22"/>
      <c r="Y22"/>
    </row>
    <row r="23" spans="1:25" ht="21.6" customHeight="1" thickBot="1" x14ac:dyDescent="0.35">
      <c r="A23" s="280" t="s">
        <v>175</v>
      </c>
      <c r="B23" s="281"/>
      <c r="C23" s="281"/>
      <c r="D23" s="282"/>
      <c r="E23" s="283">
        <v>9372</v>
      </c>
      <c r="F23" s="284"/>
      <c r="G23" s="285">
        <v>9794</v>
      </c>
      <c r="H23" s="286"/>
      <c r="I23" s="141" t="s">
        <v>208</v>
      </c>
      <c r="J23"/>
      <c r="K23" s="68"/>
      <c r="L23" s="68"/>
      <c r="M23" s="68"/>
      <c r="N23" s="68"/>
      <c r="O23" s="68"/>
      <c r="U23"/>
      <c r="V23"/>
      <c r="W23"/>
      <c r="X23"/>
      <c r="Y23"/>
    </row>
    <row r="24" spans="1:25" ht="21" customHeight="1" thickBot="1" x14ac:dyDescent="0.35">
      <c r="A24" s="263" t="s">
        <v>176</v>
      </c>
      <c r="B24" s="264"/>
      <c r="C24" s="264"/>
      <c r="D24" s="265"/>
      <c r="E24" s="266">
        <v>574002</v>
      </c>
      <c r="F24" s="267"/>
      <c r="G24" s="266">
        <v>575352</v>
      </c>
      <c r="H24" s="267"/>
      <c r="I24" s="142" t="s">
        <v>209</v>
      </c>
      <c r="J24"/>
      <c r="K24" s="68"/>
      <c r="L24" s="68"/>
      <c r="M24" s="68"/>
      <c r="N24" s="68"/>
      <c r="O24" s="68"/>
      <c r="U24"/>
      <c r="V24"/>
      <c r="W24"/>
      <c r="X24"/>
      <c r="Y24"/>
    </row>
    <row r="25" spans="1:25" ht="21.6" customHeight="1" thickBot="1" x14ac:dyDescent="0.35">
      <c r="A25" s="268" t="s">
        <v>177</v>
      </c>
      <c r="B25" s="269"/>
      <c r="C25" s="269"/>
      <c r="D25" s="270"/>
      <c r="E25" s="271">
        <v>1632.7</v>
      </c>
      <c r="F25" s="272"/>
      <c r="G25" s="271">
        <v>1702.2</v>
      </c>
      <c r="H25" s="272"/>
      <c r="I25" s="143" t="s">
        <v>210</v>
      </c>
      <c r="J25"/>
      <c r="K25" s="68"/>
      <c r="L25" s="68"/>
      <c r="M25" s="68"/>
      <c r="N25" s="68"/>
      <c r="O25" s="68"/>
      <c r="U25"/>
      <c r="V25"/>
      <c r="W25"/>
      <c r="X25"/>
      <c r="Y25"/>
    </row>
    <row r="26" spans="1:25" ht="25.5" customHeight="1" thickBot="1" x14ac:dyDescent="0.35">
      <c r="A26" s="263" t="s">
        <v>178</v>
      </c>
      <c r="B26" s="264"/>
      <c r="C26" s="264"/>
      <c r="D26" s="265"/>
      <c r="E26" s="266">
        <v>4782</v>
      </c>
      <c r="F26" s="267"/>
      <c r="G26" s="266">
        <v>4244</v>
      </c>
      <c r="H26" s="267"/>
      <c r="I26" s="142" t="s">
        <v>211</v>
      </c>
      <c r="J26"/>
      <c r="K26" s="68"/>
      <c r="L26" s="68"/>
      <c r="M26" s="68"/>
      <c r="N26" s="68"/>
      <c r="O26" s="68"/>
      <c r="U26"/>
      <c r="V26"/>
      <c r="W26"/>
      <c r="X26"/>
      <c r="Y26"/>
    </row>
    <row r="27" spans="1:25" ht="28.5" customHeight="1" thickBot="1" x14ac:dyDescent="0.35">
      <c r="A27" s="268" t="s">
        <v>207</v>
      </c>
      <c r="B27" s="269"/>
      <c r="C27" s="269"/>
      <c r="D27" s="270"/>
      <c r="E27" s="271">
        <v>52.35</v>
      </c>
      <c r="F27" s="272"/>
      <c r="G27" s="271">
        <v>44.48</v>
      </c>
      <c r="H27" s="272"/>
      <c r="I27" s="143" t="s">
        <v>212</v>
      </c>
      <c r="J27"/>
      <c r="K27" s="68"/>
      <c r="L27" s="68"/>
      <c r="M27" s="68"/>
      <c r="N27" s="68"/>
      <c r="O27" s="68"/>
      <c r="U27"/>
      <c r="V27"/>
      <c r="W27"/>
      <c r="X27"/>
      <c r="Y27"/>
    </row>
    <row r="28" spans="1:25" ht="30" customHeight="1" thickBot="1" x14ac:dyDescent="0.35">
      <c r="A28" s="263" t="s">
        <v>179</v>
      </c>
      <c r="B28" s="264"/>
      <c r="C28" s="264"/>
      <c r="D28" s="265"/>
      <c r="E28" s="266">
        <v>1921</v>
      </c>
      <c r="F28" s="267"/>
      <c r="G28" s="266">
        <v>2555</v>
      </c>
      <c r="H28" s="267"/>
      <c r="I28" s="142" t="s">
        <v>213</v>
      </c>
      <c r="J28"/>
      <c r="K28" s="68"/>
      <c r="L28" s="68"/>
      <c r="M28" s="68"/>
      <c r="N28" s="68"/>
      <c r="O28" s="68"/>
      <c r="U28"/>
      <c r="V28"/>
      <c r="W28"/>
      <c r="X28"/>
      <c r="Y28"/>
    </row>
    <row r="29" spans="1:25" ht="27.75" customHeight="1" thickBot="1" x14ac:dyDescent="0.35">
      <c r="A29" s="268" t="s">
        <v>207</v>
      </c>
      <c r="B29" s="269"/>
      <c r="C29" s="269"/>
      <c r="D29" s="270"/>
      <c r="E29" s="271">
        <v>44.76</v>
      </c>
      <c r="F29" s="272"/>
      <c r="G29" s="271">
        <v>32.68</v>
      </c>
      <c r="H29" s="272"/>
      <c r="I29" s="143" t="s">
        <v>214</v>
      </c>
      <c r="J29"/>
      <c r="K29" s="68"/>
      <c r="L29" s="68"/>
      <c r="M29" s="68"/>
      <c r="N29" s="68"/>
      <c r="O29" s="68"/>
      <c r="U29"/>
      <c r="V29"/>
      <c r="W29"/>
      <c r="X29"/>
      <c r="Y29"/>
    </row>
    <row r="30" spans="1:25" ht="25.5" customHeight="1" thickBot="1" x14ac:dyDescent="0.35">
      <c r="A30" s="263" t="s">
        <v>180</v>
      </c>
      <c r="B30" s="264"/>
      <c r="C30" s="264"/>
      <c r="D30" s="265"/>
      <c r="E30" s="266">
        <v>22</v>
      </c>
      <c r="F30" s="267"/>
      <c r="G30" s="266">
        <v>22</v>
      </c>
      <c r="H30" s="267"/>
      <c r="I30" s="142" t="s">
        <v>215</v>
      </c>
      <c r="J30"/>
      <c r="K30" s="68"/>
      <c r="L30" s="68"/>
      <c r="M30" s="68"/>
      <c r="N30" s="68"/>
      <c r="O30" s="68"/>
      <c r="U30"/>
      <c r="V30"/>
      <c r="W30"/>
      <c r="X30"/>
      <c r="Y30"/>
    </row>
    <row r="31" spans="1:25" ht="29.25" customHeight="1" thickBot="1" x14ac:dyDescent="0.35">
      <c r="A31" s="268" t="s">
        <v>207</v>
      </c>
      <c r="B31" s="269"/>
      <c r="C31" s="269"/>
      <c r="D31" s="270"/>
      <c r="E31" s="271">
        <v>81.819999999999993</v>
      </c>
      <c r="F31" s="272"/>
      <c r="G31" s="271">
        <v>88.89</v>
      </c>
      <c r="H31" s="272"/>
      <c r="I31" s="143" t="s">
        <v>216</v>
      </c>
      <c r="J31"/>
      <c r="K31" s="68"/>
      <c r="L31" s="68"/>
      <c r="M31" s="68"/>
      <c r="N31" s="68"/>
      <c r="O31" s="68"/>
      <c r="U31"/>
      <c r="V31"/>
      <c r="W31"/>
      <c r="X31"/>
      <c r="Y31"/>
    </row>
    <row r="32" spans="1:25" ht="22.5" customHeight="1" thickBot="1" x14ac:dyDescent="0.35">
      <c r="A32" s="263" t="s">
        <v>181</v>
      </c>
      <c r="B32" s="264"/>
      <c r="C32" s="264"/>
      <c r="D32" s="265"/>
      <c r="E32" s="266">
        <v>47</v>
      </c>
      <c r="F32" s="267"/>
      <c r="G32" s="266">
        <v>34</v>
      </c>
      <c r="H32" s="267"/>
      <c r="I32" s="142" t="s">
        <v>217</v>
      </c>
      <c r="J32"/>
      <c r="K32" s="68"/>
      <c r="L32" s="68"/>
      <c r="M32" s="68"/>
      <c r="N32" s="68"/>
      <c r="O32" s="68"/>
      <c r="U32"/>
      <c r="V32"/>
      <c r="W32"/>
      <c r="X32"/>
      <c r="Y32"/>
    </row>
    <row r="33" spans="1:25" ht="26.25" customHeight="1" thickBot="1" x14ac:dyDescent="0.35">
      <c r="A33" s="293" t="s">
        <v>207</v>
      </c>
      <c r="B33" s="294"/>
      <c r="C33" s="294"/>
      <c r="D33" s="295"/>
      <c r="E33" s="296">
        <v>89.8</v>
      </c>
      <c r="F33" s="297"/>
      <c r="G33" s="296">
        <v>83.33</v>
      </c>
      <c r="H33" s="297"/>
      <c r="I33" s="144" t="s">
        <v>218</v>
      </c>
      <c r="J33"/>
      <c r="K33" s="68"/>
      <c r="L33" s="68"/>
      <c r="M33" s="68"/>
      <c r="N33" s="68"/>
      <c r="O33" s="68"/>
      <c r="U33"/>
      <c r="V33"/>
      <c r="W33"/>
      <c r="X33"/>
      <c r="Y33"/>
    </row>
    <row r="34" spans="1:25" ht="15.75" customHeight="1" x14ac:dyDescent="0.3">
      <c r="A34" s="119"/>
      <c r="B34" s="119"/>
      <c r="C34" s="119"/>
      <c r="D34" s="119"/>
      <c r="E34" s="119"/>
      <c r="F34" s="119"/>
      <c r="G34" s="119"/>
      <c r="H34" s="119"/>
      <c r="I34" s="119"/>
      <c r="J34" s="119"/>
      <c r="K34" s="119"/>
      <c r="L34" s="119"/>
      <c r="M34" s="119"/>
      <c r="N34" s="119"/>
    </row>
    <row r="35" spans="1:25" ht="100.8" customHeight="1" x14ac:dyDescent="0.3">
      <c r="A35" s="258" t="s">
        <v>197</v>
      </c>
      <c r="B35" s="258"/>
      <c r="C35" s="258"/>
      <c r="D35" s="258"/>
      <c r="E35" s="258"/>
      <c r="F35" s="258"/>
      <c r="G35" s="258"/>
      <c r="H35" s="258"/>
      <c r="I35" s="258"/>
      <c r="J35" s="258"/>
      <c r="K35" s="258"/>
      <c r="L35" s="258"/>
      <c r="M35" s="258"/>
      <c r="N35" s="258"/>
    </row>
    <row r="36" spans="1:25" ht="149.4" customHeight="1" x14ac:dyDescent="0.3">
      <c r="A36" s="258" t="s">
        <v>220</v>
      </c>
      <c r="B36" s="258"/>
      <c r="C36" s="258"/>
      <c r="D36" s="258"/>
      <c r="E36" s="258"/>
      <c r="F36" s="258"/>
      <c r="G36" s="258"/>
      <c r="H36" s="258"/>
      <c r="I36" s="258"/>
      <c r="J36" s="258"/>
      <c r="K36" s="258"/>
      <c r="L36" s="258"/>
      <c r="M36" s="258"/>
      <c r="N36" s="258"/>
    </row>
    <row r="37" spans="1:25" ht="136.19999999999999" customHeight="1" x14ac:dyDescent="0.3">
      <c r="A37" s="258" t="s">
        <v>182</v>
      </c>
      <c r="B37" s="258"/>
      <c r="C37" s="258"/>
      <c r="D37" s="258"/>
      <c r="E37" s="258"/>
      <c r="F37" s="258"/>
      <c r="G37" s="258"/>
      <c r="H37" s="258"/>
      <c r="I37" s="258"/>
      <c r="J37" s="258"/>
      <c r="K37" s="258"/>
      <c r="L37" s="258"/>
      <c r="M37" s="258"/>
      <c r="N37" s="258"/>
    </row>
    <row r="38" spans="1:25" ht="165.6" customHeight="1" x14ac:dyDescent="0.3">
      <c r="A38" s="258" t="s">
        <v>198</v>
      </c>
      <c r="B38" s="258"/>
      <c r="C38" s="258"/>
      <c r="D38" s="258"/>
      <c r="E38" s="258"/>
      <c r="F38" s="258"/>
      <c r="G38" s="258"/>
      <c r="H38" s="258"/>
      <c r="I38" s="258"/>
      <c r="J38" s="258"/>
      <c r="K38" s="258"/>
      <c r="L38" s="258"/>
      <c r="M38" s="258"/>
      <c r="N38" s="258"/>
    </row>
    <row r="39" spans="1:25" ht="138" customHeight="1" x14ac:dyDescent="0.3">
      <c r="A39" s="258" t="s">
        <v>183</v>
      </c>
      <c r="B39" s="258"/>
      <c r="C39" s="258"/>
      <c r="D39" s="258"/>
      <c r="E39" s="258"/>
      <c r="F39" s="258"/>
      <c r="G39" s="258"/>
      <c r="H39" s="258"/>
      <c r="I39" s="258"/>
      <c r="J39" s="258"/>
      <c r="K39" s="258"/>
      <c r="L39" s="258"/>
      <c r="M39" s="258"/>
      <c r="N39" s="258"/>
    </row>
    <row r="40" spans="1:25" ht="64.8" customHeight="1" x14ac:dyDescent="0.3">
      <c r="A40" s="258" t="s">
        <v>184</v>
      </c>
      <c r="B40" s="258"/>
      <c r="C40" s="258"/>
      <c r="D40" s="258"/>
      <c r="E40" s="258"/>
      <c r="F40" s="258"/>
      <c r="G40" s="258"/>
      <c r="H40" s="258"/>
      <c r="I40" s="258"/>
      <c r="J40" s="258"/>
      <c r="K40" s="258"/>
      <c r="L40" s="258"/>
      <c r="M40" s="258"/>
      <c r="N40" s="258"/>
    </row>
    <row r="41" spans="1:25" ht="152.4" customHeight="1" x14ac:dyDescent="0.3">
      <c r="A41" s="258" t="s">
        <v>185</v>
      </c>
      <c r="B41" s="258"/>
      <c r="C41" s="258"/>
      <c r="D41" s="258"/>
      <c r="E41" s="258"/>
      <c r="F41" s="258"/>
      <c r="G41" s="258"/>
      <c r="H41" s="258"/>
      <c r="I41" s="258"/>
      <c r="J41" s="258"/>
      <c r="K41" s="258"/>
      <c r="L41" s="258"/>
      <c r="M41" s="258"/>
      <c r="N41" s="258"/>
    </row>
    <row r="42" spans="1:25" ht="15.6" x14ac:dyDescent="0.3">
      <c r="A42" s="289"/>
      <c r="B42" s="289"/>
      <c r="C42" s="289"/>
      <c r="D42" s="289"/>
      <c r="E42" s="289"/>
      <c r="F42" s="289"/>
      <c r="G42" s="289"/>
      <c r="H42" s="289"/>
      <c r="I42" s="289"/>
      <c r="J42" s="289"/>
      <c r="K42" s="289"/>
      <c r="L42" s="289"/>
      <c r="M42" s="289"/>
      <c r="N42" s="289"/>
    </row>
    <row r="43" spans="1:25" ht="15.6" x14ac:dyDescent="0.3">
      <c r="A43" s="256" t="s">
        <v>186</v>
      </c>
      <c r="B43" s="256"/>
      <c r="C43" s="256"/>
      <c r="D43" s="256"/>
      <c r="E43" s="256"/>
      <c r="F43" s="256"/>
      <c r="G43" s="256"/>
      <c r="H43" s="256"/>
      <c r="I43" s="256"/>
      <c r="J43" s="256"/>
      <c r="K43" s="256"/>
      <c r="L43" s="256"/>
      <c r="M43" s="256"/>
      <c r="N43" s="256"/>
    </row>
    <row r="44" spans="1:25" ht="15.6" x14ac:dyDescent="0.3">
      <c r="A44" s="289"/>
      <c r="B44" s="289"/>
      <c r="C44" s="289"/>
      <c r="D44" s="289"/>
      <c r="E44" s="289"/>
      <c r="F44" s="289"/>
      <c r="G44" s="289"/>
      <c r="H44" s="289"/>
      <c r="I44" s="289"/>
      <c r="J44" s="289"/>
      <c r="K44" s="289"/>
      <c r="L44" s="289"/>
      <c r="M44" s="289"/>
      <c r="N44" s="289"/>
    </row>
    <row r="45" spans="1:25" ht="51" customHeight="1" x14ac:dyDescent="0.3">
      <c r="A45" s="258" t="s">
        <v>199</v>
      </c>
      <c r="B45" s="258"/>
      <c r="C45" s="258"/>
      <c r="D45" s="258"/>
      <c r="E45" s="258"/>
      <c r="F45" s="258"/>
      <c r="G45" s="258"/>
      <c r="H45" s="258"/>
      <c r="I45" s="258"/>
      <c r="J45" s="258"/>
      <c r="K45" s="258"/>
      <c r="L45" s="258"/>
      <c r="M45" s="258"/>
      <c r="N45" s="258"/>
      <c r="O45" s="120"/>
    </row>
    <row r="46" spans="1:25" ht="197.4" customHeight="1" x14ac:dyDescent="0.3">
      <c r="A46" s="258" t="s">
        <v>187</v>
      </c>
      <c r="B46" s="258"/>
      <c r="C46" s="258"/>
      <c r="D46" s="258"/>
      <c r="E46" s="258"/>
      <c r="F46" s="258"/>
      <c r="G46" s="258"/>
      <c r="H46" s="258"/>
      <c r="I46" s="258"/>
      <c r="J46" s="258"/>
      <c r="K46" s="258"/>
      <c r="L46" s="258"/>
      <c r="M46" s="258"/>
      <c r="N46" s="258"/>
      <c r="O46" s="120"/>
    </row>
    <row r="47" spans="1:25" ht="131.4" customHeight="1" x14ac:dyDescent="0.3">
      <c r="A47" s="258" t="s">
        <v>188</v>
      </c>
      <c r="B47" s="258"/>
      <c r="C47" s="258"/>
      <c r="D47" s="258"/>
      <c r="E47" s="258"/>
      <c r="F47" s="258"/>
      <c r="G47" s="258"/>
      <c r="H47" s="258"/>
      <c r="I47" s="258"/>
      <c r="J47" s="258"/>
      <c r="K47" s="258"/>
      <c r="L47" s="258"/>
      <c r="M47" s="258"/>
      <c r="N47" s="258"/>
      <c r="O47" s="120"/>
    </row>
    <row r="48" spans="1:25" ht="180.6" customHeight="1" x14ac:dyDescent="0.3">
      <c r="A48" s="258" t="s">
        <v>222</v>
      </c>
      <c r="B48" s="258"/>
      <c r="C48" s="258"/>
      <c r="D48" s="258"/>
      <c r="E48" s="258"/>
      <c r="F48" s="258"/>
      <c r="G48" s="258"/>
      <c r="H48" s="258"/>
      <c r="I48" s="258"/>
      <c r="J48" s="258"/>
      <c r="K48" s="258"/>
      <c r="L48" s="258"/>
      <c r="M48" s="258"/>
      <c r="N48" s="258"/>
      <c r="O48" s="120"/>
    </row>
    <row r="49" spans="1:15" ht="79.8" customHeight="1" x14ac:dyDescent="0.3">
      <c r="A49" s="258" t="s">
        <v>223</v>
      </c>
      <c r="B49" s="258"/>
      <c r="C49" s="258"/>
      <c r="D49" s="258"/>
      <c r="E49" s="258"/>
      <c r="F49" s="258"/>
      <c r="G49" s="258"/>
      <c r="H49" s="258"/>
      <c r="I49" s="258"/>
      <c r="J49" s="258"/>
      <c r="K49" s="258"/>
      <c r="L49" s="258"/>
      <c r="M49" s="258"/>
      <c r="N49" s="258"/>
      <c r="O49" s="120"/>
    </row>
    <row r="50" spans="1:15" ht="81" customHeight="1" x14ac:dyDescent="0.3">
      <c r="A50" s="258" t="s">
        <v>189</v>
      </c>
      <c r="B50" s="258"/>
      <c r="C50" s="258"/>
      <c r="D50" s="258"/>
      <c r="E50" s="258"/>
      <c r="F50" s="258"/>
      <c r="G50" s="258"/>
      <c r="H50" s="258"/>
      <c r="I50" s="258"/>
      <c r="J50" s="258"/>
      <c r="K50" s="258"/>
      <c r="L50" s="258"/>
      <c r="M50" s="258"/>
      <c r="N50" s="258"/>
      <c r="O50" s="120"/>
    </row>
    <row r="51" spans="1:15" s="68" customFormat="1" ht="148.80000000000001" customHeight="1" x14ac:dyDescent="0.3">
      <c r="A51" s="287" t="s">
        <v>193</v>
      </c>
      <c r="B51" s="287"/>
      <c r="C51" s="287"/>
      <c r="D51" s="287"/>
      <c r="E51" s="287"/>
      <c r="F51" s="287"/>
      <c r="G51" s="287"/>
      <c r="H51" s="287"/>
      <c r="I51" s="287"/>
      <c r="J51" s="287"/>
      <c r="K51" s="287"/>
      <c r="L51" s="287"/>
      <c r="M51" s="287"/>
      <c r="N51" s="287"/>
      <c r="O51" s="146"/>
    </row>
    <row r="52" spans="1:15" s="68" customFormat="1" ht="83.25" customHeight="1" x14ac:dyDescent="0.3">
      <c r="A52" s="288"/>
      <c r="B52" s="288"/>
      <c r="C52" s="288"/>
      <c r="D52" s="288"/>
      <c r="E52" s="288"/>
      <c r="F52" s="288"/>
      <c r="G52" s="288"/>
      <c r="H52" s="288"/>
      <c r="I52" s="288"/>
      <c r="J52" s="288"/>
      <c r="K52" s="288"/>
      <c r="L52" s="288"/>
      <c r="M52" s="288"/>
      <c r="N52" s="288"/>
      <c r="O52" s="146"/>
    </row>
    <row r="59" spans="1:15" x14ac:dyDescent="0.3">
      <c r="B59"/>
    </row>
  </sheetData>
  <mergeCells count="104">
    <mergeCell ref="B11:N11"/>
    <mergeCell ref="A47:N47"/>
    <mergeCell ref="A48:N48"/>
    <mergeCell ref="A35:N35"/>
    <mergeCell ref="A36:N36"/>
    <mergeCell ref="A37:N37"/>
    <mergeCell ref="A38:N38"/>
    <mergeCell ref="A39:N39"/>
    <mergeCell ref="A40:N40"/>
    <mergeCell ref="A32:D32"/>
    <mergeCell ref="E32:F32"/>
    <mergeCell ref="G32:H32"/>
    <mergeCell ref="A33:D33"/>
    <mergeCell ref="E33:F33"/>
    <mergeCell ref="G33:H33"/>
    <mergeCell ref="A30:D30"/>
    <mergeCell ref="E30:F30"/>
    <mergeCell ref="G30:H30"/>
    <mergeCell ref="A31:D31"/>
    <mergeCell ref="E31:F31"/>
    <mergeCell ref="G31:H31"/>
    <mergeCell ref="A28:D28"/>
    <mergeCell ref="E28:F28"/>
    <mergeCell ref="G28:H28"/>
    <mergeCell ref="A49:N49"/>
    <mergeCell ref="A50:N50"/>
    <mergeCell ref="A51:N51"/>
    <mergeCell ref="A52:N52"/>
    <mergeCell ref="A41:N41"/>
    <mergeCell ref="A42:N42"/>
    <mergeCell ref="A43:N43"/>
    <mergeCell ref="A44:N44"/>
    <mergeCell ref="A45:N45"/>
    <mergeCell ref="A46:N46"/>
    <mergeCell ref="A29:D29"/>
    <mergeCell ref="E29:F29"/>
    <mergeCell ref="G29:H29"/>
    <mergeCell ref="A26:D26"/>
    <mergeCell ref="E26:F26"/>
    <mergeCell ref="G26:H26"/>
    <mergeCell ref="A27:D27"/>
    <mergeCell ref="E27:F27"/>
    <mergeCell ref="G27:H27"/>
    <mergeCell ref="A24:D24"/>
    <mergeCell ref="E24:F24"/>
    <mergeCell ref="G24:H24"/>
    <mergeCell ref="A25:D25"/>
    <mergeCell ref="E25:F25"/>
    <mergeCell ref="G25:H25"/>
    <mergeCell ref="A20:N20"/>
    <mergeCell ref="A22:D22"/>
    <mergeCell ref="E22:F22"/>
    <mergeCell ref="G22:H22"/>
    <mergeCell ref="A23:D23"/>
    <mergeCell ref="E23:F23"/>
    <mergeCell ref="G23:H23"/>
    <mergeCell ref="E17:F17"/>
    <mergeCell ref="G17:H17"/>
    <mergeCell ref="I17:J17"/>
    <mergeCell ref="M17:N17"/>
    <mergeCell ref="K17:L17"/>
    <mergeCell ref="A18:N18"/>
    <mergeCell ref="A1:N1"/>
    <mergeCell ref="A2:N2"/>
    <mergeCell ref="A3:N3"/>
    <mergeCell ref="A4:N4"/>
    <mergeCell ref="A5:N5"/>
    <mergeCell ref="A6:N6"/>
    <mergeCell ref="M12:N12"/>
    <mergeCell ref="C13:D13"/>
    <mergeCell ref="E13:F13"/>
    <mergeCell ref="G13:H13"/>
    <mergeCell ref="I13:J13"/>
    <mergeCell ref="M13:N13"/>
    <mergeCell ref="A7:N7"/>
    <mergeCell ref="A8:N8"/>
    <mergeCell ref="A9:N9"/>
    <mergeCell ref="J10:N10"/>
    <mergeCell ref="A11:A12"/>
    <mergeCell ref="C12:D12"/>
    <mergeCell ref="C14:D14"/>
    <mergeCell ref="E14:F14"/>
    <mergeCell ref="G14:H14"/>
    <mergeCell ref="I14:J14"/>
    <mergeCell ref="M14:N14"/>
    <mergeCell ref="E12:F12"/>
    <mergeCell ref="G12:H12"/>
    <mergeCell ref="I12:J12"/>
    <mergeCell ref="C17:D17"/>
    <mergeCell ref="C16:D16"/>
    <mergeCell ref="E16:F16"/>
    <mergeCell ref="G16:H16"/>
    <mergeCell ref="I16:J16"/>
    <mergeCell ref="M16:N16"/>
    <mergeCell ref="C15:D15"/>
    <mergeCell ref="E15:F15"/>
    <mergeCell ref="G15:H15"/>
    <mergeCell ref="I15:J15"/>
    <mergeCell ref="M15:N15"/>
    <mergeCell ref="K12:L12"/>
    <mergeCell ref="K13:L13"/>
    <mergeCell ref="K14:L14"/>
    <mergeCell ref="K15:L15"/>
    <mergeCell ref="K16:L16"/>
  </mergeCells>
  <pageMargins left="0.7" right="0.7" top="0.75" bottom="0.75" header="0.3" footer="0.3"/>
  <pageSetup paperSize="9" scale="64" fitToHeight="0" orientation="portrait" r:id="rId1"/>
  <drawing r:id="rId2"/>
  <legacyDrawing r:id="rId3"/>
  <oleObjects>
    <mc:AlternateContent xmlns:mc="http://schemas.openxmlformats.org/markup-compatibility/2006">
      <mc:Choice Requires="x14">
        <oleObject progId="Excel.Chart.8" shapeId="1025" r:id="rId4">
          <objectPr defaultSize="0" r:id="rId5">
            <anchor moveWithCells="1" sizeWithCells="1">
              <from>
                <xdr:col>0</xdr:col>
                <xdr:colOff>495300</xdr:colOff>
                <xdr:row>17</xdr:row>
                <xdr:rowOff>297180</xdr:rowOff>
              </from>
              <to>
                <xdr:col>9</xdr:col>
                <xdr:colOff>281940</xdr:colOff>
                <xdr:row>17</xdr:row>
                <xdr:rowOff>3657600</xdr:rowOff>
              </to>
            </anchor>
          </objectPr>
        </oleObject>
      </mc:Choice>
      <mc:Fallback>
        <oleObject progId="Excel.Chart.8" shapeId="102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7"/>
  <sheetViews>
    <sheetView view="pageBreakPreview" topLeftCell="C19" zoomScale="75" zoomScaleNormal="100" zoomScaleSheetLayoutView="75" workbookViewId="0">
      <selection activeCell="R24" sqref="R24"/>
    </sheetView>
  </sheetViews>
  <sheetFormatPr defaultColWidth="8.88671875" defaultRowHeight="13.2" x14ac:dyDescent="0.25"/>
  <cols>
    <col min="1" max="1" width="6.6640625" style="37" customWidth="1"/>
    <col min="2" max="2" width="53.44140625" style="36" customWidth="1"/>
    <col min="3" max="3" width="39.109375" style="36" customWidth="1"/>
    <col min="4" max="4" width="18.5546875" style="36" customWidth="1"/>
    <col min="5" max="5" width="24.6640625" style="36" customWidth="1"/>
    <col min="6" max="12" width="8.88671875" style="36"/>
    <col min="13" max="24" width="8.88671875" style="122"/>
    <col min="25" max="16384" width="8.88671875" style="36"/>
  </cols>
  <sheetData>
    <row r="2" spans="1:31" ht="48.6" customHeight="1" x14ac:dyDescent="0.25">
      <c r="T2" s="298"/>
      <c r="U2" s="298"/>
      <c r="V2" s="298"/>
      <c r="W2" s="298"/>
    </row>
    <row r="3" spans="1:31" ht="10.5" customHeight="1" x14ac:dyDescent="0.25">
      <c r="U3" s="123"/>
      <c r="V3" s="124"/>
      <c r="W3" s="124"/>
    </row>
    <row r="4" spans="1:31" ht="40.5" customHeight="1" x14ac:dyDescent="0.25">
      <c r="T4" s="299" t="s">
        <v>123</v>
      </c>
      <c r="U4" s="299"/>
      <c r="V4" s="299"/>
      <c r="W4" s="299"/>
    </row>
    <row r="6" spans="1:31" s="13" customFormat="1" ht="15.6" x14ac:dyDescent="0.3">
      <c r="A6" s="52"/>
      <c r="B6" s="160" t="s">
        <v>133</v>
      </c>
      <c r="C6" s="160"/>
      <c r="D6" s="160"/>
      <c r="E6" s="160"/>
      <c r="F6" s="160"/>
      <c r="G6" s="160"/>
      <c r="H6" s="160"/>
      <c r="I6" s="160"/>
      <c r="J6" s="160"/>
      <c r="K6" s="160"/>
      <c r="L6" s="160"/>
      <c r="M6" s="160"/>
      <c r="N6" s="160"/>
      <c r="O6" s="160"/>
      <c r="P6" s="160"/>
      <c r="Q6" s="160"/>
      <c r="R6" s="160"/>
      <c r="S6" s="160"/>
      <c r="T6" s="160"/>
      <c r="U6" s="160"/>
      <c r="V6" s="160"/>
      <c r="W6" s="160"/>
      <c r="X6" s="160"/>
      <c r="Y6" s="3"/>
      <c r="Z6" s="3"/>
      <c r="AA6" s="3"/>
      <c r="AB6" s="3"/>
      <c r="AC6" s="3"/>
      <c r="AD6" s="3"/>
    </row>
    <row r="7" spans="1:31" s="13" customFormat="1" ht="15.6" x14ac:dyDescent="0.3">
      <c r="A7" s="52"/>
      <c r="B7" s="160" t="s">
        <v>125</v>
      </c>
      <c r="C7" s="160"/>
      <c r="D7" s="160"/>
      <c r="E7" s="160"/>
      <c r="F7" s="160"/>
      <c r="G7" s="160"/>
      <c r="H7" s="160"/>
      <c r="I7" s="160"/>
      <c r="J7" s="160"/>
      <c r="K7" s="160"/>
      <c r="L7" s="160"/>
      <c r="M7" s="160"/>
      <c r="N7" s="160"/>
      <c r="O7" s="160"/>
      <c r="P7" s="160"/>
      <c r="Q7" s="160"/>
      <c r="R7" s="160"/>
      <c r="S7" s="160"/>
      <c r="T7" s="160"/>
      <c r="U7" s="160"/>
      <c r="V7" s="160"/>
      <c r="W7" s="160"/>
      <c r="X7" s="160"/>
      <c r="Y7" s="3"/>
      <c r="Z7" s="3"/>
      <c r="AA7" s="3"/>
      <c r="AB7" s="3"/>
      <c r="AC7" s="3"/>
      <c r="AD7" s="3"/>
    </row>
    <row r="8" spans="1:31" s="13" customFormat="1" ht="16.2" thickBot="1" x14ac:dyDescent="0.35">
      <c r="A8" s="52"/>
      <c r="B8" s="158" t="s">
        <v>34</v>
      </c>
      <c r="C8" s="158"/>
      <c r="D8" s="158"/>
      <c r="E8" s="158"/>
      <c r="F8" s="158"/>
      <c r="G8" s="158"/>
      <c r="H8" s="158"/>
      <c r="I8" s="158"/>
      <c r="J8" s="158"/>
      <c r="K8" s="158"/>
      <c r="L8" s="158"/>
      <c r="M8" s="158"/>
      <c r="N8" s="158"/>
      <c r="O8" s="158"/>
      <c r="P8" s="158"/>
      <c r="Q8" s="158"/>
      <c r="R8" s="158"/>
      <c r="S8" s="158"/>
      <c r="T8" s="158"/>
      <c r="U8" s="158"/>
      <c r="V8" s="158"/>
      <c r="W8" s="158"/>
      <c r="X8" s="158"/>
      <c r="Y8" s="3"/>
      <c r="Z8" s="3"/>
      <c r="AA8" s="3"/>
      <c r="AB8" s="3"/>
      <c r="AC8" s="3"/>
      <c r="AD8" s="3"/>
    </row>
    <row r="9" spans="1:31" ht="24" customHeight="1" thickBot="1" x14ac:dyDescent="0.3">
      <c r="A9" s="310" t="s">
        <v>1</v>
      </c>
      <c r="B9" s="310" t="s">
        <v>39</v>
      </c>
      <c r="C9" s="304" t="s">
        <v>40</v>
      </c>
      <c r="D9" s="314" t="s">
        <v>2</v>
      </c>
      <c r="E9" s="310" t="s">
        <v>41</v>
      </c>
      <c r="F9" s="307" t="s">
        <v>154</v>
      </c>
      <c r="G9" s="302" t="s">
        <v>132</v>
      </c>
      <c r="H9" s="313"/>
      <c r="I9" s="313"/>
      <c r="J9" s="313"/>
      <c r="K9" s="313"/>
      <c r="L9" s="313"/>
      <c r="M9" s="313"/>
      <c r="N9" s="313"/>
      <c r="O9" s="313"/>
      <c r="P9" s="313"/>
      <c r="Q9" s="313"/>
      <c r="R9" s="313"/>
      <c r="S9" s="313"/>
      <c r="T9" s="313"/>
      <c r="U9" s="313"/>
      <c r="V9" s="313"/>
      <c r="W9" s="313"/>
      <c r="X9" s="303"/>
      <c r="Y9" s="1"/>
      <c r="Z9" s="1"/>
      <c r="AA9" s="1"/>
      <c r="AB9" s="1"/>
      <c r="AC9" s="1"/>
      <c r="AD9" s="1"/>
      <c r="AE9" s="1"/>
    </row>
    <row r="10" spans="1:31" ht="24" customHeight="1" thickBot="1" x14ac:dyDescent="0.3">
      <c r="A10" s="311"/>
      <c r="B10" s="311"/>
      <c r="C10" s="305"/>
      <c r="D10" s="315"/>
      <c r="E10" s="311"/>
      <c r="F10" s="308"/>
      <c r="G10" s="302">
        <v>2017</v>
      </c>
      <c r="H10" s="303"/>
      <c r="I10" s="302">
        <v>2018</v>
      </c>
      <c r="J10" s="303"/>
      <c r="K10" s="302">
        <v>2019</v>
      </c>
      <c r="L10" s="303"/>
      <c r="M10" s="300">
        <v>2020</v>
      </c>
      <c r="N10" s="301"/>
      <c r="O10" s="300">
        <v>2021</v>
      </c>
      <c r="P10" s="301"/>
      <c r="Q10" s="300">
        <v>2022</v>
      </c>
      <c r="R10" s="301"/>
      <c r="S10" s="300">
        <v>2023</v>
      </c>
      <c r="T10" s="301"/>
      <c r="U10" s="300">
        <v>2024</v>
      </c>
      <c r="V10" s="301"/>
      <c r="W10" s="300">
        <v>2025</v>
      </c>
      <c r="X10" s="301"/>
      <c r="Y10" s="1"/>
      <c r="Z10" s="1"/>
      <c r="AA10" s="1"/>
      <c r="AB10" s="1"/>
      <c r="AC10" s="1"/>
      <c r="AD10" s="1"/>
      <c r="AE10" s="1"/>
    </row>
    <row r="11" spans="1:31" ht="111" customHeight="1" thickBot="1" x14ac:dyDescent="0.3">
      <c r="A11" s="312"/>
      <c r="B11" s="312"/>
      <c r="C11" s="306"/>
      <c r="D11" s="316"/>
      <c r="E11" s="312"/>
      <c r="F11" s="309"/>
      <c r="G11" s="38" t="s">
        <v>100</v>
      </c>
      <c r="H11" s="38" t="s">
        <v>101</v>
      </c>
      <c r="I11" s="38" t="s">
        <v>100</v>
      </c>
      <c r="J11" s="38" t="s">
        <v>101</v>
      </c>
      <c r="K11" s="38" t="s">
        <v>100</v>
      </c>
      <c r="L11" s="38" t="s">
        <v>3</v>
      </c>
      <c r="M11" s="125" t="s">
        <v>100</v>
      </c>
      <c r="N11" s="125" t="s">
        <v>4</v>
      </c>
      <c r="O11" s="125" t="s">
        <v>100</v>
      </c>
      <c r="P11" s="125" t="s">
        <v>3</v>
      </c>
      <c r="Q11" s="125" t="s">
        <v>100</v>
      </c>
      <c r="R11" s="125" t="s">
        <v>4</v>
      </c>
      <c r="S11" s="125" t="s">
        <v>100</v>
      </c>
      <c r="T11" s="125" t="s">
        <v>3</v>
      </c>
      <c r="U11" s="125" t="s">
        <v>100</v>
      </c>
      <c r="V11" s="125" t="s">
        <v>4</v>
      </c>
      <c r="W11" s="125" t="s">
        <v>100</v>
      </c>
      <c r="X11" s="125" t="s">
        <v>4</v>
      </c>
      <c r="Y11" s="1"/>
      <c r="Z11" s="1"/>
      <c r="AA11" s="1"/>
      <c r="AB11" s="1"/>
      <c r="AC11" s="1"/>
      <c r="AD11" s="1"/>
      <c r="AE11" s="1"/>
    </row>
    <row r="12" spans="1:31" ht="13.8" thickBot="1" x14ac:dyDescent="0.3">
      <c r="A12" s="39">
        <v>1</v>
      </c>
      <c r="B12" s="40">
        <v>2</v>
      </c>
      <c r="C12" s="40">
        <v>3</v>
      </c>
      <c r="D12" s="40"/>
      <c r="E12" s="40">
        <v>4</v>
      </c>
      <c r="F12" s="40">
        <v>5</v>
      </c>
      <c r="G12" s="40">
        <v>8</v>
      </c>
      <c r="H12" s="40">
        <v>9</v>
      </c>
      <c r="I12" s="40">
        <v>10</v>
      </c>
      <c r="J12" s="40">
        <v>11</v>
      </c>
      <c r="K12" s="40">
        <v>12</v>
      </c>
      <c r="L12" s="40">
        <v>13</v>
      </c>
      <c r="M12" s="126">
        <v>14</v>
      </c>
      <c r="N12" s="126">
        <v>15</v>
      </c>
      <c r="O12" s="126">
        <v>16</v>
      </c>
      <c r="P12" s="126">
        <v>17</v>
      </c>
      <c r="Q12" s="126">
        <v>18</v>
      </c>
      <c r="R12" s="126">
        <v>19</v>
      </c>
      <c r="S12" s="126">
        <v>16</v>
      </c>
      <c r="T12" s="126">
        <v>17</v>
      </c>
      <c r="U12" s="126">
        <v>18</v>
      </c>
      <c r="V12" s="126">
        <v>19</v>
      </c>
      <c r="W12" s="126">
        <v>18</v>
      </c>
      <c r="X12" s="126">
        <v>19</v>
      </c>
      <c r="Y12" s="1"/>
      <c r="Z12" s="1"/>
      <c r="AA12" s="1"/>
      <c r="AB12" s="1"/>
      <c r="AC12" s="1"/>
      <c r="AD12" s="1"/>
      <c r="AE12" s="1"/>
    </row>
    <row r="13" spans="1:31" ht="55.95" customHeight="1" thickBot="1" x14ac:dyDescent="0.3">
      <c r="A13" s="317">
        <v>1</v>
      </c>
      <c r="B13" s="320" t="s">
        <v>42</v>
      </c>
      <c r="C13" s="34" t="s">
        <v>43</v>
      </c>
      <c r="D13" s="41" t="s">
        <v>44</v>
      </c>
      <c r="E13" s="42" t="s">
        <v>36</v>
      </c>
      <c r="F13" s="53">
        <v>18.600000000000001</v>
      </c>
      <c r="G13" s="35" t="s">
        <v>95</v>
      </c>
      <c r="H13" s="35" t="s">
        <v>95</v>
      </c>
      <c r="I13" s="35" t="s">
        <v>95</v>
      </c>
      <c r="J13" s="35" t="s">
        <v>95</v>
      </c>
      <c r="K13" s="35" t="s">
        <v>95</v>
      </c>
      <c r="L13" s="35" t="s">
        <v>95</v>
      </c>
      <c r="M13" s="127" t="s">
        <v>126</v>
      </c>
      <c r="N13" s="127" t="s">
        <v>126</v>
      </c>
      <c r="O13" s="127" t="s">
        <v>224</v>
      </c>
      <c r="P13" s="127" t="s">
        <v>224</v>
      </c>
      <c r="Q13" s="127" t="s">
        <v>225</v>
      </c>
      <c r="R13" s="127" t="s">
        <v>225</v>
      </c>
      <c r="S13" s="35" t="s">
        <v>226</v>
      </c>
      <c r="T13" s="35"/>
      <c r="U13" s="35" t="s">
        <v>227</v>
      </c>
      <c r="V13" s="35"/>
      <c r="W13" s="35" t="s">
        <v>228</v>
      </c>
      <c r="X13" s="35"/>
      <c r="Y13" s="1"/>
      <c r="Z13" s="1"/>
      <c r="AA13" s="1"/>
      <c r="AB13" s="1"/>
      <c r="AC13" s="1"/>
      <c r="AD13" s="1"/>
      <c r="AE13" s="1"/>
    </row>
    <row r="14" spans="1:31" ht="66.599999999999994" customHeight="1" thickBot="1" x14ac:dyDescent="0.3">
      <c r="A14" s="318"/>
      <c r="B14" s="321"/>
      <c r="C14" s="33" t="s">
        <v>45</v>
      </c>
      <c r="D14" s="41" t="s">
        <v>44</v>
      </c>
      <c r="E14" s="42" t="s">
        <v>36</v>
      </c>
      <c r="F14" s="43">
        <v>44.8</v>
      </c>
      <c r="G14" s="65" t="s">
        <v>17</v>
      </c>
      <c r="H14" s="65" t="s">
        <v>17</v>
      </c>
      <c r="I14" s="65" t="s">
        <v>17</v>
      </c>
      <c r="J14" s="65" t="s">
        <v>17</v>
      </c>
      <c r="K14" s="35" t="s">
        <v>17</v>
      </c>
      <c r="L14" s="35" t="s">
        <v>17</v>
      </c>
      <c r="M14" s="325" t="s">
        <v>230</v>
      </c>
      <c r="N14" s="177"/>
      <c r="O14" s="177"/>
      <c r="P14" s="177"/>
      <c r="Q14" s="177"/>
      <c r="R14" s="177"/>
      <c r="S14" s="177"/>
      <c r="T14" s="177"/>
      <c r="U14" s="177"/>
      <c r="V14" s="177"/>
      <c r="W14" s="177"/>
      <c r="X14" s="178"/>
      <c r="Y14" s="1"/>
      <c r="Z14" s="1"/>
      <c r="AA14" s="1"/>
      <c r="AB14" s="1"/>
      <c r="AC14" s="1"/>
      <c r="AD14" s="1"/>
      <c r="AE14" s="1"/>
    </row>
    <row r="15" spans="1:31" ht="54.75" customHeight="1" thickBot="1" x14ac:dyDescent="0.3">
      <c r="A15" s="318"/>
      <c r="B15" s="321"/>
      <c r="C15" s="33" t="s">
        <v>232</v>
      </c>
      <c r="D15" s="137" t="s">
        <v>44</v>
      </c>
      <c r="E15" s="42" t="s">
        <v>36</v>
      </c>
      <c r="F15" s="179" t="s">
        <v>229</v>
      </c>
      <c r="G15" s="180"/>
      <c r="H15" s="180"/>
      <c r="I15" s="180"/>
      <c r="J15" s="180"/>
      <c r="K15" s="180"/>
      <c r="L15" s="180"/>
      <c r="M15" s="72" t="s">
        <v>221</v>
      </c>
      <c r="N15" s="71" t="s">
        <v>221</v>
      </c>
      <c r="O15" s="71" t="s">
        <v>221</v>
      </c>
      <c r="P15" s="71" t="s">
        <v>221</v>
      </c>
      <c r="Q15" s="71" t="s">
        <v>221</v>
      </c>
      <c r="R15" s="71" t="s">
        <v>221</v>
      </c>
      <c r="S15" s="71" t="s">
        <v>221</v>
      </c>
      <c r="T15" s="71"/>
      <c r="U15" s="71" t="s">
        <v>221</v>
      </c>
      <c r="V15" s="50"/>
      <c r="W15" s="71" t="s">
        <v>221</v>
      </c>
      <c r="X15" s="48"/>
      <c r="Y15" s="1"/>
      <c r="Z15" s="1"/>
      <c r="AA15" s="1"/>
      <c r="AB15" s="1"/>
      <c r="AC15" s="1"/>
      <c r="AD15" s="1"/>
      <c r="AE15" s="1"/>
    </row>
    <row r="16" spans="1:31" ht="42.75" customHeight="1" thickBot="1" x14ac:dyDescent="0.3">
      <c r="A16" s="318"/>
      <c r="B16" s="321"/>
      <c r="C16" s="34" t="s">
        <v>46</v>
      </c>
      <c r="D16" s="41" t="s">
        <v>47</v>
      </c>
      <c r="E16" s="42" t="s">
        <v>36</v>
      </c>
      <c r="F16" s="45">
        <v>0</v>
      </c>
      <c r="G16" s="45">
        <v>0</v>
      </c>
      <c r="H16" s="45">
        <v>0</v>
      </c>
      <c r="I16" s="45">
        <v>0</v>
      </c>
      <c r="J16" s="45">
        <v>0</v>
      </c>
      <c r="K16" s="45">
        <v>0</v>
      </c>
      <c r="L16" s="45">
        <v>0</v>
      </c>
      <c r="M16" s="147">
        <v>0</v>
      </c>
      <c r="N16" s="128">
        <v>0</v>
      </c>
      <c r="O16" s="128">
        <v>0</v>
      </c>
      <c r="P16" s="128">
        <v>0</v>
      </c>
      <c r="Q16" s="128">
        <v>0</v>
      </c>
      <c r="R16" s="128">
        <v>0</v>
      </c>
      <c r="S16" s="128">
        <v>0</v>
      </c>
      <c r="T16" s="128"/>
      <c r="U16" s="128">
        <v>0</v>
      </c>
      <c r="V16" s="128"/>
      <c r="W16" s="128">
        <v>0</v>
      </c>
      <c r="X16" s="128"/>
      <c r="Y16" s="1"/>
      <c r="Z16" s="1"/>
      <c r="AA16" s="1"/>
      <c r="AB16" s="1"/>
      <c r="AC16" s="1"/>
      <c r="AD16" s="1"/>
      <c r="AE16" s="1"/>
    </row>
    <row r="17" spans="1:31" ht="57" customHeight="1" thickBot="1" x14ac:dyDescent="0.3">
      <c r="A17" s="318"/>
      <c r="B17" s="321"/>
      <c r="C17" s="33" t="s">
        <v>48</v>
      </c>
      <c r="D17" s="41" t="s">
        <v>49</v>
      </c>
      <c r="E17" s="42" t="s">
        <v>138</v>
      </c>
      <c r="F17" s="45">
        <v>1800</v>
      </c>
      <c r="G17" s="45" t="s">
        <v>124</v>
      </c>
      <c r="H17" s="45" t="s">
        <v>124</v>
      </c>
      <c r="I17" s="45" t="s">
        <v>124</v>
      </c>
      <c r="J17" s="45" t="s">
        <v>124</v>
      </c>
      <c r="K17" s="45" t="s">
        <v>124</v>
      </c>
      <c r="L17" s="45" t="s">
        <v>124</v>
      </c>
      <c r="M17" s="128" t="s">
        <v>124</v>
      </c>
      <c r="N17" s="128" t="s">
        <v>124</v>
      </c>
      <c r="O17" s="128" t="s">
        <v>124</v>
      </c>
      <c r="P17" s="128" t="s">
        <v>124</v>
      </c>
      <c r="Q17" s="128" t="s">
        <v>124</v>
      </c>
      <c r="R17" s="128" t="s">
        <v>124</v>
      </c>
      <c r="S17" s="128" t="s">
        <v>124</v>
      </c>
      <c r="T17" s="128"/>
      <c r="U17" s="128" t="s">
        <v>124</v>
      </c>
      <c r="V17" s="128"/>
      <c r="W17" s="128" t="s">
        <v>124</v>
      </c>
      <c r="X17" s="128"/>
      <c r="Y17" s="1"/>
      <c r="Z17" s="1"/>
      <c r="AA17" s="1"/>
      <c r="AB17" s="1"/>
      <c r="AC17" s="1"/>
      <c r="AD17" s="1"/>
      <c r="AE17" s="1"/>
    </row>
    <row r="18" spans="1:31" ht="92.4" customHeight="1" thickBot="1" x14ac:dyDescent="0.3">
      <c r="A18" s="319"/>
      <c r="B18" s="322"/>
      <c r="C18" s="33" t="s">
        <v>50</v>
      </c>
      <c r="D18" s="41" t="s">
        <v>49</v>
      </c>
      <c r="E18" s="42" t="s">
        <v>139</v>
      </c>
      <c r="F18" s="51">
        <v>1</v>
      </c>
      <c r="G18" s="50" t="s">
        <v>21</v>
      </c>
      <c r="H18" s="50" t="s">
        <v>21</v>
      </c>
      <c r="I18" s="51" t="s">
        <v>134</v>
      </c>
      <c r="J18" s="51" t="s">
        <v>21</v>
      </c>
      <c r="K18" s="51" t="s">
        <v>134</v>
      </c>
      <c r="L18" s="51" t="s">
        <v>21</v>
      </c>
      <c r="M18" s="129" t="s">
        <v>134</v>
      </c>
      <c r="N18" s="129" t="s">
        <v>21</v>
      </c>
      <c r="O18" s="129" t="s">
        <v>134</v>
      </c>
      <c r="P18" s="129" t="s">
        <v>21</v>
      </c>
      <c r="Q18" s="129" t="s">
        <v>134</v>
      </c>
      <c r="R18" s="129" t="s">
        <v>21</v>
      </c>
      <c r="S18" s="129" t="s">
        <v>134</v>
      </c>
      <c r="T18" s="129"/>
      <c r="U18" s="129" t="s">
        <v>134</v>
      </c>
      <c r="V18" s="129"/>
      <c r="W18" s="129" t="s">
        <v>134</v>
      </c>
      <c r="X18" s="129"/>
      <c r="Y18" s="1"/>
      <c r="Z18" s="1"/>
      <c r="AA18" s="1"/>
      <c r="AB18" s="1"/>
      <c r="AC18" s="1"/>
      <c r="AD18" s="1"/>
      <c r="AE18" s="1"/>
    </row>
    <row r="19" spans="1:31" ht="73.95" customHeight="1" thickBot="1" x14ac:dyDescent="0.3">
      <c r="A19" s="317" t="s">
        <v>5</v>
      </c>
      <c r="B19" s="323" t="s">
        <v>51</v>
      </c>
      <c r="C19" s="34" t="s">
        <v>52</v>
      </c>
      <c r="D19" s="46" t="s">
        <v>35</v>
      </c>
      <c r="E19" s="46" t="s">
        <v>53</v>
      </c>
      <c r="F19" s="49">
        <v>415</v>
      </c>
      <c r="G19" s="50">
        <v>250</v>
      </c>
      <c r="H19" s="50">
        <v>250</v>
      </c>
      <c r="I19" s="50" t="s">
        <v>135</v>
      </c>
      <c r="J19" s="50" t="s">
        <v>136</v>
      </c>
      <c r="K19" s="50" t="s">
        <v>135</v>
      </c>
      <c r="L19" s="50" t="s">
        <v>136</v>
      </c>
      <c r="M19" s="71" t="s">
        <v>135</v>
      </c>
      <c r="N19" s="71" t="s">
        <v>136</v>
      </c>
      <c r="O19" s="71" t="s">
        <v>135</v>
      </c>
      <c r="P19" s="71" t="s">
        <v>136</v>
      </c>
      <c r="Q19" s="71" t="s">
        <v>135</v>
      </c>
      <c r="R19" s="71" t="s">
        <v>136</v>
      </c>
      <c r="S19" s="71" t="s">
        <v>135</v>
      </c>
      <c r="T19" s="71"/>
      <c r="U19" s="71" t="s">
        <v>135</v>
      </c>
      <c r="V19" s="73"/>
      <c r="W19" s="71" t="s">
        <v>135</v>
      </c>
      <c r="X19" s="73"/>
      <c r="Y19" s="1"/>
      <c r="Z19" s="1"/>
      <c r="AA19" s="1"/>
      <c r="AB19" s="1"/>
      <c r="AC19" s="1"/>
      <c r="AD19" s="1"/>
      <c r="AE19" s="1"/>
    </row>
    <row r="20" spans="1:31" ht="69" customHeight="1" thickBot="1" x14ac:dyDescent="0.3">
      <c r="A20" s="319"/>
      <c r="B20" s="324"/>
      <c r="C20" s="44" t="s">
        <v>54</v>
      </c>
      <c r="D20" s="47" t="s">
        <v>35</v>
      </c>
      <c r="E20" s="46" t="s">
        <v>36</v>
      </c>
      <c r="F20" s="45">
        <v>51</v>
      </c>
      <c r="G20" s="45">
        <v>50</v>
      </c>
      <c r="H20" s="45">
        <v>50</v>
      </c>
      <c r="I20" s="45">
        <v>60</v>
      </c>
      <c r="J20" s="45">
        <v>60</v>
      </c>
      <c r="K20" s="45">
        <v>70</v>
      </c>
      <c r="L20" s="45">
        <v>70</v>
      </c>
      <c r="M20" s="128">
        <v>80</v>
      </c>
      <c r="N20" s="128">
        <v>80</v>
      </c>
      <c r="O20" s="128">
        <v>85</v>
      </c>
      <c r="P20" s="128">
        <v>85</v>
      </c>
      <c r="Q20" s="128">
        <v>90</v>
      </c>
      <c r="R20" s="128">
        <v>90</v>
      </c>
      <c r="S20" s="128">
        <v>95</v>
      </c>
      <c r="T20" s="128"/>
      <c r="U20" s="128">
        <v>100</v>
      </c>
      <c r="V20" s="130"/>
      <c r="W20" s="128">
        <v>105</v>
      </c>
      <c r="X20" s="130"/>
      <c r="Y20" s="1"/>
      <c r="Z20" s="1"/>
      <c r="AA20" s="1"/>
      <c r="AB20" s="1"/>
      <c r="AC20" s="1"/>
      <c r="AD20" s="1"/>
      <c r="AE20" s="1"/>
    </row>
    <row r="21" spans="1:31" ht="17.399999999999999" customHeight="1" thickBot="1" x14ac:dyDescent="0.3">
      <c r="A21" s="45"/>
      <c r="B21" s="273" t="s">
        <v>122</v>
      </c>
      <c r="C21" s="274"/>
      <c r="D21" s="274"/>
      <c r="E21" s="274"/>
      <c r="F21" s="274"/>
      <c r="G21" s="274"/>
      <c r="H21" s="274"/>
      <c r="I21" s="274"/>
      <c r="J21" s="274"/>
      <c r="K21" s="274"/>
      <c r="L21" s="274"/>
      <c r="M21" s="274"/>
      <c r="N21" s="274"/>
      <c r="O21" s="274"/>
      <c r="P21" s="274"/>
      <c r="Q21" s="274"/>
      <c r="R21" s="274"/>
      <c r="S21" s="274"/>
      <c r="T21" s="274"/>
      <c r="U21" s="274"/>
      <c r="V21" s="274"/>
      <c r="W21" s="274"/>
      <c r="X21" s="275"/>
      <c r="Y21" s="1"/>
      <c r="Z21" s="1"/>
      <c r="AA21" s="1"/>
      <c r="AB21" s="1"/>
      <c r="AC21" s="1"/>
      <c r="AD21" s="1"/>
      <c r="AE21" s="1"/>
    </row>
    <row r="22" spans="1:31" ht="93.6" customHeight="1" thickBot="1" x14ac:dyDescent="0.3">
      <c r="A22" s="45" t="s">
        <v>37</v>
      </c>
      <c r="B22" s="54" t="s">
        <v>145</v>
      </c>
      <c r="C22" s="34" t="s">
        <v>55</v>
      </c>
      <c r="D22" s="46" t="s">
        <v>56</v>
      </c>
      <c r="E22" s="47" t="s">
        <v>140</v>
      </c>
      <c r="F22" s="60">
        <v>8</v>
      </c>
      <c r="G22" s="61" t="s">
        <v>118</v>
      </c>
      <c r="H22" s="61" t="s">
        <v>118</v>
      </c>
      <c r="I22" s="61" t="s">
        <v>118</v>
      </c>
      <c r="J22" s="61" t="s">
        <v>118</v>
      </c>
      <c r="K22" s="61" t="s">
        <v>118</v>
      </c>
      <c r="L22" s="61" t="s">
        <v>118</v>
      </c>
      <c r="M22" s="74" t="s">
        <v>118</v>
      </c>
      <c r="N22" s="74" t="s">
        <v>118</v>
      </c>
      <c r="O22" s="74" t="s">
        <v>118</v>
      </c>
      <c r="P22" s="74" t="s">
        <v>118</v>
      </c>
      <c r="Q22" s="74" t="s">
        <v>118</v>
      </c>
      <c r="R22" s="74" t="s">
        <v>118</v>
      </c>
      <c r="S22" s="74" t="s">
        <v>118</v>
      </c>
      <c r="T22" s="74"/>
      <c r="U22" s="74" t="s">
        <v>118</v>
      </c>
      <c r="V22" s="131"/>
      <c r="W22" s="74" t="s">
        <v>118</v>
      </c>
      <c r="X22" s="131"/>
      <c r="Y22" s="1"/>
      <c r="Z22" s="1"/>
      <c r="AA22" s="1"/>
      <c r="AB22" s="1"/>
      <c r="AC22" s="1"/>
      <c r="AD22" s="1"/>
      <c r="AE22" s="1"/>
    </row>
    <row r="23" spans="1:31" ht="15.6" customHeight="1" thickBot="1" x14ac:dyDescent="0.3">
      <c r="A23" s="45"/>
      <c r="B23" s="273" t="s">
        <v>121</v>
      </c>
      <c r="C23" s="274"/>
      <c r="D23" s="274"/>
      <c r="E23" s="274"/>
      <c r="F23" s="274"/>
      <c r="G23" s="274"/>
      <c r="H23" s="274"/>
      <c r="I23" s="274"/>
      <c r="J23" s="274"/>
      <c r="K23" s="274"/>
      <c r="L23" s="274"/>
      <c r="M23" s="274"/>
      <c r="N23" s="274"/>
      <c r="O23" s="274"/>
      <c r="P23" s="274"/>
      <c r="Q23" s="274"/>
      <c r="R23" s="274"/>
      <c r="S23" s="274"/>
      <c r="T23" s="274"/>
      <c r="U23" s="274"/>
      <c r="V23" s="274"/>
      <c r="W23" s="274"/>
      <c r="X23" s="275"/>
      <c r="Y23" s="1"/>
      <c r="Z23" s="1"/>
      <c r="AA23" s="1"/>
      <c r="AB23" s="1"/>
      <c r="AC23" s="1"/>
      <c r="AD23" s="1"/>
      <c r="AE23" s="1"/>
    </row>
    <row r="24" spans="1:31" ht="72" customHeight="1" thickBot="1" x14ac:dyDescent="0.3">
      <c r="A24" s="45" t="s">
        <v>62</v>
      </c>
      <c r="B24" s="33" t="s">
        <v>57</v>
      </c>
      <c r="C24" s="34" t="s">
        <v>59</v>
      </c>
      <c r="D24" s="55" t="s">
        <v>60</v>
      </c>
      <c r="E24" s="47" t="s">
        <v>61</v>
      </c>
      <c r="F24" s="77">
        <v>0</v>
      </c>
      <c r="G24" s="78">
        <v>25</v>
      </c>
      <c r="H24" s="79">
        <v>0</v>
      </c>
      <c r="I24" s="80">
        <v>25</v>
      </c>
      <c r="J24" s="78">
        <v>0</v>
      </c>
      <c r="K24" s="80">
        <v>35</v>
      </c>
      <c r="L24" s="78">
        <v>0</v>
      </c>
      <c r="M24" s="132">
        <v>70</v>
      </c>
      <c r="N24" s="72">
        <v>0</v>
      </c>
      <c r="O24" s="133">
        <v>100</v>
      </c>
      <c r="P24" s="134"/>
      <c r="Q24" s="82"/>
      <c r="R24" s="81"/>
      <c r="S24" s="82"/>
      <c r="T24" s="81"/>
      <c r="U24" s="82"/>
      <c r="V24" s="81"/>
      <c r="W24" s="82"/>
      <c r="X24" s="81"/>
      <c r="Y24" s="1"/>
      <c r="Z24" s="1"/>
      <c r="AA24" s="1"/>
      <c r="AB24" s="1"/>
      <c r="AC24" s="1"/>
      <c r="AD24" s="1"/>
      <c r="AE24" s="1"/>
    </row>
    <row r="25" spans="1:31" ht="14.4" customHeight="1" thickBot="1" x14ac:dyDescent="0.3">
      <c r="A25" s="45"/>
      <c r="B25" s="273" t="s">
        <v>192</v>
      </c>
      <c r="C25" s="274"/>
      <c r="D25" s="274"/>
      <c r="E25" s="274"/>
      <c r="F25" s="274"/>
      <c r="G25" s="274"/>
      <c r="H25" s="274"/>
      <c r="I25" s="274"/>
      <c r="J25" s="274"/>
      <c r="K25" s="274"/>
      <c r="L25" s="274"/>
      <c r="M25" s="274"/>
      <c r="N25" s="274"/>
      <c r="O25" s="274"/>
      <c r="P25" s="274"/>
      <c r="Q25" s="274"/>
      <c r="R25" s="274"/>
      <c r="S25" s="274"/>
      <c r="T25" s="274"/>
      <c r="U25" s="274"/>
      <c r="V25" s="274"/>
      <c r="W25" s="274"/>
      <c r="X25" s="275"/>
      <c r="Y25" s="1"/>
      <c r="Z25" s="1"/>
      <c r="AA25" s="1"/>
      <c r="AB25" s="1"/>
      <c r="AC25" s="1"/>
      <c r="AD25" s="1"/>
      <c r="AE25" s="1"/>
    </row>
    <row r="26" spans="1:31" ht="59.4" customHeight="1" thickBot="1" x14ac:dyDescent="0.3">
      <c r="A26" s="45" t="s">
        <v>58</v>
      </c>
      <c r="B26" s="33" t="s">
        <v>63</v>
      </c>
      <c r="C26" s="34" t="s">
        <v>120</v>
      </c>
      <c r="D26" s="46" t="s">
        <v>64</v>
      </c>
      <c r="E26" s="46" t="s">
        <v>36</v>
      </c>
      <c r="F26" s="43">
        <v>12</v>
      </c>
      <c r="G26" s="43" t="s">
        <v>29</v>
      </c>
      <c r="H26" s="43" t="s">
        <v>29</v>
      </c>
      <c r="I26" s="43" t="s">
        <v>29</v>
      </c>
      <c r="J26" s="43" t="s">
        <v>29</v>
      </c>
      <c r="K26" s="43" t="s">
        <v>29</v>
      </c>
      <c r="L26" s="43" t="s">
        <v>29</v>
      </c>
      <c r="M26" s="135" t="s">
        <v>29</v>
      </c>
      <c r="N26" s="135" t="s">
        <v>29</v>
      </c>
      <c r="O26" s="135" t="s">
        <v>29</v>
      </c>
      <c r="P26" s="135" t="s">
        <v>29</v>
      </c>
      <c r="Q26" s="135" t="s">
        <v>29</v>
      </c>
      <c r="R26" s="135" t="s">
        <v>29</v>
      </c>
      <c r="S26" s="135" t="s">
        <v>29</v>
      </c>
      <c r="T26" s="135" t="s">
        <v>29</v>
      </c>
      <c r="U26" s="135" t="s">
        <v>29</v>
      </c>
      <c r="V26" s="135" t="s">
        <v>29</v>
      </c>
      <c r="W26" s="135" t="s">
        <v>29</v>
      </c>
      <c r="X26" s="135" t="s">
        <v>29</v>
      </c>
      <c r="Y26" s="1"/>
      <c r="Z26" s="1"/>
      <c r="AA26" s="1"/>
      <c r="AB26" s="1"/>
      <c r="AC26" s="1"/>
      <c r="AD26" s="1"/>
      <c r="AE26" s="1"/>
    </row>
    <row r="27" spans="1:31" ht="14.4" customHeight="1" thickBot="1" x14ac:dyDescent="0.3">
      <c r="A27" s="43"/>
      <c r="B27" s="273" t="s">
        <v>115</v>
      </c>
      <c r="C27" s="274"/>
      <c r="D27" s="274"/>
      <c r="E27" s="274"/>
      <c r="F27" s="274"/>
      <c r="G27" s="274"/>
      <c r="H27" s="274"/>
      <c r="I27" s="274"/>
      <c r="J27" s="274"/>
      <c r="K27" s="274"/>
      <c r="L27" s="274"/>
      <c r="M27" s="274"/>
      <c r="N27" s="274"/>
      <c r="O27" s="274"/>
      <c r="P27" s="274"/>
      <c r="Q27" s="274"/>
      <c r="R27" s="274"/>
      <c r="S27" s="274"/>
      <c r="T27" s="274"/>
      <c r="U27" s="274"/>
      <c r="V27" s="274"/>
      <c r="W27" s="274"/>
      <c r="X27" s="275"/>
      <c r="Y27" s="1"/>
      <c r="Z27" s="1"/>
      <c r="AA27" s="1"/>
      <c r="AB27" s="1"/>
      <c r="AC27" s="1"/>
      <c r="AD27" s="1"/>
      <c r="AE27" s="1"/>
    </row>
  </sheetData>
  <mergeCells count="31">
    <mergeCell ref="B27:X27"/>
    <mergeCell ref="A13:A18"/>
    <mergeCell ref="B13:B18"/>
    <mergeCell ref="B19:B20"/>
    <mergeCell ref="A19:A20"/>
    <mergeCell ref="B23:X23"/>
    <mergeCell ref="B25:X25"/>
    <mergeCell ref="M14:X14"/>
    <mergeCell ref="F15:L15"/>
    <mergeCell ref="A9:A11"/>
    <mergeCell ref="B21:X21"/>
    <mergeCell ref="G9:X9"/>
    <mergeCell ref="S10:T10"/>
    <mergeCell ref="U10:V10"/>
    <mergeCell ref="W10:X10"/>
    <mergeCell ref="B9:B11"/>
    <mergeCell ref="D9:D11"/>
    <mergeCell ref="E9:E11"/>
    <mergeCell ref="M10:N10"/>
    <mergeCell ref="O10:P10"/>
    <mergeCell ref="T2:W2"/>
    <mergeCell ref="T4:W4"/>
    <mergeCell ref="Q10:R10"/>
    <mergeCell ref="G10:H10"/>
    <mergeCell ref="I10:J10"/>
    <mergeCell ref="K10:L10"/>
    <mergeCell ref="B6:X6"/>
    <mergeCell ref="B7:X7"/>
    <mergeCell ref="B8:X8"/>
    <mergeCell ref="C9:C11"/>
    <mergeCell ref="F9:F11"/>
  </mergeCells>
  <phoneticPr fontId="0" type="noConversion"/>
  <pageMargins left="0.7" right="0.7" top="0.75" bottom="0.75" header="0.3" footer="0.3"/>
  <pageSetup paperSize="9" scale="40"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topLeftCell="A19" zoomScaleNormal="100" zoomScaleSheetLayoutView="100" workbookViewId="0">
      <selection activeCell="B26" sqref="B26:B35"/>
    </sheetView>
  </sheetViews>
  <sheetFormatPr defaultRowHeight="14.4" x14ac:dyDescent="0.3"/>
  <cols>
    <col min="1" max="1" width="5.44140625" customWidth="1"/>
    <col min="2" max="2" width="43.109375" customWidth="1"/>
    <col min="3" max="3" width="12.88671875" customWidth="1"/>
    <col min="4" max="4" width="11.5546875" customWidth="1"/>
    <col min="5" max="5" width="11.6640625" customWidth="1"/>
    <col min="6" max="6" width="11.44140625" customWidth="1"/>
    <col min="7" max="7" width="10.44140625" customWidth="1"/>
    <col min="8" max="8" width="11.6640625" customWidth="1"/>
    <col min="9" max="9" width="12.6640625" customWidth="1"/>
    <col min="10" max="10" width="11.33203125" customWidth="1"/>
    <col min="11" max="11" width="11.6640625" customWidth="1"/>
    <col min="12" max="12" width="10.44140625" customWidth="1"/>
    <col min="13" max="13" width="10.6640625" customWidth="1"/>
    <col min="14" max="14" width="9.33203125" customWidth="1"/>
    <col min="15" max="15" width="20" customWidth="1"/>
  </cols>
  <sheetData>
    <row r="1" spans="1:15" ht="35.25" customHeight="1" x14ac:dyDescent="0.3">
      <c r="L1" s="356" t="s">
        <v>112</v>
      </c>
      <c r="M1" s="357"/>
      <c r="N1" s="357"/>
    </row>
    <row r="3" spans="1:15" ht="15.6" x14ac:dyDescent="0.3">
      <c r="A3" s="160" t="s">
        <v>155</v>
      </c>
      <c r="B3" s="160"/>
      <c r="C3" s="160"/>
      <c r="D3" s="160"/>
      <c r="E3" s="160"/>
      <c r="F3" s="160"/>
      <c r="G3" s="160"/>
      <c r="H3" s="160"/>
      <c r="I3" s="160"/>
      <c r="J3" s="160"/>
      <c r="K3" s="160"/>
      <c r="L3" s="160"/>
      <c r="M3" s="160"/>
      <c r="N3" s="160"/>
      <c r="O3" s="160"/>
    </row>
    <row r="4" spans="1:15" ht="15.6" x14ac:dyDescent="0.3">
      <c r="A4" s="345" t="s">
        <v>150</v>
      </c>
      <c r="B4" s="160"/>
      <c r="C4" s="160"/>
      <c r="D4" s="160"/>
      <c r="E4" s="160"/>
      <c r="F4" s="160"/>
      <c r="G4" s="160"/>
      <c r="H4" s="160"/>
      <c r="I4" s="160"/>
      <c r="J4" s="160"/>
      <c r="K4" s="160"/>
      <c r="L4" s="160"/>
      <c r="M4" s="160"/>
      <c r="N4" s="160"/>
      <c r="O4" s="160"/>
    </row>
    <row r="5" spans="1:15" ht="15" thickBot="1" x14ac:dyDescent="0.35">
      <c r="A5" s="346" t="s">
        <v>0</v>
      </c>
      <c r="B5" s="346"/>
      <c r="C5" s="346"/>
      <c r="D5" s="346"/>
      <c r="E5" s="346"/>
      <c r="F5" s="346"/>
      <c r="G5" s="346"/>
      <c r="H5" s="346"/>
      <c r="I5" s="346"/>
      <c r="J5" s="346"/>
      <c r="K5" s="346"/>
      <c r="L5" s="346"/>
      <c r="M5" s="346"/>
      <c r="N5" s="346"/>
      <c r="O5" s="346"/>
    </row>
    <row r="6" spans="1:15" ht="27.75" customHeight="1" thickBot="1" x14ac:dyDescent="0.35">
      <c r="A6" s="358" t="s">
        <v>1</v>
      </c>
      <c r="B6" s="307" t="s">
        <v>65</v>
      </c>
      <c r="C6" s="307" t="s">
        <v>16</v>
      </c>
      <c r="D6" s="307" t="s">
        <v>10</v>
      </c>
      <c r="E6" s="347" t="s">
        <v>11</v>
      </c>
      <c r="F6" s="348"/>
      <c r="G6" s="361" t="s">
        <v>7</v>
      </c>
      <c r="H6" s="362"/>
      <c r="I6" s="362"/>
      <c r="J6" s="362"/>
      <c r="K6" s="362"/>
      <c r="L6" s="362"/>
      <c r="M6" s="362"/>
      <c r="N6" s="363"/>
      <c r="O6" s="307" t="s">
        <v>15</v>
      </c>
    </row>
    <row r="7" spans="1:15" ht="15" customHeight="1" x14ac:dyDescent="0.3">
      <c r="A7" s="359"/>
      <c r="B7" s="308"/>
      <c r="C7" s="308"/>
      <c r="D7" s="308"/>
      <c r="E7" s="351"/>
      <c r="F7" s="352"/>
      <c r="G7" s="347" t="s">
        <v>8</v>
      </c>
      <c r="H7" s="348"/>
      <c r="I7" s="347" t="s">
        <v>12</v>
      </c>
      <c r="J7" s="348"/>
      <c r="K7" s="347" t="s">
        <v>13</v>
      </c>
      <c r="L7" s="348"/>
      <c r="M7" s="347" t="s">
        <v>14</v>
      </c>
      <c r="N7" s="348"/>
      <c r="O7" s="308"/>
    </row>
    <row r="8" spans="1:15" ht="25.5" customHeight="1" thickBot="1" x14ac:dyDescent="0.35">
      <c r="A8" s="359"/>
      <c r="B8" s="308"/>
      <c r="C8" s="308"/>
      <c r="D8" s="308"/>
      <c r="E8" s="349"/>
      <c r="F8" s="350"/>
      <c r="G8" s="349"/>
      <c r="H8" s="350"/>
      <c r="I8" s="349"/>
      <c r="J8" s="350"/>
      <c r="K8" s="349"/>
      <c r="L8" s="350"/>
      <c r="M8" s="349"/>
      <c r="N8" s="350"/>
      <c r="O8" s="308"/>
    </row>
    <row r="9" spans="1:15" ht="15" thickBot="1" x14ac:dyDescent="0.35">
      <c r="A9" s="360"/>
      <c r="B9" s="309"/>
      <c r="C9" s="309"/>
      <c r="D9" s="309"/>
      <c r="E9" s="20" t="s">
        <v>108</v>
      </c>
      <c r="F9" s="21" t="s">
        <v>109</v>
      </c>
      <c r="G9" s="21" t="s">
        <v>108</v>
      </c>
      <c r="H9" s="32" t="s">
        <v>109</v>
      </c>
      <c r="I9" s="20" t="s">
        <v>108</v>
      </c>
      <c r="J9" s="20" t="s">
        <v>109</v>
      </c>
      <c r="K9" s="20" t="s">
        <v>108</v>
      </c>
      <c r="L9" s="20" t="s">
        <v>109</v>
      </c>
      <c r="M9" s="20" t="s">
        <v>108</v>
      </c>
      <c r="N9" s="20" t="s">
        <v>110</v>
      </c>
      <c r="O9" s="309"/>
    </row>
    <row r="10" spans="1:15" s="4" customFormat="1" ht="15" thickBot="1" x14ac:dyDescent="0.35">
      <c r="A10" s="7">
        <v>1</v>
      </c>
      <c r="B10" s="5">
        <v>2</v>
      </c>
      <c r="C10" s="5">
        <v>3</v>
      </c>
      <c r="D10" s="5">
        <v>4</v>
      </c>
      <c r="E10" s="5">
        <v>5</v>
      </c>
      <c r="F10" s="8">
        <v>6</v>
      </c>
      <c r="G10" s="8">
        <v>7</v>
      </c>
      <c r="H10" s="6">
        <v>8</v>
      </c>
      <c r="I10" s="5">
        <v>9</v>
      </c>
      <c r="J10" s="5">
        <v>10</v>
      </c>
      <c r="K10" s="5">
        <v>11</v>
      </c>
      <c r="L10" s="5">
        <v>12</v>
      </c>
      <c r="M10" s="5">
        <v>13</v>
      </c>
      <c r="N10" s="5">
        <v>14</v>
      </c>
      <c r="O10" s="5">
        <v>15</v>
      </c>
    </row>
    <row r="11" spans="1:15" s="23" customFormat="1" ht="15" thickBot="1" x14ac:dyDescent="0.35">
      <c r="A11" s="22">
        <v>1</v>
      </c>
      <c r="B11" s="353" t="s">
        <v>66</v>
      </c>
      <c r="C11" s="354"/>
      <c r="D11" s="354"/>
      <c r="E11" s="354"/>
      <c r="F11" s="354"/>
      <c r="G11" s="354"/>
      <c r="H11" s="354"/>
      <c r="I11" s="354"/>
      <c r="J11" s="354"/>
      <c r="K11" s="354"/>
      <c r="L11" s="354"/>
      <c r="M11" s="354"/>
      <c r="N11" s="354"/>
      <c r="O11" s="355"/>
    </row>
    <row r="12" spans="1:15" s="23" customFormat="1" ht="13.2" customHeight="1" thickBot="1" x14ac:dyDescent="0.35">
      <c r="A12" s="24" t="s">
        <v>5</v>
      </c>
      <c r="B12" s="353" t="s">
        <v>51</v>
      </c>
      <c r="C12" s="354"/>
      <c r="D12" s="354"/>
      <c r="E12" s="354"/>
      <c r="F12" s="354"/>
      <c r="G12" s="354"/>
      <c r="H12" s="354"/>
      <c r="I12" s="354"/>
      <c r="J12" s="354"/>
      <c r="K12" s="354"/>
      <c r="L12" s="354"/>
      <c r="M12" s="354"/>
      <c r="N12" s="354"/>
      <c r="O12" s="355"/>
    </row>
    <row r="13" spans="1:15" s="23" customFormat="1" ht="15" thickBot="1" x14ac:dyDescent="0.35">
      <c r="A13" s="25"/>
      <c r="B13" s="353" t="s">
        <v>113</v>
      </c>
      <c r="C13" s="354"/>
      <c r="D13" s="354"/>
      <c r="E13" s="354"/>
      <c r="F13" s="354"/>
      <c r="G13" s="354"/>
      <c r="H13" s="354"/>
      <c r="I13" s="354"/>
      <c r="J13" s="354"/>
      <c r="K13" s="354"/>
      <c r="L13" s="354"/>
      <c r="M13" s="354"/>
      <c r="N13" s="354"/>
      <c r="O13" s="355"/>
    </row>
    <row r="14" spans="1:15" ht="15" customHeight="1" thickBot="1" x14ac:dyDescent="0.35">
      <c r="A14" s="307" t="s">
        <v>6</v>
      </c>
      <c r="B14" s="341" t="s">
        <v>67</v>
      </c>
      <c r="C14" s="329" t="s">
        <v>68</v>
      </c>
      <c r="D14" s="29" t="s">
        <v>9</v>
      </c>
      <c r="E14" s="90">
        <f>SUM(E15:E23)</f>
        <v>87112.8</v>
      </c>
      <c r="F14" s="90">
        <f>SUM(F15:F23)</f>
        <v>6147.7999999999993</v>
      </c>
      <c r="G14" s="90">
        <f>SUM(G15:G23)</f>
        <v>87112.8</v>
      </c>
      <c r="H14" s="90">
        <f>SUM(H15:H23)</f>
        <v>6147.7999999999993</v>
      </c>
      <c r="I14" s="27"/>
      <c r="J14" s="28"/>
      <c r="K14" s="26"/>
      <c r="L14" s="9"/>
      <c r="M14" s="10"/>
      <c r="N14" s="10"/>
      <c r="O14" s="307" t="s">
        <v>143</v>
      </c>
    </row>
    <row r="15" spans="1:15" ht="15" thickBot="1" x14ac:dyDescent="0.35">
      <c r="A15" s="308"/>
      <c r="B15" s="342"/>
      <c r="C15" s="330"/>
      <c r="D15" s="30">
        <v>2017</v>
      </c>
      <c r="E15" s="86">
        <v>12334</v>
      </c>
      <c r="F15" s="87">
        <v>874.3</v>
      </c>
      <c r="G15" s="86">
        <v>12334</v>
      </c>
      <c r="H15" s="87">
        <v>874.3</v>
      </c>
      <c r="I15" s="12"/>
      <c r="J15" s="11"/>
      <c r="K15" s="11"/>
      <c r="L15" s="11"/>
      <c r="M15" s="11"/>
      <c r="N15" s="11"/>
      <c r="O15" s="308"/>
    </row>
    <row r="16" spans="1:15" ht="15" thickBot="1" x14ac:dyDescent="0.35">
      <c r="A16" s="308"/>
      <c r="B16" s="342"/>
      <c r="C16" s="330"/>
      <c r="D16" s="30">
        <v>2018</v>
      </c>
      <c r="E16" s="86">
        <v>10167.5</v>
      </c>
      <c r="F16" s="89">
        <v>874.7</v>
      </c>
      <c r="G16" s="86">
        <v>10167.5</v>
      </c>
      <c r="H16" s="89">
        <v>874.7</v>
      </c>
      <c r="I16" s="12"/>
      <c r="J16" s="11"/>
      <c r="K16" s="11"/>
      <c r="L16" s="11"/>
      <c r="M16" s="11"/>
      <c r="N16" s="11"/>
      <c r="O16" s="308"/>
    </row>
    <row r="17" spans="1:15" ht="15" thickBot="1" x14ac:dyDescent="0.35">
      <c r="A17" s="308"/>
      <c r="B17" s="342"/>
      <c r="C17" s="330"/>
      <c r="D17" s="30">
        <v>2019</v>
      </c>
      <c r="E17" s="86">
        <v>7067</v>
      </c>
      <c r="F17" s="89">
        <v>1099.7</v>
      </c>
      <c r="G17" s="86">
        <v>7067</v>
      </c>
      <c r="H17" s="89">
        <v>1099.7</v>
      </c>
      <c r="I17" s="12"/>
      <c r="J17" s="11"/>
      <c r="K17" s="11"/>
      <c r="L17" s="11"/>
      <c r="M17" s="11"/>
      <c r="N17" s="11"/>
      <c r="O17" s="308"/>
    </row>
    <row r="18" spans="1:15" ht="15" thickBot="1" x14ac:dyDescent="0.35">
      <c r="A18" s="308"/>
      <c r="B18" s="342"/>
      <c r="C18" s="330"/>
      <c r="D18" s="30">
        <v>2020</v>
      </c>
      <c r="E18" s="86">
        <v>8241.7999999999993</v>
      </c>
      <c r="F18" s="89">
        <v>1099.7</v>
      </c>
      <c r="G18" s="86">
        <v>8241.7999999999993</v>
      </c>
      <c r="H18" s="89">
        <v>1099.7</v>
      </c>
      <c r="I18" s="12"/>
      <c r="J18" s="11"/>
      <c r="K18" s="11"/>
      <c r="L18" s="11"/>
      <c r="M18" s="11"/>
      <c r="N18" s="11"/>
      <c r="O18" s="308"/>
    </row>
    <row r="19" spans="1:15" ht="15" thickBot="1" x14ac:dyDescent="0.35">
      <c r="A19" s="308"/>
      <c r="B19" s="342"/>
      <c r="C19" s="330"/>
      <c r="D19" s="30">
        <v>2021</v>
      </c>
      <c r="E19" s="86">
        <v>8253.5</v>
      </c>
      <c r="F19" s="89">
        <v>1099.7</v>
      </c>
      <c r="G19" s="86">
        <v>8253.5</v>
      </c>
      <c r="H19" s="89">
        <v>1099.7</v>
      </c>
      <c r="I19" s="12"/>
      <c r="J19" s="11"/>
      <c r="K19" s="11"/>
      <c r="L19" s="11"/>
      <c r="M19" s="11"/>
      <c r="N19" s="11"/>
      <c r="O19" s="308"/>
    </row>
    <row r="20" spans="1:15" ht="15" thickBot="1" x14ac:dyDescent="0.35">
      <c r="A20" s="308"/>
      <c r="B20" s="342"/>
      <c r="C20" s="330"/>
      <c r="D20" s="30">
        <v>2022</v>
      </c>
      <c r="E20" s="86">
        <v>9027</v>
      </c>
      <c r="F20" s="89">
        <v>1099.7</v>
      </c>
      <c r="G20" s="86">
        <v>9027</v>
      </c>
      <c r="H20" s="89">
        <v>1099.7</v>
      </c>
      <c r="I20" s="12"/>
      <c r="J20" s="11"/>
      <c r="K20" s="11"/>
      <c r="L20" s="11"/>
      <c r="M20" s="11"/>
      <c r="N20" s="11"/>
      <c r="O20" s="308"/>
    </row>
    <row r="21" spans="1:15" ht="15" thickBot="1" x14ac:dyDescent="0.35">
      <c r="A21" s="308"/>
      <c r="B21" s="342"/>
      <c r="C21" s="330"/>
      <c r="D21" s="30">
        <v>2023</v>
      </c>
      <c r="E21" s="86">
        <v>9800.5</v>
      </c>
      <c r="F21" s="91"/>
      <c r="G21" s="86">
        <v>9800.5</v>
      </c>
      <c r="H21" s="91"/>
      <c r="I21" s="12"/>
      <c r="J21" s="11"/>
      <c r="K21" s="11"/>
      <c r="L21" s="11"/>
      <c r="M21" s="11"/>
      <c r="N21" s="11"/>
      <c r="O21" s="308"/>
    </row>
    <row r="22" spans="1:15" ht="15" thickBot="1" x14ac:dyDescent="0.35">
      <c r="A22" s="308"/>
      <c r="B22" s="342"/>
      <c r="C22" s="330"/>
      <c r="D22" s="30">
        <v>2024</v>
      </c>
      <c r="E22" s="86">
        <v>10574</v>
      </c>
      <c r="F22" s="91"/>
      <c r="G22" s="86">
        <v>10574</v>
      </c>
      <c r="H22" s="91"/>
      <c r="I22" s="12"/>
      <c r="J22" s="11"/>
      <c r="K22" s="11"/>
      <c r="L22" s="11"/>
      <c r="M22" s="11"/>
      <c r="N22" s="11"/>
      <c r="O22" s="308"/>
    </row>
    <row r="23" spans="1:15" ht="15" thickBot="1" x14ac:dyDescent="0.35">
      <c r="A23" s="309"/>
      <c r="B23" s="343"/>
      <c r="C23" s="331"/>
      <c r="D23" s="30">
        <v>2025</v>
      </c>
      <c r="E23" s="86">
        <v>11647.5</v>
      </c>
      <c r="F23" s="91"/>
      <c r="G23" s="86">
        <v>11647.5</v>
      </c>
      <c r="H23" s="91"/>
      <c r="I23" s="12"/>
      <c r="J23" s="11"/>
      <c r="K23" s="11"/>
      <c r="L23" s="11"/>
      <c r="M23" s="11"/>
      <c r="N23" s="11"/>
      <c r="O23" s="309"/>
    </row>
    <row r="24" spans="1:15" ht="14.25" customHeight="1" thickBot="1" x14ac:dyDescent="0.35">
      <c r="A24" s="56" t="s">
        <v>37</v>
      </c>
      <c r="B24" s="344" t="s">
        <v>147</v>
      </c>
      <c r="C24" s="336"/>
      <c r="D24" s="336"/>
      <c r="E24" s="336"/>
      <c r="F24" s="336"/>
      <c r="G24" s="336"/>
      <c r="H24" s="336"/>
      <c r="I24" s="336"/>
      <c r="J24" s="336"/>
      <c r="K24" s="336"/>
      <c r="L24" s="336"/>
      <c r="M24" s="336"/>
      <c r="N24" s="336"/>
      <c r="O24" s="337"/>
    </row>
    <row r="25" spans="1:15" s="57" customFormat="1" ht="14.25" customHeight="1" thickBot="1" x14ac:dyDescent="0.35">
      <c r="A25" s="76"/>
      <c r="B25" s="338" t="s">
        <v>114</v>
      </c>
      <c r="C25" s="339"/>
      <c r="D25" s="339"/>
      <c r="E25" s="339"/>
      <c r="F25" s="339"/>
      <c r="G25" s="339"/>
      <c r="H25" s="339"/>
      <c r="I25" s="339"/>
      <c r="J25" s="339"/>
      <c r="K25" s="339"/>
      <c r="L25" s="339"/>
      <c r="M25" s="339"/>
      <c r="N25" s="339"/>
      <c r="O25" s="340"/>
    </row>
    <row r="26" spans="1:15" ht="15" customHeight="1" thickBot="1" x14ac:dyDescent="0.35">
      <c r="A26" s="308" t="s">
        <v>38</v>
      </c>
      <c r="B26" s="342" t="s">
        <v>69</v>
      </c>
      <c r="C26" s="330" t="s">
        <v>70</v>
      </c>
      <c r="D26" s="29" t="s">
        <v>9</v>
      </c>
      <c r="E26" s="84">
        <f>SUM(E27:E35)</f>
        <v>308581.7</v>
      </c>
      <c r="F26" s="84">
        <f>SUM(F27:F35)</f>
        <v>173664.5</v>
      </c>
      <c r="G26" s="84">
        <f>SUM(G27:G35)</f>
        <v>308059.89999999997</v>
      </c>
      <c r="H26" s="84">
        <f>SUM(H27:H35)</f>
        <v>173142.69999999998</v>
      </c>
      <c r="I26" s="85"/>
      <c r="J26" s="86"/>
      <c r="K26" s="84">
        <f>SUM(K27:K35)</f>
        <v>521.79999999999995</v>
      </c>
      <c r="L26" s="84">
        <f>SUM(L27:L35)</f>
        <v>521.79999999999995</v>
      </c>
      <c r="M26" s="11"/>
      <c r="N26" s="11"/>
      <c r="O26" s="308" t="s">
        <v>141</v>
      </c>
    </row>
    <row r="27" spans="1:15" ht="15" customHeight="1" thickBot="1" x14ac:dyDescent="0.35">
      <c r="A27" s="308"/>
      <c r="B27" s="342"/>
      <c r="C27" s="330"/>
      <c r="D27" s="30">
        <v>2017</v>
      </c>
      <c r="E27" s="87">
        <v>21802.2</v>
      </c>
      <c r="F27" s="87">
        <v>21802.1</v>
      </c>
      <c r="G27" s="87">
        <v>21280.400000000001</v>
      </c>
      <c r="H27" s="87">
        <v>21280.3</v>
      </c>
      <c r="I27" s="85"/>
      <c r="J27" s="86"/>
      <c r="K27" s="88">
        <v>521.79999999999995</v>
      </c>
      <c r="L27" s="88">
        <v>521.79999999999995</v>
      </c>
      <c r="M27" s="11"/>
      <c r="N27" s="11"/>
      <c r="O27" s="308"/>
    </row>
    <row r="28" spans="1:15" ht="15" customHeight="1" thickBot="1" x14ac:dyDescent="0.35">
      <c r="A28" s="308"/>
      <c r="B28" s="342"/>
      <c r="C28" s="330"/>
      <c r="D28" s="30">
        <v>2018</v>
      </c>
      <c r="E28" s="89">
        <v>52066.8</v>
      </c>
      <c r="F28" s="89">
        <v>52058</v>
      </c>
      <c r="G28" s="89">
        <v>52066.8</v>
      </c>
      <c r="H28" s="89">
        <v>52058</v>
      </c>
      <c r="I28" s="85"/>
      <c r="J28" s="86"/>
      <c r="K28" s="85">
        <v>0</v>
      </c>
      <c r="L28" s="86">
        <v>0</v>
      </c>
      <c r="M28" s="11"/>
      <c r="N28" s="11"/>
      <c r="O28" s="308"/>
    </row>
    <row r="29" spans="1:15" ht="15" customHeight="1" thickBot="1" x14ac:dyDescent="0.35">
      <c r="A29" s="308"/>
      <c r="B29" s="342"/>
      <c r="C29" s="330"/>
      <c r="D29" s="30">
        <v>2019</v>
      </c>
      <c r="E29" s="89">
        <v>29697.599999999999</v>
      </c>
      <c r="F29" s="89">
        <v>28580.6</v>
      </c>
      <c r="G29" s="89">
        <v>29697.599999999999</v>
      </c>
      <c r="H29" s="89">
        <v>28580.6</v>
      </c>
      <c r="I29" s="85"/>
      <c r="J29" s="86"/>
      <c r="K29" s="85">
        <v>0</v>
      </c>
      <c r="L29" s="86">
        <v>0</v>
      </c>
      <c r="M29" s="11"/>
      <c r="N29" s="11"/>
      <c r="O29" s="308"/>
    </row>
    <row r="30" spans="1:15" ht="15" customHeight="1" thickBot="1" x14ac:dyDescent="0.35">
      <c r="A30" s="308"/>
      <c r="B30" s="342"/>
      <c r="C30" s="330"/>
      <c r="D30" s="30">
        <v>2020</v>
      </c>
      <c r="E30" s="89">
        <v>20929.400000000001</v>
      </c>
      <c r="F30" s="89">
        <v>19385.2</v>
      </c>
      <c r="G30" s="89">
        <v>20929.400000000001</v>
      </c>
      <c r="H30" s="89">
        <v>19385.2</v>
      </c>
      <c r="I30" s="85"/>
      <c r="J30" s="86"/>
      <c r="K30" s="85">
        <v>0</v>
      </c>
      <c r="L30" s="86">
        <v>0</v>
      </c>
      <c r="M30" s="11"/>
      <c r="N30" s="11"/>
      <c r="O30" s="308"/>
    </row>
    <row r="31" spans="1:15" ht="15" customHeight="1" thickBot="1" x14ac:dyDescent="0.35">
      <c r="A31" s="308"/>
      <c r="B31" s="342"/>
      <c r="C31" s="330"/>
      <c r="D31" s="30">
        <v>2021</v>
      </c>
      <c r="E31" s="86">
        <v>75563.8</v>
      </c>
      <c r="F31" s="86">
        <v>25919.3</v>
      </c>
      <c r="G31" s="86">
        <v>75563.8</v>
      </c>
      <c r="H31" s="86">
        <v>25919.3</v>
      </c>
      <c r="I31" s="85"/>
      <c r="J31" s="86"/>
      <c r="K31" s="85">
        <v>0</v>
      </c>
      <c r="L31" s="86">
        <v>0</v>
      </c>
      <c r="M31" s="11"/>
      <c r="N31" s="11"/>
      <c r="O31" s="308"/>
    </row>
    <row r="32" spans="1:15" ht="15" customHeight="1" thickBot="1" x14ac:dyDescent="0.35">
      <c r="A32" s="308"/>
      <c r="B32" s="342"/>
      <c r="C32" s="330"/>
      <c r="D32" s="30">
        <v>2022</v>
      </c>
      <c r="E32" s="86">
        <v>65778.100000000006</v>
      </c>
      <c r="F32" s="86">
        <v>25919.3</v>
      </c>
      <c r="G32" s="86">
        <v>65778.100000000006</v>
      </c>
      <c r="H32" s="86">
        <v>25919.3</v>
      </c>
      <c r="I32" s="85"/>
      <c r="J32" s="86"/>
      <c r="K32" s="85">
        <v>0</v>
      </c>
      <c r="L32" s="86">
        <v>0</v>
      </c>
      <c r="M32" s="11"/>
      <c r="N32" s="11"/>
      <c r="O32" s="308"/>
    </row>
    <row r="33" spans="1:15" ht="15" customHeight="1" thickBot="1" x14ac:dyDescent="0.35">
      <c r="A33" s="308"/>
      <c r="B33" s="342"/>
      <c r="C33" s="330"/>
      <c r="D33" s="30">
        <v>2023</v>
      </c>
      <c r="E33" s="86">
        <v>37057.800000000003</v>
      </c>
      <c r="F33" s="86">
        <v>0</v>
      </c>
      <c r="G33" s="86">
        <v>37057.800000000003</v>
      </c>
      <c r="H33" s="86">
        <v>0</v>
      </c>
      <c r="I33" s="85"/>
      <c r="J33" s="86"/>
      <c r="K33" s="85">
        <v>0</v>
      </c>
      <c r="L33" s="86">
        <v>0</v>
      </c>
      <c r="M33" s="11"/>
      <c r="N33" s="11"/>
      <c r="O33" s="308"/>
    </row>
    <row r="34" spans="1:15" ht="15" customHeight="1" thickBot="1" x14ac:dyDescent="0.35">
      <c r="A34" s="308"/>
      <c r="B34" s="342"/>
      <c r="C34" s="330"/>
      <c r="D34" s="30">
        <v>2024</v>
      </c>
      <c r="E34" s="86">
        <v>2843</v>
      </c>
      <c r="F34" s="86">
        <v>0</v>
      </c>
      <c r="G34" s="86">
        <v>2843</v>
      </c>
      <c r="H34" s="86">
        <v>0</v>
      </c>
      <c r="I34" s="85"/>
      <c r="J34" s="86"/>
      <c r="K34" s="85">
        <v>0</v>
      </c>
      <c r="L34" s="86">
        <v>0</v>
      </c>
      <c r="M34" s="11"/>
      <c r="N34" s="11"/>
      <c r="O34" s="308"/>
    </row>
    <row r="35" spans="1:15" ht="15" customHeight="1" thickBot="1" x14ac:dyDescent="0.35">
      <c r="A35" s="309"/>
      <c r="B35" s="343"/>
      <c r="C35" s="331"/>
      <c r="D35" s="30">
        <v>2025</v>
      </c>
      <c r="E35" s="86">
        <v>2843</v>
      </c>
      <c r="F35" s="86">
        <v>0</v>
      </c>
      <c r="G35" s="86">
        <v>2843</v>
      </c>
      <c r="H35" s="86">
        <v>0</v>
      </c>
      <c r="I35" s="85"/>
      <c r="J35" s="86"/>
      <c r="K35" s="85">
        <v>0</v>
      </c>
      <c r="L35" s="86">
        <v>0</v>
      </c>
      <c r="M35" s="11"/>
      <c r="N35" s="11"/>
      <c r="O35" s="309"/>
    </row>
    <row r="36" spans="1:15" ht="27" customHeight="1" thickBot="1" x14ac:dyDescent="0.35">
      <c r="A36" s="56" t="s">
        <v>62</v>
      </c>
      <c r="B36" s="335" t="s">
        <v>57</v>
      </c>
      <c r="C36" s="336"/>
      <c r="D36" s="336"/>
      <c r="E36" s="336"/>
      <c r="F36" s="336"/>
      <c r="G36" s="336"/>
      <c r="H36" s="336"/>
      <c r="I36" s="336"/>
      <c r="J36" s="336"/>
      <c r="K36" s="336"/>
      <c r="L36" s="336"/>
      <c r="M36" s="336"/>
      <c r="N36" s="336"/>
      <c r="O36" s="337"/>
    </row>
    <row r="37" spans="1:15" s="57" customFormat="1" ht="14.25" customHeight="1" thickBot="1" x14ac:dyDescent="0.35">
      <c r="A37" s="58"/>
      <c r="B37" s="338" t="s">
        <v>190</v>
      </c>
      <c r="C37" s="339"/>
      <c r="D37" s="339"/>
      <c r="E37" s="339"/>
      <c r="F37" s="339"/>
      <c r="G37" s="339"/>
      <c r="H37" s="339"/>
      <c r="I37" s="339"/>
      <c r="J37" s="339"/>
      <c r="K37" s="339"/>
      <c r="L37" s="339"/>
      <c r="M37" s="339"/>
      <c r="N37" s="339"/>
      <c r="O37" s="340"/>
    </row>
    <row r="38" spans="1:15" ht="13.95" customHeight="1" thickBot="1" x14ac:dyDescent="0.35">
      <c r="A38" s="307" t="s">
        <v>71</v>
      </c>
      <c r="B38" s="341" t="s">
        <v>72</v>
      </c>
      <c r="C38" s="329" t="s">
        <v>75</v>
      </c>
      <c r="D38" s="29" t="s">
        <v>9</v>
      </c>
      <c r="E38" s="84">
        <f>SUM(E39:E47)</f>
        <v>270886.7</v>
      </c>
      <c r="F38" s="84">
        <f t="shared" ref="F38:H38" si="0">SUM(F39:F47)</f>
        <v>0</v>
      </c>
      <c r="G38" s="84">
        <f t="shared" si="0"/>
        <v>103947.40000000001</v>
      </c>
      <c r="H38" s="84">
        <f t="shared" si="0"/>
        <v>0</v>
      </c>
      <c r="I38" s="85"/>
      <c r="J38" s="86"/>
      <c r="K38" s="84">
        <f t="shared" ref="K38" si="1">SUM(K39:K47)</f>
        <v>166939.29999999999</v>
      </c>
      <c r="L38" s="84">
        <f t="shared" ref="L38" si="2">SUM(L39:L47)</f>
        <v>0</v>
      </c>
      <c r="M38" s="11"/>
      <c r="N38" s="11"/>
      <c r="O38" s="307" t="s">
        <v>73</v>
      </c>
    </row>
    <row r="39" spans="1:15" ht="13.95" customHeight="1" thickBot="1" x14ac:dyDescent="0.35">
      <c r="A39" s="308"/>
      <c r="B39" s="342"/>
      <c r="C39" s="330"/>
      <c r="D39" s="30">
        <v>2017</v>
      </c>
      <c r="E39" s="87">
        <v>47849</v>
      </c>
      <c r="F39" s="86">
        <v>0</v>
      </c>
      <c r="G39" s="87">
        <v>47849</v>
      </c>
      <c r="H39" s="86">
        <v>0</v>
      </c>
      <c r="I39" s="85"/>
      <c r="J39" s="86"/>
      <c r="K39" s="86">
        <v>0</v>
      </c>
      <c r="L39" s="86">
        <v>0</v>
      </c>
      <c r="M39" s="11"/>
      <c r="N39" s="11"/>
      <c r="O39" s="308"/>
    </row>
    <row r="40" spans="1:15" ht="13.95" customHeight="1" thickBot="1" x14ac:dyDescent="0.35">
      <c r="A40" s="308"/>
      <c r="B40" s="342"/>
      <c r="C40" s="330"/>
      <c r="D40" s="30">
        <v>2018</v>
      </c>
      <c r="E40" s="87">
        <v>47849</v>
      </c>
      <c r="F40" s="89">
        <v>0</v>
      </c>
      <c r="G40" s="89">
        <v>11962.3</v>
      </c>
      <c r="H40" s="89">
        <v>0</v>
      </c>
      <c r="I40" s="85"/>
      <c r="J40" s="86"/>
      <c r="K40" s="89">
        <v>35886.699999999997</v>
      </c>
      <c r="L40" s="86">
        <v>0</v>
      </c>
      <c r="M40" s="11"/>
      <c r="N40" s="11"/>
      <c r="O40" s="308"/>
    </row>
    <row r="41" spans="1:15" ht="13.95" customHeight="1" thickBot="1" x14ac:dyDescent="0.35">
      <c r="A41" s="308"/>
      <c r="B41" s="342"/>
      <c r="C41" s="330"/>
      <c r="D41" s="30">
        <v>2019</v>
      </c>
      <c r="E41" s="92">
        <v>67415.199999999997</v>
      </c>
      <c r="F41" s="89">
        <v>0</v>
      </c>
      <c r="G41" s="89">
        <v>17192.7</v>
      </c>
      <c r="H41" s="89">
        <v>0</v>
      </c>
      <c r="I41" s="85"/>
      <c r="J41" s="86"/>
      <c r="K41" s="89">
        <v>50222.5</v>
      </c>
      <c r="L41" s="86">
        <v>0</v>
      </c>
      <c r="M41" s="11"/>
      <c r="N41" s="11"/>
      <c r="O41" s="308"/>
    </row>
    <row r="42" spans="1:15" ht="13.95" customHeight="1" thickBot="1" x14ac:dyDescent="0.35">
      <c r="A42" s="308"/>
      <c r="B42" s="342"/>
      <c r="C42" s="330"/>
      <c r="D42" s="30">
        <v>2020</v>
      </c>
      <c r="E42" s="89">
        <v>64366.2</v>
      </c>
      <c r="F42" s="89">
        <v>0</v>
      </c>
      <c r="G42" s="89">
        <v>16091.6</v>
      </c>
      <c r="H42" s="89">
        <v>0</v>
      </c>
      <c r="I42" s="85"/>
      <c r="J42" s="86"/>
      <c r="K42" s="89">
        <v>48274.6</v>
      </c>
      <c r="L42" s="86">
        <v>0</v>
      </c>
      <c r="M42" s="11"/>
      <c r="N42" s="11"/>
      <c r="O42" s="308"/>
    </row>
    <row r="43" spans="1:15" ht="13.95" customHeight="1" thickBot="1" x14ac:dyDescent="0.35">
      <c r="A43" s="308"/>
      <c r="B43" s="342"/>
      <c r="C43" s="330"/>
      <c r="D43" s="30">
        <v>2021</v>
      </c>
      <c r="E43" s="86">
        <v>43407.3</v>
      </c>
      <c r="F43" s="89">
        <v>0</v>
      </c>
      <c r="G43" s="86">
        <v>10851.8</v>
      </c>
      <c r="H43" s="89">
        <v>0</v>
      </c>
      <c r="I43" s="85"/>
      <c r="J43" s="86"/>
      <c r="K43" s="86">
        <v>32555.5</v>
      </c>
      <c r="L43" s="86">
        <v>0</v>
      </c>
      <c r="M43" s="11"/>
      <c r="N43" s="11"/>
      <c r="O43" s="308"/>
    </row>
    <row r="44" spans="1:15" ht="13.95" customHeight="1" thickBot="1" x14ac:dyDescent="0.35">
      <c r="A44" s="308"/>
      <c r="B44" s="342"/>
      <c r="C44" s="330"/>
      <c r="D44" s="30">
        <v>2022</v>
      </c>
      <c r="E44" s="86">
        <v>0</v>
      </c>
      <c r="F44" s="86">
        <v>0</v>
      </c>
      <c r="G44" s="86">
        <v>0</v>
      </c>
      <c r="H44" s="86">
        <v>0</v>
      </c>
      <c r="I44" s="85"/>
      <c r="J44" s="86"/>
      <c r="K44" s="86">
        <v>0</v>
      </c>
      <c r="L44" s="86">
        <v>0</v>
      </c>
      <c r="M44" s="11"/>
      <c r="N44" s="11"/>
      <c r="O44" s="308"/>
    </row>
    <row r="45" spans="1:15" ht="13.95" customHeight="1" thickBot="1" x14ac:dyDescent="0.35">
      <c r="A45" s="308"/>
      <c r="B45" s="342"/>
      <c r="C45" s="330"/>
      <c r="D45" s="30">
        <v>2023</v>
      </c>
      <c r="E45" s="86"/>
      <c r="F45" s="86"/>
      <c r="G45" s="86"/>
      <c r="H45" s="86"/>
      <c r="I45" s="85"/>
      <c r="J45" s="86"/>
      <c r="K45" s="86">
        <v>0</v>
      </c>
      <c r="L45" s="86">
        <v>0</v>
      </c>
      <c r="M45" s="11"/>
      <c r="N45" s="11"/>
      <c r="O45" s="308"/>
    </row>
    <row r="46" spans="1:15" ht="13.95" customHeight="1" thickBot="1" x14ac:dyDescent="0.35">
      <c r="A46" s="308"/>
      <c r="B46" s="342"/>
      <c r="C46" s="330"/>
      <c r="D46" s="30">
        <v>2024</v>
      </c>
      <c r="E46" s="86"/>
      <c r="F46" s="86"/>
      <c r="G46" s="86"/>
      <c r="H46" s="86"/>
      <c r="I46" s="85"/>
      <c r="J46" s="86"/>
      <c r="K46" s="86">
        <v>0</v>
      </c>
      <c r="L46" s="86">
        <v>0</v>
      </c>
      <c r="M46" s="11"/>
      <c r="N46" s="11"/>
      <c r="O46" s="308"/>
    </row>
    <row r="47" spans="1:15" ht="13.95" customHeight="1" thickBot="1" x14ac:dyDescent="0.35">
      <c r="A47" s="309"/>
      <c r="B47" s="343"/>
      <c r="C47" s="331"/>
      <c r="D47" s="30">
        <v>2025</v>
      </c>
      <c r="E47" s="86"/>
      <c r="F47" s="86"/>
      <c r="G47" s="86"/>
      <c r="H47" s="86"/>
      <c r="I47" s="85"/>
      <c r="J47" s="86"/>
      <c r="K47" s="86">
        <v>0</v>
      </c>
      <c r="L47" s="86">
        <v>0</v>
      </c>
      <c r="M47" s="11"/>
      <c r="N47" s="11"/>
      <c r="O47" s="309"/>
    </row>
    <row r="48" spans="1:15" ht="15" customHeight="1" thickBot="1" x14ac:dyDescent="0.35">
      <c r="A48" s="56" t="s">
        <v>58</v>
      </c>
      <c r="B48" s="335" t="s">
        <v>63</v>
      </c>
      <c r="C48" s="336"/>
      <c r="D48" s="336"/>
      <c r="E48" s="336"/>
      <c r="F48" s="336"/>
      <c r="G48" s="336"/>
      <c r="H48" s="336"/>
      <c r="I48" s="336"/>
      <c r="J48" s="336"/>
      <c r="K48" s="336"/>
      <c r="L48" s="336"/>
      <c r="M48" s="336"/>
      <c r="N48" s="336"/>
      <c r="O48" s="337"/>
    </row>
    <row r="49" spans="1:15" s="57" customFormat="1" ht="14.25" customHeight="1" thickBot="1" x14ac:dyDescent="0.35">
      <c r="A49" s="58"/>
      <c r="B49" s="338" t="s">
        <v>115</v>
      </c>
      <c r="C49" s="339"/>
      <c r="D49" s="339"/>
      <c r="E49" s="339"/>
      <c r="F49" s="339"/>
      <c r="G49" s="339"/>
      <c r="H49" s="339"/>
      <c r="I49" s="339"/>
      <c r="J49" s="339"/>
      <c r="K49" s="339"/>
      <c r="L49" s="339"/>
      <c r="M49" s="339"/>
      <c r="N49" s="339"/>
      <c r="O49" s="340"/>
    </row>
    <row r="50" spans="1:15" ht="15.6" customHeight="1" thickBot="1" x14ac:dyDescent="0.35">
      <c r="A50" s="307" t="s">
        <v>71</v>
      </c>
      <c r="B50" s="341" t="s">
        <v>74</v>
      </c>
      <c r="C50" s="329" t="s">
        <v>76</v>
      </c>
      <c r="D50" s="29" t="s">
        <v>9</v>
      </c>
      <c r="E50" s="84">
        <f>SUM(E51:E59)</f>
        <v>339424.8</v>
      </c>
      <c r="F50" s="84">
        <f>SUM(F51:F59)</f>
        <v>84166.5</v>
      </c>
      <c r="G50" s="84">
        <f>SUM(G51:G59)</f>
        <v>339424.8</v>
      </c>
      <c r="H50" s="84">
        <f>SUM(H51:H59)</f>
        <v>84166.5</v>
      </c>
      <c r="I50" s="85"/>
      <c r="J50" s="86"/>
      <c r="K50" s="84">
        <f>SUM(K51:K59)</f>
        <v>0</v>
      </c>
      <c r="L50" s="84">
        <f>SUM(L51:L59)</f>
        <v>0</v>
      </c>
      <c r="M50" s="11"/>
      <c r="N50" s="11"/>
      <c r="O50" s="332" t="s">
        <v>142</v>
      </c>
    </row>
    <row r="51" spans="1:15" ht="15.6" customHeight="1" thickBot="1" x14ac:dyDescent="0.35">
      <c r="A51" s="308"/>
      <c r="B51" s="342"/>
      <c r="C51" s="330"/>
      <c r="D51" s="30">
        <v>2017</v>
      </c>
      <c r="E51" s="93">
        <v>2358.6</v>
      </c>
      <c r="F51" s="94">
        <v>644</v>
      </c>
      <c r="G51" s="95">
        <v>2358.6</v>
      </c>
      <c r="H51" s="96">
        <v>644</v>
      </c>
      <c r="I51" s="97"/>
      <c r="J51" s="98"/>
      <c r="K51" s="95">
        <v>0</v>
      </c>
      <c r="L51" s="99">
        <v>0</v>
      </c>
      <c r="M51" s="11"/>
      <c r="N51" s="11"/>
      <c r="O51" s="333"/>
    </row>
    <row r="52" spans="1:15" ht="15.6" customHeight="1" thickBot="1" x14ac:dyDescent="0.35">
      <c r="A52" s="308"/>
      <c r="B52" s="342"/>
      <c r="C52" s="330"/>
      <c r="D52" s="30">
        <v>2018</v>
      </c>
      <c r="E52" s="100">
        <v>1576.7</v>
      </c>
      <c r="F52" s="101">
        <v>218</v>
      </c>
      <c r="G52" s="102">
        <v>1576.7</v>
      </c>
      <c r="H52" s="103">
        <v>218</v>
      </c>
      <c r="I52" s="104"/>
      <c r="J52" s="105"/>
      <c r="K52" s="103">
        <v>0</v>
      </c>
      <c r="L52" s="96">
        <v>0</v>
      </c>
      <c r="M52" s="11"/>
      <c r="N52" s="11"/>
      <c r="O52" s="333"/>
    </row>
    <row r="53" spans="1:15" ht="15.6" customHeight="1" thickBot="1" x14ac:dyDescent="0.35">
      <c r="A53" s="308"/>
      <c r="B53" s="342"/>
      <c r="C53" s="330"/>
      <c r="D53" s="30">
        <v>2019</v>
      </c>
      <c r="E53" s="100">
        <v>1619.5</v>
      </c>
      <c r="F53" s="101">
        <v>244.5</v>
      </c>
      <c r="G53" s="102">
        <v>1619.5</v>
      </c>
      <c r="H53" s="103">
        <v>244.5</v>
      </c>
      <c r="I53" s="104"/>
      <c r="J53" s="105"/>
      <c r="K53" s="103">
        <v>0</v>
      </c>
      <c r="L53" s="106">
        <v>0</v>
      </c>
      <c r="M53" s="11"/>
      <c r="N53" s="11"/>
      <c r="O53" s="333"/>
    </row>
    <row r="54" spans="1:15" ht="15.6" customHeight="1" thickBot="1" x14ac:dyDescent="0.35">
      <c r="A54" s="308"/>
      <c r="B54" s="342"/>
      <c r="C54" s="330"/>
      <c r="D54" s="30">
        <v>2020</v>
      </c>
      <c r="E54" s="100">
        <v>1570</v>
      </c>
      <c r="F54" s="101">
        <v>220</v>
      </c>
      <c r="G54" s="107">
        <v>1570</v>
      </c>
      <c r="H54" s="103">
        <v>220</v>
      </c>
      <c r="I54" s="104"/>
      <c r="J54" s="105"/>
      <c r="K54" s="103">
        <v>0</v>
      </c>
      <c r="L54" s="96">
        <v>0</v>
      </c>
      <c r="M54" s="11"/>
      <c r="N54" s="11"/>
      <c r="O54" s="333"/>
    </row>
    <row r="55" spans="1:15" ht="15.6" customHeight="1" thickBot="1" x14ac:dyDescent="0.35">
      <c r="A55" s="308"/>
      <c r="B55" s="342"/>
      <c r="C55" s="330"/>
      <c r="D55" s="30">
        <v>2021</v>
      </c>
      <c r="E55" s="100">
        <v>7420</v>
      </c>
      <c r="F55" s="101">
        <v>220</v>
      </c>
      <c r="G55" s="107">
        <v>7420</v>
      </c>
      <c r="H55" s="103">
        <v>220</v>
      </c>
      <c r="I55" s="104"/>
      <c r="J55" s="105"/>
      <c r="K55" s="106">
        <v>0</v>
      </c>
      <c r="L55" s="106">
        <v>0</v>
      </c>
      <c r="M55" s="11"/>
      <c r="N55" s="11"/>
      <c r="O55" s="333"/>
    </row>
    <row r="56" spans="1:15" ht="15.6" customHeight="1" thickBot="1" x14ac:dyDescent="0.35">
      <c r="A56" s="308"/>
      <c r="B56" s="342"/>
      <c r="C56" s="330"/>
      <c r="D56" s="30">
        <v>2022</v>
      </c>
      <c r="E56" s="100">
        <v>1570</v>
      </c>
      <c r="F56" s="107">
        <v>220</v>
      </c>
      <c r="G56" s="100">
        <v>1570</v>
      </c>
      <c r="H56" s="103">
        <v>220</v>
      </c>
      <c r="I56" s="104"/>
      <c r="J56" s="105"/>
      <c r="K56" s="96">
        <v>0</v>
      </c>
      <c r="L56" s="96">
        <v>0</v>
      </c>
      <c r="M56" s="11"/>
      <c r="N56" s="11"/>
      <c r="O56" s="333"/>
    </row>
    <row r="57" spans="1:15" ht="15.6" customHeight="1" thickBot="1" x14ac:dyDescent="0.35">
      <c r="A57" s="308"/>
      <c r="B57" s="342"/>
      <c r="C57" s="330"/>
      <c r="D57" s="30">
        <v>2023</v>
      </c>
      <c r="E57" s="100">
        <v>108220</v>
      </c>
      <c r="F57" s="86">
        <v>26100</v>
      </c>
      <c r="G57" s="100">
        <v>108220</v>
      </c>
      <c r="H57" s="86">
        <v>26100</v>
      </c>
      <c r="I57" s="104"/>
      <c r="J57" s="105"/>
      <c r="K57" s="106">
        <v>0</v>
      </c>
      <c r="L57" s="106">
        <v>0</v>
      </c>
      <c r="M57" s="11"/>
      <c r="N57" s="11"/>
      <c r="O57" s="333"/>
    </row>
    <row r="58" spans="1:15" ht="15.6" customHeight="1" thickBot="1" x14ac:dyDescent="0.35">
      <c r="A58" s="308"/>
      <c r="B58" s="342"/>
      <c r="C58" s="330"/>
      <c r="D58" s="30">
        <v>2024</v>
      </c>
      <c r="E58" s="100">
        <v>108220</v>
      </c>
      <c r="F58" s="86">
        <v>27400</v>
      </c>
      <c r="G58" s="100">
        <v>108220</v>
      </c>
      <c r="H58" s="86">
        <v>27400</v>
      </c>
      <c r="I58" s="104"/>
      <c r="J58" s="105"/>
      <c r="K58" s="96">
        <v>0</v>
      </c>
      <c r="L58" s="96">
        <v>0</v>
      </c>
      <c r="M58" s="11"/>
      <c r="N58" s="11"/>
      <c r="O58" s="333"/>
    </row>
    <row r="59" spans="1:15" ht="15.6" customHeight="1" thickBot="1" x14ac:dyDescent="0.35">
      <c r="A59" s="309"/>
      <c r="B59" s="343"/>
      <c r="C59" s="331"/>
      <c r="D59" s="30">
        <v>2025</v>
      </c>
      <c r="E59" s="100">
        <v>106870</v>
      </c>
      <c r="F59" s="86">
        <v>28900</v>
      </c>
      <c r="G59" s="100">
        <v>106870</v>
      </c>
      <c r="H59" s="86">
        <v>28900</v>
      </c>
      <c r="I59" s="104"/>
      <c r="J59" s="105"/>
      <c r="K59" s="106">
        <v>0</v>
      </c>
      <c r="L59" s="106">
        <v>0</v>
      </c>
      <c r="M59" s="11"/>
      <c r="N59" s="11"/>
      <c r="O59" s="334"/>
    </row>
    <row r="60" spans="1:15" ht="13.2" customHeight="1" thickBot="1" x14ac:dyDescent="0.35">
      <c r="A60" s="307"/>
      <c r="B60" s="326" t="s">
        <v>77</v>
      </c>
      <c r="C60" s="329"/>
      <c r="D60" s="29" t="s">
        <v>9</v>
      </c>
      <c r="E60" s="108">
        <f>SUM(E61+E62+E63+E64+E65+E66+E67+E68+E69)</f>
        <v>1006006</v>
      </c>
      <c r="F60" s="109">
        <f>SUM(F61+F62+F63+F64+F65+F66+F67+F68+F69)</f>
        <v>263978.8</v>
      </c>
      <c r="G60" s="108">
        <f>SUM(G61+G62+G63+G64+G65+G66+G67+G68+G69)</f>
        <v>838544.89999999991</v>
      </c>
      <c r="H60" s="108">
        <f>SUM(H61+H62+H63+H64+H65+H66+H67+H68+H69)</f>
        <v>263457</v>
      </c>
      <c r="I60" s="108">
        <v>0</v>
      </c>
      <c r="J60" s="109">
        <v>0</v>
      </c>
      <c r="K60" s="108">
        <f>SUM(K61+K62+K63+K64+K65+K66+K67+K68+K69)</f>
        <v>167461.1</v>
      </c>
      <c r="L60" s="109">
        <f>SUM(L61+L62+L63+L64+L65+L66+L67+L68+L69)</f>
        <v>521.79999999999995</v>
      </c>
      <c r="M60" s="66"/>
      <c r="N60" s="11"/>
      <c r="O60" s="332" t="s">
        <v>144</v>
      </c>
    </row>
    <row r="61" spans="1:15" ht="13.2" customHeight="1" thickBot="1" x14ac:dyDescent="0.35">
      <c r="A61" s="308"/>
      <c r="B61" s="327"/>
      <c r="C61" s="330"/>
      <c r="D61" s="30">
        <v>2017</v>
      </c>
      <c r="E61" s="94">
        <v>84343.8</v>
      </c>
      <c r="F61" s="110">
        <f>SUM(F15+F27+F39+F51)</f>
        <v>23320.399999999998</v>
      </c>
      <c r="G61" s="107">
        <f t="shared" ref="G61:L61" si="3">SUM(G15+G27+G39+G51)</f>
        <v>83822</v>
      </c>
      <c r="H61" s="94">
        <f t="shared" si="3"/>
        <v>22798.6</v>
      </c>
      <c r="I61" s="107">
        <f t="shared" si="3"/>
        <v>0</v>
      </c>
      <c r="J61" s="94">
        <f t="shared" si="3"/>
        <v>0</v>
      </c>
      <c r="K61" s="107">
        <f t="shared" si="3"/>
        <v>521.79999999999995</v>
      </c>
      <c r="L61" s="107">
        <f t="shared" si="3"/>
        <v>521.79999999999995</v>
      </c>
      <c r="M61" s="67"/>
      <c r="N61" s="11"/>
      <c r="O61" s="333"/>
    </row>
    <row r="62" spans="1:15" ht="13.2" customHeight="1" thickBot="1" x14ac:dyDescent="0.35">
      <c r="A62" s="308"/>
      <c r="B62" s="327"/>
      <c r="C62" s="330"/>
      <c r="D62" s="30">
        <v>2018</v>
      </c>
      <c r="E62" s="94">
        <f t="shared" ref="E62:E69" si="4">SUM(E16+E28+E40+E52)</f>
        <v>111660</v>
      </c>
      <c r="F62" s="110">
        <f t="shared" ref="F62:L69" si="5">SUM(F16+F28+F40+F52)</f>
        <v>53150.7</v>
      </c>
      <c r="G62" s="107">
        <f t="shared" si="5"/>
        <v>75773.3</v>
      </c>
      <c r="H62" s="94">
        <f t="shared" si="5"/>
        <v>53150.7</v>
      </c>
      <c r="I62" s="107">
        <f t="shared" si="5"/>
        <v>0</v>
      </c>
      <c r="J62" s="94">
        <f t="shared" si="5"/>
        <v>0</v>
      </c>
      <c r="K62" s="107">
        <f t="shared" si="5"/>
        <v>35886.699999999997</v>
      </c>
      <c r="L62" s="107">
        <f t="shared" si="5"/>
        <v>0</v>
      </c>
      <c r="M62" s="11"/>
      <c r="N62" s="11"/>
      <c r="O62" s="333"/>
    </row>
    <row r="63" spans="1:15" ht="13.2" customHeight="1" thickBot="1" x14ac:dyDescent="0.35">
      <c r="A63" s="308"/>
      <c r="B63" s="327"/>
      <c r="C63" s="330"/>
      <c r="D63" s="30">
        <v>2019</v>
      </c>
      <c r="E63" s="94">
        <f t="shared" si="4"/>
        <v>105799.29999999999</v>
      </c>
      <c r="F63" s="110">
        <f t="shared" si="5"/>
        <v>29924.799999999999</v>
      </c>
      <c r="G63" s="107">
        <f t="shared" si="5"/>
        <v>55576.800000000003</v>
      </c>
      <c r="H63" s="94">
        <f t="shared" si="5"/>
        <v>29924.799999999999</v>
      </c>
      <c r="I63" s="107">
        <f t="shared" si="5"/>
        <v>0</v>
      </c>
      <c r="J63" s="94">
        <f t="shared" si="5"/>
        <v>0</v>
      </c>
      <c r="K63" s="107">
        <f t="shared" si="5"/>
        <v>50222.5</v>
      </c>
      <c r="L63" s="107">
        <f t="shared" si="5"/>
        <v>0</v>
      </c>
      <c r="M63" s="11"/>
      <c r="N63" s="11"/>
      <c r="O63" s="333"/>
    </row>
    <row r="64" spans="1:15" ht="13.2" customHeight="1" thickBot="1" x14ac:dyDescent="0.35">
      <c r="A64" s="308"/>
      <c r="B64" s="327"/>
      <c r="C64" s="330"/>
      <c r="D64" s="30">
        <v>2020</v>
      </c>
      <c r="E64" s="94">
        <f t="shared" si="4"/>
        <v>95107.4</v>
      </c>
      <c r="F64" s="110">
        <f t="shared" si="5"/>
        <v>20704.900000000001</v>
      </c>
      <c r="G64" s="107">
        <f t="shared" si="5"/>
        <v>46832.800000000003</v>
      </c>
      <c r="H64" s="94">
        <f t="shared" si="5"/>
        <v>20704.900000000001</v>
      </c>
      <c r="I64" s="107">
        <f t="shared" si="5"/>
        <v>0</v>
      </c>
      <c r="J64" s="94">
        <f t="shared" si="5"/>
        <v>0</v>
      </c>
      <c r="K64" s="107">
        <f t="shared" si="5"/>
        <v>48274.6</v>
      </c>
      <c r="L64" s="107">
        <f t="shared" si="5"/>
        <v>0</v>
      </c>
      <c r="M64" s="11"/>
      <c r="N64" s="11"/>
      <c r="O64" s="333"/>
    </row>
    <row r="65" spans="1:15" ht="13.2" customHeight="1" thickBot="1" x14ac:dyDescent="0.35">
      <c r="A65" s="308"/>
      <c r="B65" s="327"/>
      <c r="C65" s="330"/>
      <c r="D65" s="30">
        <v>2021</v>
      </c>
      <c r="E65" s="94">
        <f>SUM(E19+E31+E43+E55)</f>
        <v>134644.6</v>
      </c>
      <c r="F65" s="110">
        <f t="shared" si="5"/>
        <v>27239</v>
      </c>
      <c r="G65" s="107">
        <f t="shared" si="5"/>
        <v>102089.1</v>
      </c>
      <c r="H65" s="94">
        <f t="shared" si="5"/>
        <v>27239</v>
      </c>
      <c r="I65" s="107">
        <f t="shared" si="5"/>
        <v>0</v>
      </c>
      <c r="J65" s="94">
        <f t="shared" si="5"/>
        <v>0</v>
      </c>
      <c r="K65" s="107">
        <f t="shared" si="5"/>
        <v>32555.5</v>
      </c>
      <c r="L65" s="107">
        <f t="shared" si="5"/>
        <v>0</v>
      </c>
      <c r="M65" s="11"/>
      <c r="N65" s="11"/>
      <c r="O65" s="333"/>
    </row>
    <row r="66" spans="1:15" ht="13.2" customHeight="1" thickBot="1" x14ac:dyDescent="0.35">
      <c r="A66" s="308"/>
      <c r="B66" s="327"/>
      <c r="C66" s="330"/>
      <c r="D66" s="30">
        <v>2022</v>
      </c>
      <c r="E66" s="94">
        <f t="shared" si="4"/>
        <v>76375.100000000006</v>
      </c>
      <c r="F66" s="110">
        <f t="shared" si="5"/>
        <v>27239</v>
      </c>
      <c r="G66" s="107">
        <f t="shared" si="5"/>
        <v>76375.100000000006</v>
      </c>
      <c r="H66" s="94">
        <f t="shared" si="5"/>
        <v>27239</v>
      </c>
      <c r="I66" s="107">
        <f t="shared" si="5"/>
        <v>0</v>
      </c>
      <c r="J66" s="94">
        <f t="shared" si="5"/>
        <v>0</v>
      </c>
      <c r="K66" s="107">
        <f t="shared" si="5"/>
        <v>0</v>
      </c>
      <c r="L66" s="107">
        <f t="shared" si="5"/>
        <v>0</v>
      </c>
      <c r="M66" s="11"/>
      <c r="N66" s="11"/>
      <c r="O66" s="333"/>
    </row>
    <row r="67" spans="1:15" ht="13.2" customHeight="1" thickBot="1" x14ac:dyDescent="0.35">
      <c r="A67" s="308"/>
      <c r="B67" s="327"/>
      <c r="C67" s="330"/>
      <c r="D67" s="30">
        <v>2023</v>
      </c>
      <c r="E67" s="94">
        <f t="shared" si="4"/>
        <v>155078.29999999999</v>
      </c>
      <c r="F67" s="110">
        <f t="shared" si="5"/>
        <v>26100</v>
      </c>
      <c r="G67" s="107">
        <f t="shared" si="5"/>
        <v>155078.29999999999</v>
      </c>
      <c r="H67" s="94">
        <f t="shared" si="5"/>
        <v>26100</v>
      </c>
      <c r="I67" s="107">
        <f t="shared" si="5"/>
        <v>0</v>
      </c>
      <c r="J67" s="94">
        <f t="shared" si="5"/>
        <v>0</v>
      </c>
      <c r="K67" s="107">
        <f t="shared" si="5"/>
        <v>0</v>
      </c>
      <c r="L67" s="107">
        <f t="shared" si="5"/>
        <v>0</v>
      </c>
      <c r="M67" s="11"/>
      <c r="N67" s="11"/>
      <c r="O67" s="333"/>
    </row>
    <row r="68" spans="1:15" ht="13.2" customHeight="1" thickBot="1" x14ac:dyDescent="0.35">
      <c r="A68" s="308"/>
      <c r="B68" s="327"/>
      <c r="C68" s="330"/>
      <c r="D68" s="30">
        <v>2024</v>
      </c>
      <c r="E68" s="94">
        <f t="shared" si="4"/>
        <v>121637</v>
      </c>
      <c r="F68" s="110">
        <f t="shared" si="5"/>
        <v>27400</v>
      </c>
      <c r="G68" s="107">
        <f t="shared" si="5"/>
        <v>121637</v>
      </c>
      <c r="H68" s="94">
        <f t="shared" si="5"/>
        <v>27400</v>
      </c>
      <c r="I68" s="107">
        <f t="shared" si="5"/>
        <v>0</v>
      </c>
      <c r="J68" s="94">
        <f t="shared" si="5"/>
        <v>0</v>
      </c>
      <c r="K68" s="107">
        <f t="shared" si="5"/>
        <v>0</v>
      </c>
      <c r="L68" s="107">
        <f t="shared" si="5"/>
        <v>0</v>
      </c>
      <c r="M68" s="11"/>
      <c r="N68" s="11"/>
      <c r="O68" s="333"/>
    </row>
    <row r="69" spans="1:15" ht="13.2" customHeight="1" thickBot="1" x14ac:dyDescent="0.35">
      <c r="A69" s="309"/>
      <c r="B69" s="328"/>
      <c r="C69" s="331"/>
      <c r="D69" s="30">
        <v>2025</v>
      </c>
      <c r="E69" s="94">
        <f t="shared" si="4"/>
        <v>121360.5</v>
      </c>
      <c r="F69" s="110">
        <f t="shared" si="5"/>
        <v>28900</v>
      </c>
      <c r="G69" s="107">
        <f t="shared" si="5"/>
        <v>121360.5</v>
      </c>
      <c r="H69" s="94">
        <f t="shared" si="5"/>
        <v>28900</v>
      </c>
      <c r="I69" s="107">
        <f t="shared" si="5"/>
        <v>0</v>
      </c>
      <c r="J69" s="94">
        <f t="shared" si="5"/>
        <v>0</v>
      </c>
      <c r="K69" s="107">
        <f t="shared" si="5"/>
        <v>0</v>
      </c>
      <c r="L69" s="107">
        <f t="shared" si="5"/>
        <v>0</v>
      </c>
      <c r="M69" s="11"/>
      <c r="N69" s="11"/>
      <c r="O69" s="334"/>
    </row>
    <row r="70" spans="1:15" ht="18.75" customHeight="1" x14ac:dyDescent="0.3"/>
    <row r="71" spans="1:15" ht="18.75" customHeight="1" x14ac:dyDescent="0.3">
      <c r="C71" t="s">
        <v>78</v>
      </c>
      <c r="E71" s="59">
        <f>E14+E26+E38+E50</f>
        <v>1006006</v>
      </c>
      <c r="F71" s="59">
        <f>F14+F26+F38+F50</f>
        <v>263978.8</v>
      </c>
      <c r="G71" s="59">
        <f>G14+G26+G38+G50</f>
        <v>838544.89999999991</v>
      </c>
      <c r="H71" s="59">
        <f>H14+H26+H38+H50</f>
        <v>263457</v>
      </c>
      <c r="K71" s="59">
        <f>K14+K26+K38+K50</f>
        <v>167461.09999999998</v>
      </c>
      <c r="L71" s="59">
        <f>L14+L26+L38+L50</f>
        <v>521.79999999999995</v>
      </c>
    </row>
    <row r="72" spans="1:15" ht="18.75" customHeight="1" x14ac:dyDescent="0.3"/>
    <row r="73" spans="1:15" ht="18.75" customHeight="1" x14ac:dyDescent="0.3"/>
    <row r="74" spans="1:15" ht="18.75" customHeight="1" x14ac:dyDescent="0.3"/>
    <row r="75" spans="1:15" ht="18.75" customHeight="1" x14ac:dyDescent="0.3"/>
    <row r="76" spans="1:15" ht="18.75" customHeight="1" x14ac:dyDescent="0.3"/>
    <row r="77" spans="1:15" ht="18.75" customHeight="1" x14ac:dyDescent="0.3"/>
    <row r="78" spans="1:15" ht="18.75" customHeight="1" x14ac:dyDescent="0.3"/>
    <row r="79" spans="1:15" ht="18.75" customHeight="1" x14ac:dyDescent="0.3"/>
    <row r="80" spans="1:15"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sheetData>
  <mergeCells count="44">
    <mergeCell ref="L1:N1"/>
    <mergeCell ref="C6:C9"/>
    <mergeCell ref="A6:A9"/>
    <mergeCell ref="K7:L8"/>
    <mergeCell ref="A3:O3"/>
    <mergeCell ref="B6:B9"/>
    <mergeCell ref="G6:N6"/>
    <mergeCell ref="O6:O9"/>
    <mergeCell ref="G7:H8"/>
    <mergeCell ref="A14:A23"/>
    <mergeCell ref="B14:B23"/>
    <mergeCell ref="A4:O4"/>
    <mergeCell ref="A5:O5"/>
    <mergeCell ref="I7:J8"/>
    <mergeCell ref="E6:F8"/>
    <mergeCell ref="D6:D9"/>
    <mergeCell ref="M7:N8"/>
    <mergeCell ref="B11:O11"/>
    <mergeCell ref="B12:O12"/>
    <mergeCell ref="B13:O13"/>
    <mergeCell ref="O14:O23"/>
    <mergeCell ref="C14:C23"/>
    <mergeCell ref="B24:O24"/>
    <mergeCell ref="B25:O25"/>
    <mergeCell ref="A50:A59"/>
    <mergeCell ref="B50:B59"/>
    <mergeCell ref="C50:C59"/>
    <mergeCell ref="O50:O59"/>
    <mergeCell ref="B48:O48"/>
    <mergeCell ref="B49:O49"/>
    <mergeCell ref="A26:A35"/>
    <mergeCell ref="B26:B35"/>
    <mergeCell ref="A60:A69"/>
    <mergeCell ref="B60:B69"/>
    <mergeCell ref="C60:C69"/>
    <mergeCell ref="O60:O69"/>
    <mergeCell ref="C26:C35"/>
    <mergeCell ref="O26:O35"/>
    <mergeCell ref="B36:O36"/>
    <mergeCell ref="B37:O37"/>
    <mergeCell ref="A38:A47"/>
    <mergeCell ref="B38:B47"/>
    <mergeCell ref="C38:C47"/>
    <mergeCell ref="O38:O47"/>
  </mergeCells>
  <phoneticPr fontId="0" type="noConversion"/>
  <pageMargins left="0.7" right="0.7" top="0.75" bottom="0.75" header="0.3" footer="0.3"/>
  <pageSetup paperSize="9" scale="62" orientation="landscape" r:id="rId1"/>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Паспорт подпрограммы</vt:lpstr>
      <vt:lpstr>Текстовая часть</vt:lpstr>
      <vt:lpstr>Показатели, цели, задачи</vt:lpstr>
      <vt:lpstr>Перечень мероприятий</vt:lpstr>
      <vt:lpstr>'Паспорт подпрограммы'!Область_печати</vt:lpstr>
      <vt:lpstr>'Перечень мероприятий'!Область_печати</vt:lpstr>
      <vt:lpstr>'Показатели, цели, задачи'!Область_печати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2020-12-15T03:25:20Z</dcterms:modified>
</cp:coreProperties>
</file>