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08" windowWidth="13248" windowHeight="73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<sst xmlns="http://schemas.openxmlformats.org/spreadsheetml/2006/main" count="112" uniqueCount="50">
  <si>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</si>
  <si>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</si>
  <si>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</si>
  <si>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</si>
  <si>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</si>
  <si>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</si>
  <si>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</si>
  <si>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</si>
  <si>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</si>
  <si>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</si>
  <si>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</si>
  <si>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</si>
  <si>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</si>
  <si>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</si>
  <si>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</si>
  <si>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</si>
  <si>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</si>
  <si>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</si>
  <si>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</si>
  <si>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</si>
  <si>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</si>
  <si>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</si>
  <si>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</si>
  <si>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</si>
  <si>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</si>
  <si>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</si>
  <si>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</si>
  <si>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</si>
  <si>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</si>
  <si>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</si>
  <si>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</si>
  <si>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</si>
  <si>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</si>
  <si>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</si>
  <si>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</si>
  <si>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</si>
  <si>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</si>
  <si>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</si>
  <si>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</si>
  <si>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</si>
  <si>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</si>
  <si>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</si>
  <si>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</si>
  <si>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</si>
  <si>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</si>
  <si>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</si>
  <si>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</si>
  <si>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</si>
  <si>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Год разработки программы - 2016</t>
  </si>
  <si>
    <t>к постановлению администрации Города Томска от 24.12.2020 № 1111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</si>
</sst>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11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0" width="9.875" style="0" customWidth="1"/>
    <col min="11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20" t="s">
        <v>49</v>
      </c>
      <c r="M2" s="20"/>
      <c r="N2" s="20"/>
      <c r="O2" s="20"/>
      <c r="P2" s="20"/>
      <c r="Q2" s="20"/>
      <c r="R2" s="20"/>
      <c r="S2" s="20"/>
      <c r="T2" s="20"/>
      <c r="U2" s="20"/>
    </row>
    <row r="3" spans="3:19" ht="33.75" customHeight="1">
      <c r="C3" s="21" t="s">
        <v>42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ht="11.25" customHeight="1"/>
    <row r="5" spans="2:29" ht="39">
      <c r="B5" s="11" t="s">
        <v>0</v>
      </c>
      <c r="C5" s="26" t="s">
        <v>43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26" t="s">
        <v>31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26" t="s">
        <v>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27" t="s">
        <v>8</v>
      </c>
      <c r="C11" s="26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25"/>
      <c r="C12" s="29" t="s">
        <v>32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28" t="s">
        <v>9</v>
      </c>
      <c r="C13" s="26" t="s">
        <v>39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28"/>
      <c r="C14" s="26" t="s">
        <v>40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28"/>
      <c r="C15" s="26" t="s">
        <v>36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0"/>
      <c r="W15" s="10"/>
      <c r="X15" s="10"/>
      <c r="Y15" s="10"/>
      <c r="Z15" s="3"/>
      <c r="AA15" s="2"/>
      <c r="AB15" s="2"/>
      <c r="AC15" s="2"/>
    </row>
    <row r="16" spans="2:29" ht="48" customHeight="1">
      <c r="B16" s="28" t="s">
        <v>10</v>
      </c>
      <c r="C16" s="12" t="s">
        <v>48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28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32" t="s">
        <v>39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4">
        <v>2.9</v>
      </c>
      <c r="K19" s="4">
        <v>2.9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24.4</v>
      </c>
      <c r="N20" s="4">
        <v>25.1</v>
      </c>
      <c r="O20" s="4">
        <v>24.7</v>
      </c>
      <c r="P20" s="4">
        <v>25.6</v>
      </c>
      <c r="Q20" s="4">
        <v>24.9</v>
      </c>
      <c r="R20" s="4">
        <v>26.1</v>
      </c>
      <c r="S20" s="4">
        <v>25.2</v>
      </c>
      <c r="T20" s="4">
        <v>26.6</v>
      </c>
      <c r="U20" s="4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45" customHeight="1">
      <c r="B21" s="28" t="s">
        <v>13</v>
      </c>
      <c r="C21" s="12" t="s">
        <v>48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28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35" t="s">
        <v>40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23"/>
      <c r="V23" s="7"/>
      <c r="W23" s="7"/>
      <c r="X23" s="7"/>
      <c r="Y23" s="7"/>
      <c r="Z23" s="4"/>
      <c r="AA23" s="2"/>
      <c r="AB23" s="2"/>
      <c r="AC23" s="2"/>
    </row>
    <row r="24" spans="2:29" ht="48">
      <c r="B24" s="13" t="s">
        <v>38</v>
      </c>
      <c r="C24" s="7">
        <v>238</v>
      </c>
      <c r="D24" s="7">
        <v>74</v>
      </c>
      <c r="E24" s="7">
        <v>74</v>
      </c>
      <c r="F24" s="7">
        <v>100</v>
      </c>
      <c r="G24" s="7">
        <v>100</v>
      </c>
      <c r="H24" s="7">
        <v>32</v>
      </c>
      <c r="I24" s="7">
        <v>32</v>
      </c>
      <c r="J24" s="17">
        <v>59</v>
      </c>
      <c r="K24" s="17">
        <v>59</v>
      </c>
      <c r="L24" s="17">
        <v>59</v>
      </c>
      <c r="M24" s="17">
        <v>59</v>
      </c>
      <c r="N24" s="17">
        <v>59</v>
      </c>
      <c r="O24" s="17">
        <v>59</v>
      </c>
      <c r="P24" s="17">
        <v>59</v>
      </c>
      <c r="Q24" s="17">
        <v>0</v>
      </c>
      <c r="R24" s="7" t="s">
        <v>37</v>
      </c>
      <c r="S24" s="7" t="s">
        <v>37</v>
      </c>
      <c r="T24" s="7" t="s">
        <v>37</v>
      </c>
      <c r="U24" s="7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3" t="s">
        <v>44</v>
      </c>
      <c r="C25" s="7">
        <v>395</v>
      </c>
      <c r="D25" s="7">
        <v>377</v>
      </c>
      <c r="E25" s="7">
        <v>377</v>
      </c>
      <c r="F25" s="7">
        <v>353</v>
      </c>
      <c r="G25" s="7">
        <v>353</v>
      </c>
      <c r="H25" s="7">
        <v>313</v>
      </c>
      <c r="I25" s="7">
        <v>313</v>
      </c>
      <c r="J25" s="17">
        <v>282</v>
      </c>
      <c r="K25" s="17">
        <v>282</v>
      </c>
      <c r="L25" s="17">
        <v>263</v>
      </c>
      <c r="M25" s="17">
        <v>263</v>
      </c>
      <c r="N25" s="17">
        <v>210</v>
      </c>
      <c r="O25" s="17">
        <v>210</v>
      </c>
      <c r="P25" s="17">
        <v>7</v>
      </c>
      <c r="Q25" s="17">
        <v>0</v>
      </c>
      <c r="R25" s="7" t="s">
        <v>37</v>
      </c>
      <c r="S25" s="7" t="s">
        <v>37</v>
      </c>
      <c r="T25" s="7" t="s">
        <v>37</v>
      </c>
      <c r="U25" s="7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37" t="s">
        <v>36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7"/>
      <c r="W26" s="7"/>
      <c r="X26" s="7"/>
      <c r="Y26" s="7"/>
      <c r="Z26" s="4"/>
      <c r="AA26" s="2"/>
      <c r="AB26" s="2"/>
      <c r="AC26" s="2"/>
    </row>
    <row r="27" spans="2:30" ht="84">
      <c r="B27" s="13" t="s">
        <v>45</v>
      </c>
      <c r="C27" s="7">
        <v>615</v>
      </c>
      <c r="D27" s="7">
        <v>164</v>
      </c>
      <c r="E27" s="7">
        <v>164</v>
      </c>
      <c r="F27" s="7">
        <v>152</v>
      </c>
      <c r="G27" s="7">
        <v>152</v>
      </c>
      <c r="H27" s="7">
        <v>111</v>
      </c>
      <c r="I27" s="7">
        <v>111</v>
      </c>
      <c r="J27" s="18">
        <v>42</v>
      </c>
      <c r="K27" s="19">
        <v>42</v>
      </c>
      <c r="L27" s="19">
        <v>42</v>
      </c>
      <c r="M27" s="19">
        <v>42</v>
      </c>
      <c r="N27" s="19">
        <v>42</v>
      </c>
      <c r="O27" s="19">
        <v>42</v>
      </c>
      <c r="P27" s="19">
        <v>27</v>
      </c>
      <c r="Q27" s="19">
        <v>0</v>
      </c>
      <c r="R27" s="19">
        <v>27</v>
      </c>
      <c r="S27" s="19">
        <v>0</v>
      </c>
      <c r="T27" s="19">
        <v>27</v>
      </c>
      <c r="U27" s="19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28" t="s">
        <v>14</v>
      </c>
      <c r="C28" s="24" t="s">
        <v>34</v>
      </c>
      <c r="D28" s="22" t="s">
        <v>15</v>
      </c>
      <c r="E28" s="23"/>
      <c r="F28" s="22" t="s">
        <v>16</v>
      </c>
      <c r="G28" s="23"/>
      <c r="H28" s="22" t="s">
        <v>17</v>
      </c>
      <c r="I28" s="23"/>
      <c r="J28" s="22" t="s">
        <v>18</v>
      </c>
      <c r="K28" s="23"/>
      <c r="L28" s="22" t="s">
        <v>19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28"/>
      <c r="C29" s="25"/>
      <c r="D29" s="14" t="s">
        <v>20</v>
      </c>
      <c r="E29" s="14" t="s">
        <v>21</v>
      </c>
      <c r="F29" s="14" t="s">
        <v>20</v>
      </c>
      <c r="G29" s="14" t="s">
        <v>21</v>
      </c>
      <c r="H29" s="14" t="s">
        <v>20</v>
      </c>
      <c r="I29" s="14" t="s">
        <v>21</v>
      </c>
      <c r="J29" s="14" t="s">
        <v>20</v>
      </c>
      <c r="K29" s="14" t="s">
        <v>21</v>
      </c>
      <c r="L29" s="14" t="s">
        <v>20</v>
      </c>
      <c r="M29" s="14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28"/>
      <c r="C30" s="7">
        <v>2017</v>
      </c>
      <c r="D30" s="16">
        <v>174194.10000000003</v>
      </c>
      <c r="E30" s="16">
        <v>174194.10000000003</v>
      </c>
      <c r="F30" s="16">
        <v>63458.200000000004</v>
      </c>
      <c r="G30" s="16">
        <v>63458.200000000004</v>
      </c>
      <c r="H30" s="16">
        <v>10885.2</v>
      </c>
      <c r="I30" s="16">
        <v>10885.2</v>
      </c>
      <c r="J30" s="16">
        <v>30850.7</v>
      </c>
      <c r="K30" s="16">
        <v>30850.7</v>
      </c>
      <c r="L30" s="16">
        <v>69000</v>
      </c>
      <c r="M30" s="16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28"/>
      <c r="C31" s="7">
        <v>2018</v>
      </c>
      <c r="D31" s="16">
        <v>243066.90000000002</v>
      </c>
      <c r="E31" s="16">
        <v>243066.90000000002</v>
      </c>
      <c r="F31" s="16">
        <v>81313.90000000001</v>
      </c>
      <c r="G31" s="16">
        <v>81313.90000000001</v>
      </c>
      <c r="H31" s="16">
        <v>2813.1</v>
      </c>
      <c r="I31" s="16">
        <v>2813.1</v>
      </c>
      <c r="J31" s="16">
        <v>38342.9</v>
      </c>
      <c r="K31" s="16">
        <v>38342.9</v>
      </c>
      <c r="L31" s="16">
        <v>120597</v>
      </c>
      <c r="M31" s="16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28"/>
      <c r="C32" s="7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28"/>
      <c r="C33" s="7">
        <v>2020</v>
      </c>
      <c r="D33" s="16">
        <f>F33+H33+J33+L33</f>
        <v>98268.3</v>
      </c>
      <c r="E33" s="16">
        <f>G33+I33+K33+M33</f>
        <v>96748.3</v>
      </c>
      <c r="F33" s="16">
        <f>32532.3+400+9469.3+3200+760</f>
        <v>46361.600000000006</v>
      </c>
      <c r="G33" s="16">
        <v>46361.6</v>
      </c>
      <c r="H33" s="16">
        <v>8917.4</v>
      </c>
      <c r="I33" s="16">
        <v>8917.4</v>
      </c>
      <c r="J33" s="16">
        <f>1520+9469.3</f>
        <v>10989.3</v>
      </c>
      <c r="K33" s="16">
        <f>9469.3</f>
        <v>9469.3</v>
      </c>
      <c r="L33" s="16">
        <v>32000</v>
      </c>
      <c r="M33" s="16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5"/>
      <c r="AB33" s="2"/>
      <c r="AC33" s="2"/>
    </row>
    <row r="34" spans="2:29" ht="28.5" customHeight="1">
      <c r="B34" s="28"/>
      <c r="C34" s="7">
        <v>2021</v>
      </c>
      <c r="D34" s="16">
        <f aca="true" t="shared" si="0" ref="D34:E36">F34+H34+J34+L34</f>
        <v>111217.4</v>
      </c>
      <c r="E34" s="16">
        <f t="shared" si="0"/>
        <v>87821.6</v>
      </c>
      <c r="F34" s="16">
        <v>57780</v>
      </c>
      <c r="G34" s="16">
        <v>55821.6</v>
      </c>
      <c r="H34" s="16">
        <v>8917.4</v>
      </c>
      <c r="I34" s="16">
        <v>0</v>
      </c>
      <c r="J34" s="16">
        <f>9480+3040</f>
        <v>12520</v>
      </c>
      <c r="K34" s="16">
        <v>0</v>
      </c>
      <c r="L34" s="16">
        <v>32000</v>
      </c>
      <c r="M34" s="16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28"/>
      <c r="C35" s="7">
        <v>2022</v>
      </c>
      <c r="D35" s="16">
        <f t="shared" si="0"/>
        <v>111217.4</v>
      </c>
      <c r="E35" s="16">
        <f t="shared" si="0"/>
        <v>55821.6</v>
      </c>
      <c r="F35" s="16">
        <v>57780</v>
      </c>
      <c r="G35" s="16">
        <v>55821.6</v>
      </c>
      <c r="H35" s="16">
        <v>8917.4</v>
      </c>
      <c r="I35" s="16">
        <v>0</v>
      </c>
      <c r="J35" s="16">
        <f>9480+3040</f>
        <v>12520</v>
      </c>
      <c r="K35" s="16">
        <v>0</v>
      </c>
      <c r="L35" s="16">
        <v>32000</v>
      </c>
      <c r="M35" s="16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28"/>
      <c r="C36" s="7">
        <v>2023</v>
      </c>
      <c r="D36" s="16">
        <f t="shared" si="0"/>
        <v>78517.4</v>
      </c>
      <c r="E36" s="16">
        <f>G36+I36+K36+M36</f>
        <v>53500</v>
      </c>
      <c r="F36" s="16">
        <v>57080</v>
      </c>
      <c r="G36" s="16">
        <v>53500</v>
      </c>
      <c r="H36" s="16">
        <v>8917.4</v>
      </c>
      <c r="I36" s="16">
        <v>0</v>
      </c>
      <c r="J36" s="16">
        <f>9480+3040</f>
        <v>12520</v>
      </c>
      <c r="K36" s="16">
        <v>0</v>
      </c>
      <c r="L36" s="16">
        <v>0</v>
      </c>
      <c r="M36" s="16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28"/>
      <c r="C37" s="7">
        <v>2024</v>
      </c>
      <c r="D37" s="16">
        <v>56300</v>
      </c>
      <c r="E37" s="16">
        <v>56300</v>
      </c>
      <c r="F37" s="16">
        <v>56300</v>
      </c>
      <c r="G37" s="16">
        <v>56300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28"/>
      <c r="C38" s="7">
        <v>2025</v>
      </c>
      <c r="D38" s="16">
        <v>59200</v>
      </c>
      <c r="E38" s="16">
        <v>59200</v>
      </c>
      <c r="F38" s="16">
        <v>59200</v>
      </c>
      <c r="G38" s="16">
        <v>59200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28"/>
      <c r="C39" s="7" t="s">
        <v>23</v>
      </c>
      <c r="D39" s="16">
        <f>SUM(D30:D38)</f>
        <v>1066656.9000000001</v>
      </c>
      <c r="E39" s="16">
        <f>SUM(E30:E38)</f>
        <v>961327.9</v>
      </c>
      <c r="F39" s="16">
        <f aca="true" t="shared" si="1" ref="F39:M39">SUM(F30:F38)</f>
        <v>525140</v>
      </c>
      <c r="G39" s="16">
        <f>SUM(G30:G38)</f>
        <v>517643.19999999995</v>
      </c>
      <c r="H39" s="16">
        <f t="shared" si="1"/>
        <v>53561.700000000004</v>
      </c>
      <c r="I39" s="16">
        <f>SUM(I30:I38)</f>
        <v>26809.5</v>
      </c>
      <c r="J39" s="16">
        <f t="shared" si="1"/>
        <v>128838.20000000001</v>
      </c>
      <c r="K39" s="16">
        <f t="shared" si="1"/>
        <v>89758.20000000001</v>
      </c>
      <c r="L39" s="16">
        <f t="shared" si="1"/>
        <v>359117</v>
      </c>
      <c r="M39" s="16">
        <f t="shared" si="1"/>
        <v>327117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45" customHeight="1">
      <c r="B40" s="11" t="s">
        <v>24</v>
      </c>
      <c r="C40" s="26" t="s">
        <v>25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10"/>
      <c r="W40" s="10"/>
      <c r="X40" s="10"/>
      <c r="Y40" s="10"/>
      <c r="Z40" s="3"/>
      <c r="AA40" s="2"/>
      <c r="AB40" s="2"/>
      <c r="AC40" s="2"/>
    </row>
    <row r="41" spans="2:29" ht="57.75" customHeight="1">
      <c r="B41" s="28" t="s">
        <v>26</v>
      </c>
      <c r="C41" s="26" t="s">
        <v>46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28"/>
      <c r="C42" s="26" t="s">
        <v>47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26" t="s">
        <v>31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29" t="s">
        <v>31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C45:U4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  <mergeCell ref="C8:U8"/>
    <mergeCell ref="C9:U9"/>
    <mergeCell ref="C14:U14"/>
    <mergeCell ref="C12:U12"/>
    <mergeCell ref="C42:U42"/>
    <mergeCell ref="B18:U18"/>
    <mergeCell ref="B23:U23"/>
    <mergeCell ref="B26:U26"/>
    <mergeCell ref="B11:B12"/>
    <mergeCell ref="C10:U10"/>
    <mergeCell ref="C11:U11"/>
    <mergeCell ref="C13:U13"/>
    <mergeCell ref="B13:B15"/>
    <mergeCell ref="C15:U15"/>
    <mergeCell ref="L2:U2"/>
    <mergeCell ref="C3:S3"/>
    <mergeCell ref="F28:G28"/>
    <mergeCell ref="H28:I28"/>
    <mergeCell ref="J28:K28"/>
    <mergeCell ref="L28:M28"/>
    <mergeCell ref="C28:C29"/>
    <mergeCell ref="C5:U5"/>
    <mergeCell ref="C6:U6"/>
    <mergeCell ref="C7:U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2020-12-24T03:09:33Z</cp:lastPrinted>
  <dcterms:created xsi:type="dcterms:W3CDTF">2007-01-31T11:43:07Z</dcterms:created>
  <dcterms:modified xsi:type="dcterms:W3CDTF">2020-12-25T06:27:21Z</dcterms:modified>
  <cp:category/>
  <cp:version/>
  <cp:contentType/>
  <cp:contentStatus/>
</cp:coreProperties>
</file>