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Лист1!$A$1:$T$65</definedName>
  </definedNames>
  <calcPr calcId="145621"/>
</workbook>
</file>

<file path=xl/calcChain.xml><?xml version="1.0" encoding="utf-8"?>
<calcChain xmlns="http://schemas.openxmlformats.org/spreadsheetml/2006/main">
  <c r="C43" i="1" l="1"/>
  <c r="E43" i="1"/>
  <c r="H27" i="1" l="1"/>
  <c r="G27" i="1"/>
  <c r="E27" i="1"/>
  <c r="G26" i="1"/>
  <c r="E26" i="1"/>
  <c r="E24" i="1"/>
  <c r="S49" i="1" l="1"/>
  <c r="Q49" i="1"/>
  <c r="O49" i="1"/>
  <c r="N49" i="1"/>
  <c r="L49" i="1"/>
  <c r="K49" i="1"/>
  <c r="I49" i="1"/>
  <c r="G49" i="1"/>
  <c r="C42" i="1" l="1"/>
  <c r="E42" i="1"/>
  <c r="C49" i="1" l="1"/>
  <c r="E49" i="1" l="1"/>
  <c r="E48" i="1"/>
  <c r="C48" i="1"/>
  <c r="E47" i="1"/>
  <c r="C47" i="1"/>
  <c r="E46" i="1"/>
  <c r="C46" i="1"/>
  <c r="E45" i="1"/>
  <c r="C45" i="1"/>
  <c r="E44" i="1"/>
  <c r="C44" i="1"/>
  <c r="E41" i="1"/>
  <c r="C41" i="1"/>
  <c r="E40" i="1"/>
  <c r="C40" i="1"/>
</calcChain>
</file>

<file path=xl/sharedStrings.xml><?xml version="1.0" encoding="utf-8"?>
<sst xmlns="http://schemas.openxmlformats.org/spreadsheetml/2006/main" count="123" uniqueCount="73">
  <si>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</si>
  <si>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</si>
  <si>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</si>
  <si>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</si>
  <si>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</si>
  <si>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</si>
  <si>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</si>
  <si>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</si>
  <si>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</si>
  <si>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</si>
  <si>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</si>
  <si>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</si>
  <si>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</si>
  <si>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</si>
  <si>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</si>
  <si>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</si>
  <si>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</si>
  <si>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</si>
  <si>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</si>
  <si>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</si>
  <si>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</si>
  <si>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</si>
  <si>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</si>
  <si>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</si>
  <si>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1&lt;*&gt;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</si>
  <si>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</si>
  <si>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</si>
  <si>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</si>
  <si>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</si>
  <si>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</si>
  <si>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</si>
  <si>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</si>
  <si>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</si>
  <si>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</si>
  <si>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</si>
  <si>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</si>
  <si>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</si>
  <si>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</si>
  <si>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</si>
  <si>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</si>
  <si>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</si>
  <si>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</si>
  <si>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</si>
  <si>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</si>
  <si>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</si>
  <si>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</si>
  <si>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</si>
  <si>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</si>
  <si>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</si>
  <si>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</si>
  <si>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</si>
  <si>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</si>
  <si>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</si>
  <si>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2 &lt;**&gt;</t>
  </si>
  <si>
    <t>Показатель введен с 2019 года</t>
  </si>
  <si>
    <t xml:space="preserve">&lt;****&gt; В рамках задачи планируется расселение многоквартирных домах, признанных аварийными до 1 января 2017 года, согласно приложению 1 к Региональной адресной программе по переселению граждан из аварийного жилищного фонда Томской области на 2019-2024 годы, утвержденной распоряжением Администрации Томской области от 10.04.2019 № 233-ра
</t>
  </si>
  <si>
    <t>3 &lt;***&gt;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</si>
  <si>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</si>
  <si>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 &lt;*****&gt;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</si>
  <si>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4 
&lt;***&gt;</t>
  </si>
  <si>
    <t>федеральный бюджет &lt;*****&gt;</t>
  </si>
  <si>
    <t>ПОДПРОГРАММА 
«РАССЕЛЕНИЕ АВАРИЙНОГО ЖИЛЬЯ» НА 2017 – 2025 ГОДЫ» (ДАЛЕЕ - ПОДПРОГРАММА)</t>
  </si>
  <si>
    <t>Заместитель Мэра Города Томска по экономическому развитию</t>
  </si>
  <si>
    <t>1
&lt;***&gt;</t>
  </si>
  <si>
    <t>3
 &lt;***&gt;</t>
  </si>
  <si>
    <t>Задача 4.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</si>
  <si>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Задача 4.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&lt;****&gt;</t>
  </si>
  <si>
    <t>Показатель задачи 4. Площадь расселенного (сокращенного) непригодного для проживания жилищного фонда, тыс. кв. м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</si>
  <si>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</t>
  </si>
  <si>
    <t>&lt;**&gt; В 2018 году в рамках подпрограммы «Расселение аварийного жилья» на 2017 - 2025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85, и пер. Шегарский, д.69</t>
  </si>
  <si>
    <t xml:space="preserve"> &lt;***&gt; 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планируется исполнить судебные решения,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дома, расположенного по адресу: г. Томск, ул. Первомайская,  170. Кроме этого, за счет жилых помещений, безвозмездно переданных муниципальному образованию «Город Томск» Администрацией Томской области планируется расселить 3 дома по адресу: г. Томск, пер. Баумана, 15, г. Томск, ул. Красноармейская, д. 45 и д. 77
в 2021 году рамках подпрограммы «Расселение аварийного жилья» на 2017 - 2025 годы планируется расселить 4 многоквартирных дома, признанных аварийными, и 3 помещения,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8 помещений, признанных непригодными для проживания;
в 2025 году рамках подпрограммы «Расселение аварийного жилья» на 2017 - 2025 годы планируется расселить 3 многоквартирных дома, признанных аварийными, и 1 помещение, признанное непригодным для проживания.</t>
  </si>
  <si>
    <t>Год разработки программы-2016</t>
  </si>
  <si>
    <t>Приложение 4 к постановлению администрации Города Томска от 30.12.2020 № 1153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</si>
</sst>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 vertical="center"/>
    </xf>
    <xf numFmtId="0" fontId="5" fillId="0" borderId="0" xfId="0" applyFont="1"/>
    <xf numFmtId="165" fontId="1" fillId="2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1" fillId="2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Alignment="1"/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zoomScaleNormal="100" zoomScaleSheetLayoutView="100" workbookViewId="0">
      <selection activeCell="F1" sqref="F1:T1"/>
    </sheetView>
  </sheetViews>
  <sheetFormatPr defaultColWidth="9.109375" defaultRowHeight="14.4" x14ac:dyDescent="0.3"/>
  <cols>
    <col min="1" max="1" width="32.5546875" style="2" customWidth="1"/>
    <col min="2" max="2" width="10.109375" style="2" customWidth="1"/>
    <col min="3" max="3" width="6" style="2" customWidth="1"/>
    <col min="4" max="4" width="6.33203125" style="2" customWidth="1"/>
    <col min="5" max="5" width="6.109375" style="2" customWidth="1"/>
    <col min="6" max="6" width="5.6640625" style="2" customWidth="1"/>
    <col min="7" max="7" width="5.88671875" style="2" customWidth="1"/>
    <col min="8" max="8" width="6.33203125" style="2" customWidth="1"/>
    <col min="9" max="9" width="5.5546875" style="2" customWidth="1"/>
    <col min="10" max="10" width="5.6640625" style="2" customWidth="1"/>
    <col min="11" max="11" width="9" style="2" customWidth="1"/>
    <col min="12" max="12" width="5.33203125" style="2" customWidth="1"/>
    <col min="13" max="13" width="4.6640625" style="2" customWidth="1"/>
    <col min="14" max="14" width="8.109375" style="2" customWidth="1"/>
    <col min="15" max="16" width="4.88671875" style="2" customWidth="1"/>
    <col min="17" max="17" width="5.44140625" style="2" customWidth="1"/>
    <col min="18" max="18" width="4.33203125" style="2" customWidth="1"/>
    <col min="19" max="19" width="5.109375" style="2" customWidth="1"/>
    <col min="20" max="20" width="5.6640625" style="2" customWidth="1"/>
    <col min="21" max="16384" width="9.109375" style="2"/>
  </cols>
  <sheetData>
    <row r="1" spans="1:20" x14ac:dyDescent="0.3">
      <c r="A1" s="5"/>
      <c r="B1" s="5"/>
      <c r="C1" s="5"/>
      <c r="D1" s="4"/>
      <c r="E1" s="4"/>
      <c r="F1" s="61" t="s">
        <v>72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" customHeight="1" x14ac:dyDescent="0.3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8.5" customHeight="1" x14ac:dyDescent="0.3">
      <c r="A3" s="63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5.6" x14ac:dyDescent="0.3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4.25" customHeight="1" x14ac:dyDescent="0.3">
      <c r="A5" s="13" t="s">
        <v>1</v>
      </c>
      <c r="B5" s="50" t="s">
        <v>62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3.5" customHeight="1" x14ac:dyDescent="0.3">
      <c r="A6" s="13" t="s">
        <v>2</v>
      </c>
      <c r="B6" s="50" t="s">
        <v>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13.5" customHeight="1" x14ac:dyDescent="0.3">
      <c r="A7" s="50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1:20" ht="13.5" customHeight="1" x14ac:dyDescent="0.3">
      <c r="A8" s="50"/>
      <c r="B8" s="48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9"/>
    </row>
    <row r="9" spans="1:20" ht="13.5" customHeight="1" x14ac:dyDescent="0.3">
      <c r="A9" s="50"/>
      <c r="B9" s="48" t="s">
        <v>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9"/>
    </row>
    <row r="10" spans="1:20" ht="13.5" customHeight="1" x14ac:dyDescent="0.3">
      <c r="A10" s="50"/>
      <c r="B10" s="48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9"/>
    </row>
    <row r="11" spans="1:20" ht="13.5" customHeight="1" x14ac:dyDescent="0.3">
      <c r="A11" s="50"/>
      <c r="B11" s="48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9"/>
    </row>
    <row r="12" spans="1:20" ht="13.5" customHeight="1" x14ac:dyDescent="0.3">
      <c r="A12" s="50"/>
      <c r="B12" s="16" t="s">
        <v>10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1:20" x14ac:dyDescent="0.3">
      <c r="A13" s="13" t="s">
        <v>11</v>
      </c>
      <c r="B13" s="50" t="s">
        <v>12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</row>
    <row r="14" spans="1:20" ht="12" customHeight="1" x14ac:dyDescent="0.3">
      <c r="A14" s="19" t="s">
        <v>13</v>
      </c>
      <c r="B14" s="53" t="s"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</row>
    <row r="15" spans="1:20" ht="12" customHeight="1" x14ac:dyDescent="0.3">
      <c r="A15" s="20"/>
      <c r="B15" s="48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9"/>
    </row>
    <row r="16" spans="1:20" ht="12" customHeight="1" x14ac:dyDescent="0.3">
      <c r="A16" s="20"/>
      <c r="B16" s="48" t="s">
        <v>16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9"/>
    </row>
    <row r="17" spans="1:20" ht="12" customHeight="1" x14ac:dyDescent="0.3">
      <c r="A17" s="20"/>
      <c r="B17" s="48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9"/>
    </row>
    <row r="18" spans="1:20" ht="12" customHeight="1" x14ac:dyDescent="0.3">
      <c r="A18" s="20"/>
      <c r="B18" s="48" t="s">
        <v>30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9"/>
    </row>
    <row r="19" spans="1:20" ht="12" customHeight="1" x14ac:dyDescent="0.3">
      <c r="A19" s="20"/>
      <c r="B19" s="48" t="s">
        <v>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9"/>
    </row>
    <row r="20" spans="1:20" ht="21.75" customHeight="1" x14ac:dyDescent="0.3">
      <c r="A20" s="21"/>
      <c r="B20" s="16" t="s">
        <v>65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</row>
    <row r="21" spans="1:20" ht="11.25" customHeight="1" x14ac:dyDescent="0.3">
      <c r="A21" s="19" t="s">
        <v>18</v>
      </c>
      <c r="B21" s="59" t="s">
        <v>71</v>
      </c>
      <c r="C21" s="22">
        <v>2017</v>
      </c>
      <c r="D21" s="56"/>
      <c r="E21" s="22">
        <v>2018</v>
      </c>
      <c r="F21" s="44"/>
      <c r="G21" s="22">
        <v>2019</v>
      </c>
      <c r="H21" s="44"/>
      <c r="I21" s="22">
        <v>2020</v>
      </c>
      <c r="J21" s="56"/>
      <c r="K21" s="22">
        <v>2021</v>
      </c>
      <c r="L21" s="44"/>
      <c r="M21" s="22">
        <v>2022</v>
      </c>
      <c r="N21" s="44"/>
      <c r="O21" s="22">
        <v>2023</v>
      </c>
      <c r="P21" s="56"/>
      <c r="Q21" s="22">
        <v>2024</v>
      </c>
      <c r="R21" s="56"/>
      <c r="S21" s="22">
        <v>2025</v>
      </c>
      <c r="T21" s="56"/>
    </row>
    <row r="22" spans="1:20" ht="51" customHeight="1" x14ac:dyDescent="0.3">
      <c r="A22" s="60"/>
      <c r="B22" s="60"/>
      <c r="C22" s="6" t="s">
        <v>19</v>
      </c>
      <c r="D22" s="6" t="s">
        <v>20</v>
      </c>
      <c r="E22" s="6" t="s">
        <v>19</v>
      </c>
      <c r="F22" s="6" t="s">
        <v>20</v>
      </c>
      <c r="G22" s="6" t="s">
        <v>19</v>
      </c>
      <c r="H22" s="6" t="s">
        <v>20</v>
      </c>
      <c r="I22" s="6" t="s">
        <v>19</v>
      </c>
      <c r="J22" s="6" t="s">
        <v>20</v>
      </c>
      <c r="K22" s="6" t="s">
        <v>19</v>
      </c>
      <c r="L22" s="6" t="s">
        <v>20</v>
      </c>
      <c r="M22" s="6" t="s">
        <v>19</v>
      </c>
      <c r="N22" s="6" t="s">
        <v>20</v>
      </c>
      <c r="O22" s="6" t="s">
        <v>19</v>
      </c>
      <c r="P22" s="6" t="s">
        <v>20</v>
      </c>
      <c r="Q22" s="6" t="s">
        <v>19</v>
      </c>
      <c r="R22" s="6" t="s">
        <v>20</v>
      </c>
      <c r="S22" s="6" t="s">
        <v>19</v>
      </c>
      <c r="T22" s="6" t="s">
        <v>20</v>
      </c>
    </row>
    <row r="23" spans="1:20" x14ac:dyDescent="0.3">
      <c r="A23" s="22" t="s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</row>
    <row r="24" spans="1:20" ht="24.75" customHeight="1" x14ac:dyDescent="0.3">
      <c r="A24" s="9" t="s">
        <v>22</v>
      </c>
      <c r="B24" s="10">
        <v>3</v>
      </c>
      <c r="C24" s="10">
        <v>56</v>
      </c>
      <c r="D24" s="10">
        <v>2</v>
      </c>
      <c r="E24" s="10">
        <f>25+1</f>
        <v>26</v>
      </c>
      <c r="F24" s="10">
        <v>7</v>
      </c>
      <c r="G24" s="10">
        <v>150</v>
      </c>
      <c r="H24" s="10">
        <v>51</v>
      </c>
      <c r="I24" s="10">
        <v>63</v>
      </c>
      <c r="J24" s="10">
        <v>47</v>
      </c>
      <c r="K24" s="10">
        <v>91</v>
      </c>
      <c r="L24" s="10">
        <v>48</v>
      </c>
      <c r="M24" s="10">
        <v>143</v>
      </c>
      <c r="N24" s="10">
        <v>117</v>
      </c>
      <c r="O24" s="10">
        <v>227</v>
      </c>
      <c r="P24" s="10">
        <v>140</v>
      </c>
      <c r="Q24" s="10">
        <v>211</v>
      </c>
      <c r="R24" s="10">
        <v>84</v>
      </c>
      <c r="S24" s="10">
        <v>97</v>
      </c>
      <c r="T24" s="10">
        <v>8</v>
      </c>
    </row>
    <row r="25" spans="1:20" ht="23.25" customHeight="1" x14ac:dyDescent="0.3">
      <c r="A25" s="9" t="s">
        <v>23</v>
      </c>
      <c r="B25" s="10">
        <v>3</v>
      </c>
      <c r="C25" s="10">
        <v>33</v>
      </c>
      <c r="D25" s="10" t="s">
        <v>24</v>
      </c>
      <c r="E25" s="10">
        <v>25</v>
      </c>
      <c r="F25" s="10" t="s">
        <v>53</v>
      </c>
      <c r="G25" s="10">
        <v>44</v>
      </c>
      <c r="H25" s="10" t="s">
        <v>56</v>
      </c>
      <c r="I25" s="10">
        <v>6</v>
      </c>
      <c r="J25" s="10" t="s">
        <v>63</v>
      </c>
      <c r="K25" s="10">
        <v>11</v>
      </c>
      <c r="L25" s="10" t="s">
        <v>59</v>
      </c>
      <c r="M25" s="10">
        <v>15</v>
      </c>
      <c r="N25" s="10" t="s">
        <v>59</v>
      </c>
      <c r="O25" s="10">
        <v>32</v>
      </c>
      <c r="P25" s="10">
        <v>2</v>
      </c>
      <c r="Q25" s="10">
        <v>32</v>
      </c>
      <c r="R25" s="10">
        <v>3</v>
      </c>
      <c r="S25" s="10">
        <v>32</v>
      </c>
      <c r="T25" s="10" t="s">
        <v>64</v>
      </c>
    </row>
    <row r="26" spans="1:20" ht="26.25" customHeight="1" x14ac:dyDescent="0.3">
      <c r="A26" s="9" t="s">
        <v>25</v>
      </c>
      <c r="B26" s="10">
        <v>0.64</v>
      </c>
      <c r="C26" s="10">
        <v>12.15</v>
      </c>
      <c r="D26" s="10">
        <v>0.43</v>
      </c>
      <c r="E26" s="10">
        <f>26*100/520</f>
        <v>5</v>
      </c>
      <c r="F26" s="11">
        <v>1.3</v>
      </c>
      <c r="G26" s="11">
        <f>150*100/527</f>
        <v>28.462998102466795</v>
      </c>
      <c r="H26" s="11">
        <v>8.9</v>
      </c>
      <c r="I26" s="11">
        <v>11.1</v>
      </c>
      <c r="J26" s="11">
        <v>8.8000000000000007</v>
      </c>
      <c r="K26" s="11">
        <v>17</v>
      </c>
      <c r="L26" s="11">
        <v>9</v>
      </c>
      <c r="M26" s="11">
        <v>30.6</v>
      </c>
      <c r="N26" s="11">
        <v>25</v>
      </c>
      <c r="O26" s="11">
        <v>60.1</v>
      </c>
      <c r="P26" s="11">
        <v>37</v>
      </c>
      <c r="Q26" s="11">
        <v>61.3</v>
      </c>
      <c r="R26" s="11">
        <v>24.4</v>
      </c>
      <c r="S26" s="11">
        <v>25.1</v>
      </c>
      <c r="T26" s="10">
        <v>2.1</v>
      </c>
    </row>
    <row r="27" spans="1:20" ht="25.5" customHeight="1" x14ac:dyDescent="0.3">
      <c r="A27" s="9" t="s">
        <v>26</v>
      </c>
      <c r="B27" s="10">
        <v>0.64</v>
      </c>
      <c r="C27" s="10">
        <v>7.16</v>
      </c>
      <c r="D27" s="10">
        <v>0.22</v>
      </c>
      <c r="E27" s="11">
        <f>25*100/520</f>
        <v>4.8076923076923075</v>
      </c>
      <c r="F27" s="11">
        <v>0.4</v>
      </c>
      <c r="G27" s="11">
        <f>44*100/527</f>
        <v>8.3491461100569264</v>
      </c>
      <c r="H27" s="3">
        <f>3*100/574</f>
        <v>0.52264808362369342</v>
      </c>
      <c r="I27" s="11">
        <v>1.8</v>
      </c>
      <c r="J27" s="11">
        <v>0.2</v>
      </c>
      <c r="K27" s="11">
        <v>2.1</v>
      </c>
      <c r="L27" s="11">
        <v>0.7</v>
      </c>
      <c r="M27" s="11">
        <v>3.2</v>
      </c>
      <c r="N27" s="11">
        <v>0.9</v>
      </c>
      <c r="O27" s="11">
        <v>8.5</v>
      </c>
      <c r="P27" s="10">
        <v>0.5</v>
      </c>
      <c r="Q27" s="3">
        <v>9.3000000000000007</v>
      </c>
      <c r="R27" s="10">
        <v>0.9</v>
      </c>
      <c r="S27" s="11">
        <v>8.3000000000000007</v>
      </c>
      <c r="T27" s="10">
        <v>0.7</v>
      </c>
    </row>
    <row r="28" spans="1:20" ht="12" customHeight="1" x14ac:dyDescent="0.3">
      <c r="A28" s="57" t="s">
        <v>27</v>
      </c>
      <c r="B28" s="59" t="s">
        <v>71</v>
      </c>
      <c r="C28" s="22">
        <v>2017</v>
      </c>
      <c r="D28" s="56"/>
      <c r="E28" s="22">
        <v>2018</v>
      </c>
      <c r="F28" s="44"/>
      <c r="G28" s="22">
        <v>2019</v>
      </c>
      <c r="H28" s="44"/>
      <c r="I28" s="22">
        <v>2020</v>
      </c>
      <c r="J28" s="56"/>
      <c r="K28" s="22">
        <v>2021</v>
      </c>
      <c r="L28" s="44"/>
      <c r="M28" s="22">
        <v>2022</v>
      </c>
      <c r="N28" s="44"/>
      <c r="O28" s="22">
        <v>2023</v>
      </c>
      <c r="P28" s="56"/>
      <c r="Q28" s="22">
        <v>2024</v>
      </c>
      <c r="R28" s="56"/>
      <c r="S28" s="22">
        <v>2025</v>
      </c>
      <c r="T28" s="56"/>
    </row>
    <row r="29" spans="1:20" ht="49.5" customHeight="1" x14ac:dyDescent="0.3">
      <c r="A29" s="58"/>
      <c r="B29" s="60"/>
      <c r="C29" s="6" t="s">
        <v>19</v>
      </c>
      <c r="D29" s="6" t="s">
        <v>20</v>
      </c>
      <c r="E29" s="6" t="s">
        <v>19</v>
      </c>
      <c r="F29" s="6" t="s">
        <v>20</v>
      </c>
      <c r="G29" s="6" t="s">
        <v>19</v>
      </c>
      <c r="H29" s="6" t="s">
        <v>20</v>
      </c>
      <c r="I29" s="6" t="s">
        <v>19</v>
      </c>
      <c r="J29" s="6" t="s">
        <v>20</v>
      </c>
      <c r="K29" s="6" t="s">
        <v>19</v>
      </c>
      <c r="L29" s="6" t="s">
        <v>20</v>
      </c>
      <c r="M29" s="6" t="s">
        <v>19</v>
      </c>
      <c r="N29" s="6" t="s">
        <v>20</v>
      </c>
      <c r="O29" s="6" t="s">
        <v>19</v>
      </c>
      <c r="P29" s="6" t="s">
        <v>20</v>
      </c>
      <c r="Q29" s="6" t="s">
        <v>19</v>
      </c>
      <c r="R29" s="6" t="s">
        <v>20</v>
      </c>
      <c r="S29" s="6" t="s">
        <v>19</v>
      </c>
      <c r="T29" s="6" t="s">
        <v>20</v>
      </c>
    </row>
    <row r="30" spans="1:20" ht="9" customHeight="1" x14ac:dyDescent="0.3">
      <c r="A30" s="22" t="s">
        <v>28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</row>
    <row r="31" spans="1:20" ht="20.399999999999999" x14ac:dyDescent="0.3">
      <c r="A31" s="9" t="s">
        <v>29</v>
      </c>
      <c r="B31" s="10">
        <v>260</v>
      </c>
      <c r="C31" s="10">
        <v>690</v>
      </c>
      <c r="D31" s="10">
        <v>272</v>
      </c>
      <c r="E31" s="10">
        <v>508</v>
      </c>
      <c r="F31" s="10">
        <v>402</v>
      </c>
      <c r="G31" s="10">
        <v>3093</v>
      </c>
      <c r="H31" s="10">
        <v>1474</v>
      </c>
      <c r="I31" s="10">
        <v>1483</v>
      </c>
      <c r="J31" s="10">
        <v>1204</v>
      </c>
      <c r="K31" s="10">
        <v>3048</v>
      </c>
      <c r="L31" s="10">
        <v>901</v>
      </c>
      <c r="M31" s="10">
        <v>3108</v>
      </c>
      <c r="N31" s="10">
        <v>2485</v>
      </c>
      <c r="O31" s="10">
        <v>5108</v>
      </c>
      <c r="P31" s="10">
        <v>2934</v>
      </c>
      <c r="Q31" s="10">
        <v>2596</v>
      </c>
      <c r="R31" s="10">
        <v>1596</v>
      </c>
      <c r="S31" s="10">
        <v>1978</v>
      </c>
      <c r="T31" s="10">
        <v>171</v>
      </c>
    </row>
    <row r="32" spans="1:20" x14ac:dyDescent="0.3">
      <c r="A32" s="22" t="s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20" ht="20.399999999999999" x14ac:dyDescent="0.3">
      <c r="A33" s="9" t="s">
        <v>31</v>
      </c>
      <c r="B33" s="10">
        <v>3.1</v>
      </c>
      <c r="C33" s="10">
        <v>9.75</v>
      </c>
      <c r="D33" s="10">
        <v>2.7</v>
      </c>
      <c r="E33" s="10">
        <v>6</v>
      </c>
      <c r="F33" s="10">
        <v>4.9000000000000004</v>
      </c>
      <c r="G33" s="10">
        <v>40.799999999999997</v>
      </c>
      <c r="H33" s="11">
        <v>6.6</v>
      </c>
      <c r="I33" s="10">
        <v>8.1999999999999993</v>
      </c>
      <c r="J33" s="10">
        <v>5.9</v>
      </c>
      <c r="K33" s="10">
        <v>15.4</v>
      </c>
      <c r="L33" s="11">
        <v>1.1000000000000001</v>
      </c>
      <c r="M33" s="10">
        <v>13.7</v>
      </c>
      <c r="N33" s="11">
        <v>1.1000000000000001</v>
      </c>
      <c r="O33" s="10">
        <v>26.8</v>
      </c>
      <c r="P33" s="10">
        <v>9.1</v>
      </c>
      <c r="Q33" s="10">
        <v>26.8</v>
      </c>
      <c r="R33" s="10">
        <v>2</v>
      </c>
      <c r="S33" s="10">
        <v>26.8</v>
      </c>
      <c r="T33" s="10">
        <v>2.5</v>
      </c>
    </row>
    <row r="34" spans="1:20" ht="11.25" customHeight="1" x14ac:dyDescent="0.3">
      <c r="A34" s="22" t="s">
        <v>17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</row>
    <row r="35" spans="1:20" ht="45.75" customHeight="1" x14ac:dyDescent="0.3">
      <c r="A35" s="9" t="s">
        <v>32</v>
      </c>
      <c r="B35" s="10">
        <v>0</v>
      </c>
      <c r="C35" s="10">
        <v>11</v>
      </c>
      <c r="D35" s="10">
        <v>4</v>
      </c>
      <c r="E35" s="10">
        <v>8</v>
      </c>
      <c r="F35" s="10">
        <v>5</v>
      </c>
      <c r="G35" s="10">
        <v>33</v>
      </c>
      <c r="H35" s="10">
        <v>3</v>
      </c>
      <c r="I35" s="10">
        <v>33</v>
      </c>
      <c r="J35" s="7">
        <v>0</v>
      </c>
      <c r="K35" s="10">
        <v>33</v>
      </c>
      <c r="L35" s="10">
        <v>5</v>
      </c>
      <c r="M35" s="10">
        <v>33</v>
      </c>
      <c r="N35" s="10">
        <v>2</v>
      </c>
      <c r="O35" s="10">
        <v>16</v>
      </c>
      <c r="P35" s="10">
        <v>1</v>
      </c>
      <c r="Q35" s="10">
        <v>15</v>
      </c>
      <c r="R35" s="10">
        <v>1</v>
      </c>
      <c r="S35" s="10">
        <v>17</v>
      </c>
      <c r="T35" s="10">
        <v>1</v>
      </c>
    </row>
    <row r="36" spans="1:20" ht="14.25" customHeight="1" x14ac:dyDescent="0.3">
      <c r="A36" s="22" t="s">
        <v>66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</row>
    <row r="37" spans="1:20" ht="34.5" customHeight="1" x14ac:dyDescent="0.3">
      <c r="A37" s="9" t="s">
        <v>67</v>
      </c>
      <c r="B37" s="22" t="s">
        <v>54</v>
      </c>
      <c r="C37" s="25"/>
      <c r="D37" s="25"/>
      <c r="E37" s="25"/>
      <c r="F37" s="26"/>
      <c r="G37" s="10">
        <v>11.6</v>
      </c>
      <c r="H37" s="11">
        <v>11.6</v>
      </c>
      <c r="I37" s="10">
        <v>11</v>
      </c>
      <c r="J37" s="10">
        <v>11</v>
      </c>
      <c r="K37" s="11">
        <v>11.5</v>
      </c>
      <c r="L37" s="11">
        <v>11.5</v>
      </c>
      <c r="M37" s="11">
        <v>31.9</v>
      </c>
      <c r="N37" s="11">
        <v>31.9</v>
      </c>
      <c r="O37" s="10">
        <v>36.799999999999997</v>
      </c>
      <c r="P37" s="10">
        <v>31.9</v>
      </c>
      <c r="Q37" s="10">
        <v>33.6</v>
      </c>
      <c r="R37" s="10">
        <v>20</v>
      </c>
      <c r="S37" s="10">
        <v>0</v>
      </c>
      <c r="T37" s="10">
        <v>0</v>
      </c>
    </row>
    <row r="38" spans="1:20" ht="33" customHeight="1" x14ac:dyDescent="0.3">
      <c r="A38" s="19" t="s">
        <v>33</v>
      </c>
      <c r="B38" s="32" t="s">
        <v>34</v>
      </c>
      <c r="C38" s="22" t="s">
        <v>35</v>
      </c>
      <c r="D38" s="43"/>
      <c r="E38" s="43"/>
      <c r="F38" s="44"/>
      <c r="G38" s="22" t="s">
        <v>36</v>
      </c>
      <c r="H38" s="43"/>
      <c r="I38" s="23"/>
      <c r="J38" s="44"/>
      <c r="K38" s="22" t="s">
        <v>60</v>
      </c>
      <c r="L38" s="43"/>
      <c r="M38" s="44"/>
      <c r="N38" s="22" t="s">
        <v>37</v>
      </c>
      <c r="O38" s="43"/>
      <c r="P38" s="44"/>
      <c r="Q38" s="32" t="s">
        <v>38</v>
      </c>
      <c r="R38" s="45"/>
      <c r="S38" s="45"/>
      <c r="T38" s="45"/>
    </row>
    <row r="39" spans="1:20" ht="26.25" customHeight="1" x14ac:dyDescent="0.3">
      <c r="A39" s="20"/>
      <c r="B39" s="32"/>
      <c r="C39" s="22" t="s">
        <v>39</v>
      </c>
      <c r="D39" s="44"/>
      <c r="E39" s="22" t="s">
        <v>40</v>
      </c>
      <c r="F39" s="24"/>
      <c r="G39" s="22" t="s">
        <v>39</v>
      </c>
      <c r="H39" s="44"/>
      <c r="I39" s="22" t="s">
        <v>40</v>
      </c>
      <c r="J39" s="44"/>
      <c r="K39" s="10" t="s">
        <v>39</v>
      </c>
      <c r="L39" s="22" t="s">
        <v>40</v>
      </c>
      <c r="M39" s="44"/>
      <c r="N39" s="10" t="s">
        <v>39</v>
      </c>
      <c r="O39" s="22" t="s">
        <v>40</v>
      </c>
      <c r="P39" s="44"/>
      <c r="Q39" s="32" t="s">
        <v>39</v>
      </c>
      <c r="R39" s="32"/>
      <c r="S39" s="32" t="s">
        <v>41</v>
      </c>
      <c r="T39" s="45"/>
    </row>
    <row r="40" spans="1:20" ht="12" customHeight="1" x14ac:dyDescent="0.3">
      <c r="A40" s="20"/>
      <c r="B40" s="10">
        <v>2017</v>
      </c>
      <c r="C40" s="35">
        <f>G40+K40+N40+Q40</f>
        <v>600000</v>
      </c>
      <c r="D40" s="36"/>
      <c r="E40" s="35">
        <f>I40+L40+O40+S40</f>
        <v>88298.3</v>
      </c>
      <c r="F40" s="42"/>
      <c r="G40" s="35">
        <v>400000</v>
      </c>
      <c r="H40" s="42"/>
      <c r="I40" s="35">
        <v>88298.3</v>
      </c>
      <c r="J40" s="42"/>
      <c r="K40" s="11">
        <v>0</v>
      </c>
      <c r="L40" s="35">
        <v>0</v>
      </c>
      <c r="M40" s="42"/>
      <c r="N40" s="11">
        <v>0</v>
      </c>
      <c r="O40" s="35">
        <v>0</v>
      </c>
      <c r="P40" s="42"/>
      <c r="Q40" s="33">
        <v>200000</v>
      </c>
      <c r="R40" s="34"/>
      <c r="S40" s="35">
        <v>0</v>
      </c>
      <c r="T40" s="36"/>
    </row>
    <row r="41" spans="1:20" ht="12" customHeight="1" x14ac:dyDescent="0.3">
      <c r="A41" s="20"/>
      <c r="B41" s="10">
        <v>2018</v>
      </c>
      <c r="C41" s="35">
        <f t="shared" ref="C41:C48" si="0">G41+K41+N41+Q41</f>
        <v>679351.8</v>
      </c>
      <c r="D41" s="36"/>
      <c r="E41" s="35">
        <f t="shared" ref="E41:E48" si="1">I41+L41+O41+S41</f>
        <v>392029.6</v>
      </c>
      <c r="F41" s="42"/>
      <c r="G41" s="35">
        <v>479351.8</v>
      </c>
      <c r="H41" s="42"/>
      <c r="I41" s="35">
        <v>192029.6</v>
      </c>
      <c r="J41" s="42"/>
      <c r="K41" s="11">
        <v>0</v>
      </c>
      <c r="L41" s="35">
        <v>0</v>
      </c>
      <c r="M41" s="42"/>
      <c r="N41" s="11">
        <v>0</v>
      </c>
      <c r="O41" s="35">
        <v>0</v>
      </c>
      <c r="P41" s="42"/>
      <c r="Q41" s="33">
        <v>200000</v>
      </c>
      <c r="R41" s="34"/>
      <c r="S41" s="35">
        <v>200000</v>
      </c>
      <c r="T41" s="36"/>
    </row>
    <row r="42" spans="1:20" ht="12" customHeight="1" x14ac:dyDescent="0.3">
      <c r="A42" s="20"/>
      <c r="B42" s="10">
        <v>2019</v>
      </c>
      <c r="C42" s="35">
        <f>G42+K42+N42+Q42</f>
        <v>3525765.3</v>
      </c>
      <c r="D42" s="36"/>
      <c r="E42" s="35">
        <f>I42+L42+O42+S42</f>
        <v>1112663.5</v>
      </c>
      <c r="F42" s="42"/>
      <c r="G42" s="35">
        <v>1262276</v>
      </c>
      <c r="H42" s="42"/>
      <c r="I42" s="35">
        <v>457636.2</v>
      </c>
      <c r="J42" s="42"/>
      <c r="K42" s="11">
        <v>690337.7</v>
      </c>
      <c r="L42" s="35">
        <v>484649.7</v>
      </c>
      <c r="M42" s="42"/>
      <c r="N42" s="11">
        <v>21350.6</v>
      </c>
      <c r="O42" s="35">
        <v>14989.1</v>
      </c>
      <c r="P42" s="42"/>
      <c r="Q42" s="33">
        <v>1551801</v>
      </c>
      <c r="R42" s="34"/>
      <c r="S42" s="35">
        <v>155388.5</v>
      </c>
      <c r="T42" s="36"/>
    </row>
    <row r="43" spans="1:20" ht="12" customHeight="1" x14ac:dyDescent="0.3">
      <c r="A43" s="20"/>
      <c r="B43" s="10">
        <v>2020</v>
      </c>
      <c r="C43" s="35">
        <f>G43+K43+N43+Q43</f>
        <v>1584342.5</v>
      </c>
      <c r="D43" s="36"/>
      <c r="E43" s="35">
        <f>I43+L43+O43+S43</f>
        <v>885304.39999999991</v>
      </c>
      <c r="F43" s="42"/>
      <c r="G43" s="35">
        <v>576861.80000000005</v>
      </c>
      <c r="H43" s="42"/>
      <c r="I43" s="35">
        <v>241991.3</v>
      </c>
      <c r="J43" s="42"/>
      <c r="K43" s="11">
        <v>353679.1</v>
      </c>
      <c r="L43" s="35">
        <v>353679.1</v>
      </c>
      <c r="M43" s="42"/>
      <c r="N43" s="11">
        <v>225303.2</v>
      </c>
      <c r="O43" s="35">
        <v>134245.5</v>
      </c>
      <c r="P43" s="42"/>
      <c r="Q43" s="33">
        <v>428498.4</v>
      </c>
      <c r="R43" s="34"/>
      <c r="S43" s="35">
        <v>155388.5</v>
      </c>
      <c r="T43" s="36"/>
    </row>
    <row r="44" spans="1:20" ht="12" customHeight="1" x14ac:dyDescent="0.3">
      <c r="A44" s="20"/>
      <c r="B44" s="10">
        <v>2021</v>
      </c>
      <c r="C44" s="35">
        <f t="shared" si="0"/>
        <v>1447098.5</v>
      </c>
      <c r="D44" s="36"/>
      <c r="E44" s="35">
        <f t="shared" si="1"/>
        <v>551464.69999999995</v>
      </c>
      <c r="F44" s="42"/>
      <c r="G44" s="35">
        <v>206869.9</v>
      </c>
      <c r="H44" s="42"/>
      <c r="I44" s="35">
        <v>71907.899999999994</v>
      </c>
      <c r="J44" s="42"/>
      <c r="K44" s="11">
        <v>477719.2</v>
      </c>
      <c r="L44" s="35">
        <v>477714.2</v>
      </c>
      <c r="M44" s="42"/>
      <c r="N44" s="11">
        <v>14774.7</v>
      </c>
      <c r="O44" s="35">
        <v>1842.6</v>
      </c>
      <c r="P44" s="42"/>
      <c r="Q44" s="33">
        <v>747734.7</v>
      </c>
      <c r="R44" s="34"/>
      <c r="S44" s="35">
        <v>0</v>
      </c>
      <c r="T44" s="36"/>
    </row>
    <row r="45" spans="1:20" ht="12" customHeight="1" x14ac:dyDescent="0.3">
      <c r="A45" s="20"/>
      <c r="B45" s="10">
        <v>2022</v>
      </c>
      <c r="C45" s="35">
        <f t="shared" si="0"/>
        <v>2169007</v>
      </c>
      <c r="D45" s="36"/>
      <c r="E45" s="35">
        <f t="shared" si="1"/>
        <v>71907.899999999994</v>
      </c>
      <c r="F45" s="42"/>
      <c r="G45" s="35">
        <v>193460.2</v>
      </c>
      <c r="H45" s="42"/>
      <c r="I45" s="35">
        <v>71907.899999999994</v>
      </c>
      <c r="J45" s="36"/>
      <c r="K45" s="11">
        <v>1329524.8999999999</v>
      </c>
      <c r="L45" s="35">
        <v>0</v>
      </c>
      <c r="M45" s="42"/>
      <c r="N45" s="11">
        <v>41119.300000000003</v>
      </c>
      <c r="O45" s="35">
        <v>0</v>
      </c>
      <c r="P45" s="42"/>
      <c r="Q45" s="33">
        <v>604902.6</v>
      </c>
      <c r="R45" s="34"/>
      <c r="S45" s="35">
        <v>0</v>
      </c>
      <c r="T45" s="36"/>
    </row>
    <row r="46" spans="1:20" ht="12" customHeight="1" x14ac:dyDescent="0.3">
      <c r="A46" s="20"/>
      <c r="B46" s="10">
        <v>2023</v>
      </c>
      <c r="C46" s="35">
        <f t="shared" si="0"/>
        <v>2909934.4</v>
      </c>
      <c r="D46" s="36"/>
      <c r="E46" s="35">
        <f t="shared" si="1"/>
        <v>624283.80000000005</v>
      </c>
      <c r="F46" s="42"/>
      <c r="G46" s="35">
        <v>513224.9</v>
      </c>
      <c r="H46" s="42"/>
      <c r="I46" s="35">
        <v>71000</v>
      </c>
      <c r="J46" s="36"/>
      <c r="K46" s="11">
        <v>1329524.8999999999</v>
      </c>
      <c r="L46" s="35">
        <v>0</v>
      </c>
      <c r="M46" s="42"/>
      <c r="N46" s="11">
        <v>41119.300000000003</v>
      </c>
      <c r="O46" s="35">
        <v>0</v>
      </c>
      <c r="P46" s="42"/>
      <c r="Q46" s="33">
        <v>1026065.3</v>
      </c>
      <c r="R46" s="34"/>
      <c r="S46" s="35">
        <v>553283.80000000005</v>
      </c>
      <c r="T46" s="36"/>
    </row>
    <row r="47" spans="1:20" ht="12" customHeight="1" x14ac:dyDescent="0.3">
      <c r="A47" s="20"/>
      <c r="B47" s="10">
        <v>2024</v>
      </c>
      <c r="C47" s="35">
        <f t="shared" si="0"/>
        <v>2397294.6999999997</v>
      </c>
      <c r="D47" s="36"/>
      <c r="E47" s="35">
        <f t="shared" si="1"/>
        <v>130412.2</v>
      </c>
      <c r="F47" s="42"/>
      <c r="G47" s="35">
        <v>513032</v>
      </c>
      <c r="H47" s="42"/>
      <c r="I47" s="35">
        <v>74700</v>
      </c>
      <c r="J47" s="36"/>
      <c r="K47" s="11">
        <v>832451.4</v>
      </c>
      <c r="L47" s="35">
        <v>0</v>
      </c>
      <c r="M47" s="42"/>
      <c r="N47" s="11">
        <v>25745.9</v>
      </c>
      <c r="O47" s="35">
        <v>0</v>
      </c>
      <c r="P47" s="42"/>
      <c r="Q47" s="33">
        <v>1026065.4</v>
      </c>
      <c r="R47" s="34"/>
      <c r="S47" s="35">
        <v>55712.2</v>
      </c>
      <c r="T47" s="36"/>
    </row>
    <row r="48" spans="1:20" ht="12" customHeight="1" x14ac:dyDescent="0.3">
      <c r="A48" s="20"/>
      <c r="B48" s="10">
        <v>2025</v>
      </c>
      <c r="C48" s="35">
        <f t="shared" si="0"/>
        <v>1567049</v>
      </c>
      <c r="D48" s="36"/>
      <c r="E48" s="35">
        <f t="shared" si="1"/>
        <v>166942.70000000001</v>
      </c>
      <c r="F48" s="42"/>
      <c r="G48" s="35">
        <v>513032</v>
      </c>
      <c r="H48" s="42"/>
      <c r="I48" s="35">
        <v>78500</v>
      </c>
      <c r="J48" s="36"/>
      <c r="K48" s="11">
        <v>0</v>
      </c>
      <c r="L48" s="35">
        <v>0</v>
      </c>
      <c r="M48" s="42"/>
      <c r="N48" s="11">
        <v>0</v>
      </c>
      <c r="O48" s="35">
        <v>0</v>
      </c>
      <c r="P48" s="42"/>
      <c r="Q48" s="33">
        <v>1054017</v>
      </c>
      <c r="R48" s="34"/>
      <c r="S48" s="35">
        <v>88442.7</v>
      </c>
      <c r="T48" s="36"/>
    </row>
    <row r="49" spans="1:20" ht="12" customHeight="1" x14ac:dyDescent="0.3">
      <c r="A49" s="20"/>
      <c r="B49" s="14" t="s">
        <v>42</v>
      </c>
      <c r="C49" s="37">
        <f>G49+K49+N49+Q49</f>
        <v>16879843.200000003</v>
      </c>
      <c r="D49" s="38"/>
      <c r="E49" s="37">
        <f>I49+L49+O49+S49</f>
        <v>4023307.1000000006</v>
      </c>
      <c r="F49" s="38"/>
      <c r="G49" s="37">
        <f>SUM(G40:H48)</f>
        <v>4658108.5999999996</v>
      </c>
      <c r="H49" s="38"/>
      <c r="I49" s="37">
        <f>SUM(I40:J48)</f>
        <v>1347971.2</v>
      </c>
      <c r="J49" s="38"/>
      <c r="K49" s="12">
        <f>SUM(K40:K48)</f>
        <v>5013237.2</v>
      </c>
      <c r="L49" s="37">
        <f>SUM(L40:M48)</f>
        <v>1316043</v>
      </c>
      <c r="M49" s="39"/>
      <c r="N49" s="12">
        <f>SUM(N40:N48)</f>
        <v>369413.00000000006</v>
      </c>
      <c r="O49" s="40">
        <f>SUM(O40:P48)</f>
        <v>151077.20000000001</v>
      </c>
      <c r="P49" s="41"/>
      <c r="Q49" s="40">
        <f>SUM(Q40:R48)</f>
        <v>6839084.4000000004</v>
      </c>
      <c r="R49" s="41"/>
      <c r="S49" s="40">
        <f>SUM(S40:T48)</f>
        <v>1208215.7</v>
      </c>
      <c r="T49" s="41"/>
    </row>
    <row r="50" spans="1:20" ht="13.5" customHeight="1" x14ac:dyDescent="0.3">
      <c r="A50" s="8" t="s">
        <v>43</v>
      </c>
      <c r="B50" s="31" t="s">
        <v>44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30.6" x14ac:dyDescent="0.3">
      <c r="A51" s="8" t="s">
        <v>45</v>
      </c>
      <c r="B51" s="31" t="s">
        <v>57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20.399999999999999" x14ac:dyDescent="0.3">
      <c r="A52" s="8" t="s">
        <v>46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 customHeight="1" x14ac:dyDescent="0.3">
      <c r="A53" s="8" t="s">
        <v>47</v>
      </c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0.5" customHeight="1" x14ac:dyDescent="0.3">
      <c r="A54" s="27" t="s">
        <v>49</v>
      </c>
      <c r="B54" s="27" t="s">
        <v>50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0.5" customHeight="1" x14ac:dyDescent="0.3">
      <c r="A55" s="27"/>
      <c r="B55" s="27" t="s">
        <v>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0.5" customHeight="1" x14ac:dyDescent="0.3">
      <c r="A56" s="27"/>
      <c r="B56" s="27" t="s">
        <v>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0.5" customHeight="1" x14ac:dyDescent="0.3">
      <c r="A57" s="27"/>
      <c r="B57" s="27" t="s">
        <v>7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0.5" customHeight="1" x14ac:dyDescent="0.3">
      <c r="A58" s="27"/>
      <c r="B58" s="27" t="s">
        <v>51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0.5" customHeight="1" x14ac:dyDescent="0.3">
      <c r="A59" s="27"/>
      <c r="B59" s="27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0.5" customHeight="1" x14ac:dyDescent="0.3">
      <c r="A60" s="27"/>
      <c r="B60" s="27" t="s">
        <v>10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24.75" customHeight="1" x14ac:dyDescent="0.3">
      <c r="A61" s="28" t="s">
        <v>68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47.25" customHeight="1" x14ac:dyDescent="0.3">
      <c r="A62" s="29" t="s">
        <v>69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53" customHeight="1" x14ac:dyDescent="0.3">
      <c r="A63" s="29" t="s">
        <v>70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25.5" customHeight="1" x14ac:dyDescent="0.3">
      <c r="A64" s="46" t="s">
        <v>55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25.5" customHeight="1" x14ac:dyDescent="0.3">
      <c r="A65" s="15" t="s">
        <v>58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</sheetData>
  <mergeCells count="161">
    <mergeCell ref="A32:T32"/>
    <mergeCell ref="A34:T34"/>
    <mergeCell ref="A23:T23"/>
    <mergeCell ref="A21:A22"/>
    <mergeCell ref="B21:B22"/>
    <mergeCell ref="C21:D21"/>
    <mergeCell ref="E21:F21"/>
    <mergeCell ref="G21:H21"/>
    <mergeCell ref="I21:J21"/>
    <mergeCell ref="C28:D28"/>
    <mergeCell ref="E28:F28"/>
    <mergeCell ref="G28:H28"/>
    <mergeCell ref="I28:J28"/>
    <mergeCell ref="F1:T1"/>
    <mergeCell ref="A3:T3"/>
    <mergeCell ref="A4:T4"/>
    <mergeCell ref="B13:T13"/>
    <mergeCell ref="B14:T14"/>
    <mergeCell ref="B15:T15"/>
    <mergeCell ref="B16:T16"/>
    <mergeCell ref="B17:T17"/>
    <mergeCell ref="S21:T21"/>
    <mergeCell ref="A64:T64"/>
    <mergeCell ref="B18:T18"/>
    <mergeCell ref="B19:T19"/>
    <mergeCell ref="B5:T5"/>
    <mergeCell ref="B6:T6"/>
    <mergeCell ref="A7:A12"/>
    <mergeCell ref="B7:T7"/>
    <mergeCell ref="B8:T8"/>
    <mergeCell ref="B9:T9"/>
    <mergeCell ref="B10:T10"/>
    <mergeCell ref="B11:T11"/>
    <mergeCell ref="B12:T12"/>
    <mergeCell ref="K21:L21"/>
    <mergeCell ref="M21:N21"/>
    <mergeCell ref="O21:P21"/>
    <mergeCell ref="Q21:R21"/>
    <mergeCell ref="K28:L28"/>
    <mergeCell ref="M28:N28"/>
    <mergeCell ref="O28:P28"/>
    <mergeCell ref="Q28:R28"/>
    <mergeCell ref="S28:T28"/>
    <mergeCell ref="A30:T30"/>
    <mergeCell ref="A28:A29"/>
    <mergeCell ref="B28:B29"/>
    <mergeCell ref="A38:A49"/>
    <mergeCell ref="B38:B39"/>
    <mergeCell ref="C38:F38"/>
    <mergeCell ref="G38:J38"/>
    <mergeCell ref="K38:M38"/>
    <mergeCell ref="N38:P38"/>
    <mergeCell ref="Q38:T38"/>
    <mergeCell ref="C39:D39"/>
    <mergeCell ref="S39:T39"/>
    <mergeCell ref="C40:D40"/>
    <mergeCell ref="E40:F40"/>
    <mergeCell ref="G40:H40"/>
    <mergeCell ref="I40:J40"/>
    <mergeCell ref="L40:M40"/>
    <mergeCell ref="O40:P40"/>
    <mergeCell ref="Q40:R40"/>
    <mergeCell ref="S40:T40"/>
    <mergeCell ref="E39:F39"/>
    <mergeCell ref="G39:H39"/>
    <mergeCell ref="I39:J39"/>
    <mergeCell ref="L39:M39"/>
    <mergeCell ref="O39:P39"/>
    <mergeCell ref="Q39:R39"/>
    <mergeCell ref="Q43:R43"/>
    <mergeCell ref="S43:T43"/>
    <mergeCell ref="C43:D43"/>
    <mergeCell ref="E43:F43"/>
    <mergeCell ref="G43:H43"/>
    <mergeCell ref="I43:J43"/>
    <mergeCell ref="L43:M43"/>
    <mergeCell ref="O43:P43"/>
    <mergeCell ref="Q41:R41"/>
    <mergeCell ref="S41:T41"/>
    <mergeCell ref="C42:D42"/>
    <mergeCell ref="E42:F42"/>
    <mergeCell ref="G42:H42"/>
    <mergeCell ref="I42:J42"/>
    <mergeCell ref="L42:M42"/>
    <mergeCell ref="O42:P42"/>
    <mergeCell ref="Q42:R42"/>
    <mergeCell ref="S42:T42"/>
    <mergeCell ref="C41:D41"/>
    <mergeCell ref="E41:F41"/>
    <mergeCell ref="G41:H41"/>
    <mergeCell ref="I41:J41"/>
    <mergeCell ref="L41:M41"/>
    <mergeCell ref="O41:P41"/>
    <mergeCell ref="Q44:R44"/>
    <mergeCell ref="S44:T44"/>
    <mergeCell ref="C45:D45"/>
    <mergeCell ref="E45:F45"/>
    <mergeCell ref="G45:H45"/>
    <mergeCell ref="I45:J45"/>
    <mergeCell ref="L45:M45"/>
    <mergeCell ref="O45:P45"/>
    <mergeCell ref="Q45:R45"/>
    <mergeCell ref="S45:T45"/>
    <mergeCell ref="C44:D44"/>
    <mergeCell ref="E44:F44"/>
    <mergeCell ref="G44:H44"/>
    <mergeCell ref="I44:J44"/>
    <mergeCell ref="L44:M44"/>
    <mergeCell ref="O44:P44"/>
    <mergeCell ref="Q46:R46"/>
    <mergeCell ref="S46:T46"/>
    <mergeCell ref="C47:D47"/>
    <mergeCell ref="E47:F47"/>
    <mergeCell ref="G47:H47"/>
    <mergeCell ref="I47:J47"/>
    <mergeCell ref="L47:M47"/>
    <mergeCell ref="O47:P47"/>
    <mergeCell ref="Q47:R47"/>
    <mergeCell ref="S47:T47"/>
    <mergeCell ref="C46:D46"/>
    <mergeCell ref="E46:F46"/>
    <mergeCell ref="G46:H46"/>
    <mergeCell ref="I46:J46"/>
    <mergeCell ref="L46:M46"/>
    <mergeCell ref="O46:P46"/>
    <mergeCell ref="G49:H49"/>
    <mergeCell ref="I49:J49"/>
    <mergeCell ref="L49:M49"/>
    <mergeCell ref="O49:P49"/>
    <mergeCell ref="Q49:R49"/>
    <mergeCell ref="S49:T49"/>
    <mergeCell ref="C48:D48"/>
    <mergeCell ref="E48:F48"/>
    <mergeCell ref="G48:H48"/>
    <mergeCell ref="I48:J48"/>
    <mergeCell ref="L48:M48"/>
    <mergeCell ref="O48:P48"/>
    <mergeCell ref="A65:T65"/>
    <mergeCell ref="B20:T20"/>
    <mergeCell ref="A14:A20"/>
    <mergeCell ref="A36:T36"/>
    <mergeCell ref="B37:F37"/>
    <mergeCell ref="B59:T59"/>
    <mergeCell ref="B60:T60"/>
    <mergeCell ref="A61:T61"/>
    <mergeCell ref="A62:T62"/>
    <mergeCell ref="A63:T63"/>
    <mergeCell ref="B50:T50"/>
    <mergeCell ref="B51:T51"/>
    <mergeCell ref="B52:T52"/>
    <mergeCell ref="B53:T53"/>
    <mergeCell ref="A54:A60"/>
    <mergeCell ref="B54:T54"/>
    <mergeCell ref="B55:T55"/>
    <mergeCell ref="B56:T56"/>
    <mergeCell ref="B57:T57"/>
    <mergeCell ref="B58:T58"/>
    <mergeCell ref="Q48:R48"/>
    <mergeCell ref="S48:T48"/>
    <mergeCell ref="C49:D49"/>
    <mergeCell ref="E49:F49"/>
  </mergeCells>
  <pageMargins left="0.19685039370078741" right="0.19685039370078741" top="0.62204724409448831" bottom="0.19685039370078741" header="0.11811023622047245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2021-01-20T02:12:41Z</dcterms:modified>
</cp:coreProperties>
</file>