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ценка" sheetId="1" r:id="rId1"/>
  </sheets>
  <definedNames>
    <definedName name="_xlnm.Print_Area" localSheetId="0">'оценка'!$A$1:$G$496</definedName>
  </definedNames>
  <calcPr fullCalcOnLoad="1"/>
</workbook>
</file>

<file path=xl/sharedStrings.xml><?xml version="1.0" encoding="utf-8"?>
<sst xmlns="http://schemas.openxmlformats.org/spreadsheetml/2006/main" count="986" uniqueCount="597">
  <si>
    <t>ПЕРЕЧЕНЬ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</si>
  <si>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</si>
  <si>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</si>
  <si>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</si>
  <si>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</si>
  <si>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Кузнецова ул., 33-2</t>
  </si>
  <si>
    <t>№ 777</t>
  </si>
  <si>
    <t>Число жителей, зарегистрированных в жилом помещении</t>
  </si>
  <si>
    <t>Короленко ул., 20-1</t>
  </si>
  <si>
    <t>№ 1422</t>
  </si>
  <si>
    <t>Короленко ул., 20-2</t>
  </si>
  <si>
    <t>Кирова пр., 29/1-9</t>
  </si>
  <si>
    <t>№ 1967</t>
  </si>
  <si>
    <t>Промышленный пер., 8-5</t>
  </si>
  <si>
    <t>№1967</t>
  </si>
  <si>
    <t>Инструментальный пер., 36-6</t>
  </si>
  <si>
    <t>№ 833</t>
  </si>
  <si>
    <t>Дружбы ул., 56-2</t>
  </si>
  <si>
    <t>№ 1215</t>
  </si>
  <si>
    <t>Дружбы ул., 56-3</t>
  </si>
  <si>
    <t>Красноармейская ул., 84-7</t>
  </si>
  <si>
    <t>№ 884</t>
  </si>
  <si>
    <t>КИРОВСКИЙ</t>
  </si>
  <si>
    <t>Московский тракт, 27/1-2</t>
  </si>
  <si>
    <t>№ 1266</t>
  </si>
  <si>
    <t>Московский тракт, 27/1-4</t>
  </si>
  <si>
    <t>Московский тракт, 27/1-6</t>
  </si>
  <si>
    <t>№ 1396</t>
  </si>
  <si>
    <t>Студенческий городок, 7-1</t>
  </si>
  <si>
    <t>№ 714</t>
  </si>
  <si>
    <t>Инструментальный пер., 36-8</t>
  </si>
  <si>
    <t>ЛЕНИНСКИЙ</t>
  </si>
  <si>
    <t>Большая Подгорная ул., 220-4</t>
  </si>
  <si>
    <t>Большая Подгорная ул., 220-6</t>
  </si>
  <si>
    <t>Днепровский пер., 21-5</t>
  </si>
  <si>
    <t>№ 1309</t>
  </si>
  <si>
    <t>Кедровая ул., 32-1</t>
  </si>
  <si>
    <t>№ 1857</t>
  </si>
  <si>
    <t>1-ая Лесная ул., 18-14</t>
  </si>
  <si>
    <t>№ 845</t>
  </si>
  <si>
    <t>Крымская ул., 130-11</t>
  </si>
  <si>
    <t>№ 1337</t>
  </si>
  <si>
    <t>Розы Люксембург ул., 47-3</t>
  </si>
  <si>
    <t>№ 1498</t>
  </si>
  <si>
    <t>Сухоозерный пер., 13-6</t>
  </si>
  <si>
    <t>№ 1656</t>
  </si>
  <si>
    <t>Большая Подгорная ул., 120-2</t>
  </si>
  <si>
    <t>№ 943</t>
  </si>
  <si>
    <t>Большая Подгорная ул., 161-6</t>
  </si>
  <si>
    <t>№ 1093</t>
  </si>
  <si>
    <t>Большая Подгорная ул., 179-5</t>
  </si>
  <si>
    <t>№ 1465</t>
  </si>
  <si>
    <t>Большая Подгорная ул., 220-1</t>
  </si>
  <si>
    <t>№ 1515</t>
  </si>
  <si>
    <t>Большая Подгорная ул., 220-3</t>
  </si>
  <si>
    <t>Большая Подгорная ул., 220-5</t>
  </si>
  <si>
    <t>Большая Подгорная ул., 220-7</t>
  </si>
  <si>
    <t>Большая Подгорная ул., 220-8</t>
  </si>
  <si>
    <t>Днепровский пер., 21-2</t>
  </si>
  <si>
    <t>Днепровский пер., 21-3</t>
  </si>
  <si>
    <t>Кольцевой проезд, 13-10</t>
  </si>
  <si>
    <t>№ 1367</t>
  </si>
  <si>
    <t>Нижне-Луговая ул., 45б-4</t>
  </si>
  <si>
    <t xml:space="preserve"> № 1679</t>
  </si>
  <si>
    <t>Нижне-Луговая ул., 45б-6</t>
  </si>
  <si>
    <t>Обская ул., 54-5</t>
  </si>
  <si>
    <t>№ 1680</t>
  </si>
  <si>
    <t>Розы Люксембург ул., 47-1</t>
  </si>
  <si>
    <t>Шегарский пер., 71-7</t>
  </si>
  <si>
    <t>№ 978</t>
  </si>
  <si>
    <t>Большая Подгорная ул., 179-1</t>
  </si>
  <si>
    <t>Большая Подгорная ул., 179-7</t>
  </si>
  <si>
    <t>Большая Подгорная ул., 207-6</t>
  </si>
  <si>
    <t>№ 1778</t>
  </si>
  <si>
    <t>Большая Подгорная ул., 207-9</t>
  </si>
  <si>
    <t>Ленина пр., 231-3</t>
  </si>
  <si>
    <t>№ 1731</t>
  </si>
  <si>
    <t>Первомайская ул., 149-1</t>
  </si>
  <si>
    <t>№ 1229</t>
  </si>
  <si>
    <t>Первомайская ул., 149-3</t>
  </si>
  <si>
    <t>Смирнова ул., 24-2</t>
  </si>
  <si>
    <t>№ 1918</t>
  </si>
  <si>
    <t>Сухоозерный пер., 13-3</t>
  </si>
  <si>
    <t>Большая Подгорная ул., 179 (земельный участок)</t>
  </si>
  <si>
    <t>-</t>
  </si>
  <si>
    <t>Большая Подгорная ул., 220 (земельный участок)</t>
  </si>
  <si>
    <t>ИТОГО (жилые помещения)</t>
  </si>
  <si>
    <t xml:space="preserve">ОКТЯБРЬСКИЙ </t>
  </si>
  <si>
    <t>№ 810</t>
  </si>
  <si>
    <t>№ 841</t>
  </si>
  <si>
    <t>№ 831</t>
  </si>
  <si>
    <t>Войлочная заимка ул., 5-1</t>
  </si>
  <si>
    <t>Войлочная заимка ул., 5-2</t>
  </si>
  <si>
    <t>Ново-Деповская 2-я ул., 25-5</t>
  </si>
  <si>
    <t>Соляной пер., 28-2</t>
  </si>
  <si>
    <t xml:space="preserve">СОВЕТСКИЙ </t>
  </si>
  <si>
    <t>Максима Горького ул., 64-2</t>
  </si>
  <si>
    <t>№ 899</t>
  </si>
  <si>
    <t>Максима Горького ул.,  2-2а</t>
  </si>
  <si>
    <t>№ 1575</t>
  </si>
  <si>
    <t>Сибирская ул., 82-2</t>
  </si>
  <si>
    <t>№ 690</t>
  </si>
  <si>
    <t>Гоголя ул., 39-9</t>
  </si>
  <si>
    <t xml:space="preserve"> № 1235</t>
  </si>
  <si>
    <t>Казахский пер., 9-2</t>
  </si>
  <si>
    <t>№ 1467</t>
  </si>
  <si>
    <t>Гагарина ул., 33-1</t>
  </si>
  <si>
    <t>№ 995</t>
  </si>
  <si>
    <t>Гагарина ул., 33-4</t>
  </si>
  <si>
    <t xml:space="preserve"> № 995</t>
  </si>
  <si>
    <t>Гагарина ул., 33-5</t>
  </si>
  <si>
    <t>Гагарина ул., 33-14</t>
  </si>
  <si>
    <t>Максима Горького ул.,  2-2</t>
  </si>
  <si>
    <t>№ 749</t>
  </si>
  <si>
    <t>Гоголя ул., 39-5</t>
  </si>
  <si>
    <t>Гоголя ул., 39-14</t>
  </si>
  <si>
    <t>Алтайская ул., 101-2б</t>
  </si>
  <si>
    <t>Герцена ул., 37а-2</t>
  </si>
  <si>
    <t>№ 1812</t>
  </si>
  <si>
    <t>№ 811</t>
  </si>
  <si>
    <t>Красноармейская ул., 41-2</t>
  </si>
  <si>
    <t>Гоголя ул., 39-3</t>
  </si>
  <si>
    <t>№ 889</t>
  </si>
  <si>
    <t>Кононова пер., 17-4</t>
  </si>
  <si>
    <t xml:space="preserve"> № 832</t>
  </si>
  <si>
    <t>№ 1213</t>
  </si>
  <si>
    <t xml:space="preserve"> № 690</t>
  </si>
  <si>
    <t>Жуковского ул., 25-15</t>
  </si>
  <si>
    <t>Гагарина ул., 21-3</t>
  </si>
  <si>
    <t>Сибирская ул., 82-1</t>
  </si>
  <si>
    <t>Сибирская ул., 82-10</t>
  </si>
  <si>
    <t>Сибирская ул., 82-11</t>
  </si>
  <si>
    <t>Сибирская ул., 82-13</t>
  </si>
  <si>
    <t>Сибирская ул., 82-15</t>
  </si>
  <si>
    <t>Кононова пер., 17-1</t>
  </si>
  <si>
    <t>2</t>
  </si>
  <si>
    <t xml:space="preserve">Итого по городу: </t>
  </si>
  <si>
    <t>Песочный пер., 41-4</t>
  </si>
  <si>
    <t>№ 1254</t>
  </si>
  <si>
    <t>Крымская ул., 130-13</t>
  </si>
  <si>
    <t>Большая Подгорная ул., 197-2</t>
  </si>
  <si>
    <t>№ 1311</t>
  </si>
  <si>
    <t>Смирнова ул., 19-5</t>
  </si>
  <si>
    <t>№ 944</t>
  </si>
  <si>
    <t>Ленина пр., 231-1</t>
  </si>
  <si>
    <t>Карла Маркса ул., 29/1-11</t>
  </si>
  <si>
    <t>№ 974</t>
  </si>
  <si>
    <t>№ 900</t>
  </si>
  <si>
    <t>Розы Люксембург ул., 47-6</t>
  </si>
  <si>
    <t>Первомайская ул., 149-9</t>
  </si>
  <si>
    <t>Учительская ул., 57-2</t>
  </si>
  <si>
    <t>Большая Подгорная ул., 211-2</t>
  </si>
  <si>
    <t>Кутузова ул., 1-6</t>
  </si>
  <si>
    <t>Розы Люксембург ул., 48-3</t>
  </si>
  <si>
    <t>Розы Люксембург ул., 48-2</t>
  </si>
  <si>
    <t>Розы Люксембург ул., 48-6</t>
  </si>
  <si>
    <t>Сухоозерный пер., 13-7</t>
  </si>
  <si>
    <t>№ 979</t>
  </si>
  <si>
    <t>№ 1906</t>
  </si>
  <si>
    <t>№ 1617</t>
  </si>
  <si>
    <t>№ 2012</t>
  </si>
  <si>
    <t>Дербышевский пер., 19-5</t>
  </si>
  <si>
    <t>№ 1854</t>
  </si>
  <si>
    <t>Дербышевский пер., 19-1</t>
  </si>
  <si>
    <t>Блок-Пост ул., 1-5</t>
  </si>
  <si>
    <t>№ 820</t>
  </si>
  <si>
    <t>Кедровая ул., 36-2</t>
  </si>
  <si>
    <t>№ 1733</t>
  </si>
  <si>
    <t>Кутузова ул., 1 (земельный участок)</t>
  </si>
  <si>
    <t xml:space="preserve">Розы Люксембург ул., 48 (земельный участок) </t>
  </si>
  <si>
    <t>Загорная ул., 60-9</t>
  </si>
  <si>
    <t xml:space="preserve"> № 1341</t>
  </si>
  <si>
    <t xml:space="preserve"> № 867</t>
  </si>
  <si>
    <t>№ 687</t>
  </si>
  <si>
    <t>№ 1949</t>
  </si>
  <si>
    <t>№ 1181</t>
  </si>
  <si>
    <t>Соляная пл., 9-1</t>
  </si>
  <si>
    <t>Соляной пер.,  2-1</t>
  </si>
  <si>
    <t>Соляной пер., 2-2</t>
  </si>
  <si>
    <t>Соляной пер., 2-3</t>
  </si>
  <si>
    <t>Загорная ул., 24/1-3</t>
  </si>
  <si>
    <t>Свердлова ул., 6/1-10</t>
  </si>
  <si>
    <t>Советская ул., 8в-3</t>
  </si>
  <si>
    <t>№ 1057</t>
  </si>
  <si>
    <t>Загорная ул., 60-10</t>
  </si>
  <si>
    <t>Свердлова ул., 6/1-5</t>
  </si>
  <si>
    <t>Карла Маркса ул., 29/1-13</t>
  </si>
  <si>
    <t>Учительская ул., 74-5</t>
  </si>
  <si>
    <t>Кононова пер., 17-3</t>
  </si>
  <si>
    <t>Большая Подгорная ул., 175-5</t>
  </si>
  <si>
    <t>№ 1905</t>
  </si>
  <si>
    <t>Смирнова ул., 24-5</t>
  </si>
  <si>
    <t>Ванцетти пер., 18-4</t>
  </si>
  <si>
    <t>№ 1189</t>
  </si>
  <si>
    <t>Целинный пер., 24-13</t>
  </si>
  <si>
    <t>№ 1712</t>
  </si>
  <si>
    <t>Кольцевой проезд, 19-13</t>
  </si>
  <si>
    <t>№ 1264</t>
  </si>
  <si>
    <t>Большая Подгорная ул., 211-8</t>
  </si>
  <si>
    <t>Целинный пер., 24-3</t>
  </si>
  <si>
    <t>Розы Люксембург ул., 97-1</t>
  </si>
  <si>
    <t>№ 1988</t>
  </si>
  <si>
    <t>Розы Люксембург ул., 97-4</t>
  </si>
  <si>
    <t>Розы Люксембург ул., 97-5</t>
  </si>
  <si>
    <t>Розы Люксембург ул., 97-7</t>
  </si>
  <si>
    <t>Дербышевский пер., 19-2</t>
  </si>
  <si>
    <t>Бердская ул., 11-1</t>
  </si>
  <si>
    <t>№ 886</t>
  </si>
  <si>
    <t xml:space="preserve">Розы Люксембург ул., 97 (земельный участок) </t>
  </si>
  <si>
    <t>Целинный пер., 26-2</t>
  </si>
  <si>
    <t>Водяная ул., 41а-5</t>
  </si>
  <si>
    <t>Водяная ул., 41а-10</t>
  </si>
  <si>
    <t>Первомайская ул., 151-7</t>
  </si>
  <si>
    <t>Первомайская ул., 151-6</t>
  </si>
  <si>
    <t>Шегарский пер., 79-4</t>
  </si>
  <si>
    <t>Целинный пер., 24-10</t>
  </si>
  <si>
    <t>Первомайская ул., 149-7</t>
  </si>
  <si>
    <t>Розы Люксембург ул., 33/1-2</t>
  </si>
  <si>
    <t>1-ая Лесная ул., 18-16</t>
  </si>
  <si>
    <t>Светлый пер., 28-3</t>
  </si>
  <si>
    <t>Розы Люксембург, 56-8</t>
  </si>
  <si>
    <t>Войкова ул., 21-2</t>
  </si>
  <si>
    <t>Войкова ул., 21-1</t>
  </si>
  <si>
    <t>Сухозерный пер., 13-5</t>
  </si>
  <si>
    <t>Розы Люксембург, 97-6</t>
  </si>
  <si>
    <t>Блок-Пост ул., 1-23</t>
  </si>
  <si>
    <t>Блок-Пост ул., 1-22</t>
  </si>
  <si>
    <t>№ 1258</t>
  </si>
  <si>
    <t>№ 2075</t>
  </si>
  <si>
    <t xml:space="preserve"> № 2075</t>
  </si>
  <si>
    <t>№ 1772</t>
  </si>
  <si>
    <t xml:space="preserve"> № 1772</t>
  </si>
  <si>
    <t xml:space="preserve"> № 1880</t>
  </si>
  <si>
    <t xml:space="preserve"> № 1712</t>
  </si>
  <si>
    <t>№ 1659</t>
  </si>
  <si>
    <t xml:space="preserve"> № 747</t>
  </si>
  <si>
    <t xml:space="preserve"> № 1425</t>
  </si>
  <si>
    <t>№ 1882</t>
  </si>
  <si>
    <t xml:space="preserve"> № 1882</t>
  </si>
  <si>
    <t xml:space="preserve"> № 1656</t>
  </si>
  <si>
    <t xml:space="preserve"> № 820</t>
  </si>
  <si>
    <t>Дербышевский пер., 19 (земельный участок)</t>
  </si>
  <si>
    <t>Песочный пер., 41-7</t>
  </si>
  <si>
    <t>Белая ул., 12-1</t>
  </si>
  <si>
    <t>Белая ул., 12-4</t>
  </si>
  <si>
    <t>Октябрьская ул., 17/1-4</t>
  </si>
  <si>
    <t>Октябрьская ул., 17/1-5</t>
  </si>
  <si>
    <t>Транспортная ул., 8-1</t>
  </si>
  <si>
    <t>Транспортная ул., 8-2</t>
  </si>
  <si>
    <t>Транспортная ул., 8-4</t>
  </si>
  <si>
    <t>№ 1950</t>
  </si>
  <si>
    <t xml:space="preserve"> № 1374</t>
  </si>
  <si>
    <t>№ 1282</t>
  </si>
  <si>
    <t xml:space="preserve"> № 2134</t>
  </si>
  <si>
    <t>Лебедева ул., 102а-10</t>
  </si>
  <si>
    <t>Гоголя ул., 39-11</t>
  </si>
  <si>
    <t xml:space="preserve"> № 946</t>
  </si>
  <si>
    <t>Шегарский пер., 79-7</t>
  </si>
  <si>
    <t>Лермонтова ул., 13/1-7</t>
  </si>
  <si>
    <t>Днепровский пер., 21-8</t>
  </si>
  <si>
    <t xml:space="preserve">жилых помещений, расположенных в многоквартирных домах, признанных аварийными и подлежащими сносу (реконструкции) и земельных участков, в отношении которых планируется проведение оценки рыночной стоимости в целях изъятия для муниципальных нужд </t>
  </si>
  <si>
    <t>Соляной пер., 2-4</t>
  </si>
  <si>
    <t>Яковлева ул., 18-1</t>
  </si>
  <si>
    <t>Яковлева ул., 18-2</t>
  </si>
  <si>
    <t>Яковлева ул., 18-5</t>
  </si>
  <si>
    <t>Пушкина ул., 12-1</t>
  </si>
  <si>
    <t>Пушкина ул., 12-2</t>
  </si>
  <si>
    <t xml:space="preserve"> № 748</t>
  </si>
  <si>
    <t>№ 748</t>
  </si>
  <si>
    <t xml:space="preserve"> № 717</t>
  </si>
  <si>
    <t>№ 717</t>
  </si>
  <si>
    <t>№ 780</t>
  </si>
  <si>
    <t>Пушкина ул., 12-5</t>
  </si>
  <si>
    <t>Пушкина ул., 12-7</t>
  </si>
  <si>
    <t>Пушкина ул., 12-8</t>
  </si>
  <si>
    <t>Мечникова ул., 14-3</t>
  </si>
  <si>
    <t>Студенческий городок, 7-2</t>
  </si>
  <si>
    <t>Студенческий городок, 7-3</t>
  </si>
  <si>
    <t>Студенческий городок, 7-4</t>
  </si>
  <si>
    <t>Студенческий городок, 7-10</t>
  </si>
  <si>
    <t>Студенческий городок, 7-13</t>
  </si>
  <si>
    <t>Студенческий городок, 7-14</t>
  </si>
  <si>
    <t>Студенческий городок, 7-15</t>
  </si>
  <si>
    <t>Студенческий городок, 7-16</t>
  </si>
  <si>
    <t>Промышленный пер., 2-5</t>
  </si>
  <si>
    <t xml:space="preserve">Промышленный пер., 6-1 </t>
  </si>
  <si>
    <t xml:space="preserve">Промышленный пер., 6-2 </t>
  </si>
  <si>
    <t xml:space="preserve">Промышленный пер., 6-4 </t>
  </si>
  <si>
    <t xml:space="preserve">Промышленный пер., 6-5 </t>
  </si>
  <si>
    <t xml:space="preserve">Промышленный пер., 6-5а </t>
  </si>
  <si>
    <t xml:space="preserve">Промышленный пер., 6-5б </t>
  </si>
  <si>
    <t xml:space="preserve">Промышленный пер., 6-5в </t>
  </si>
  <si>
    <t xml:space="preserve">Промышленный пер., 6-6 </t>
  </si>
  <si>
    <t xml:space="preserve">Промышленный пер., 6-7 </t>
  </si>
  <si>
    <t xml:space="preserve">Промышленный пер., 6-8 </t>
  </si>
  <si>
    <t>Вершинина ул., 56-1</t>
  </si>
  <si>
    <t>Вершинина ул., 56-3</t>
  </si>
  <si>
    <t>Вершинина ул., 56-4</t>
  </si>
  <si>
    <t>Вершинина ул., 56-5</t>
  </si>
  <si>
    <t>Вершинина ул., 56-6</t>
  </si>
  <si>
    <t>Вершинина ул., 56-7</t>
  </si>
  <si>
    <t>Вершинина ул., 56-8</t>
  </si>
  <si>
    <t>Вершинина ул., 56-9</t>
  </si>
  <si>
    <t>Вершинина ул., 56-10</t>
  </si>
  <si>
    <t>Вершинина ул., 56-11</t>
  </si>
  <si>
    <t>Вершинина ул., 56-12</t>
  </si>
  <si>
    <t>№ 684</t>
  </si>
  <si>
    <t xml:space="preserve"> № 715</t>
  </si>
  <si>
    <t>№ 795</t>
  </si>
  <si>
    <t xml:space="preserve"> № 968</t>
  </si>
  <si>
    <t>№ 1052</t>
  </si>
  <si>
    <t>№ 1054</t>
  </si>
  <si>
    <t>№ 1214</t>
  </si>
  <si>
    <t xml:space="preserve"> № 1215</t>
  </si>
  <si>
    <t>№ 1595</t>
  </si>
  <si>
    <t xml:space="preserve"> № 1596</t>
  </si>
  <si>
    <t>№ 1593</t>
  </si>
  <si>
    <t>№ 869</t>
  </si>
  <si>
    <t xml:space="preserve"> № 778</t>
  </si>
  <si>
    <t>№ 2248</t>
  </si>
  <si>
    <t xml:space="preserve"> № 941</t>
  </si>
  <si>
    <t>Алтайская ул., 101-2</t>
  </si>
  <si>
    <t>Алтайская ул., 101-2а</t>
  </si>
  <si>
    <t>Алтайская ул., 101-6</t>
  </si>
  <si>
    <t>Алтайская ул., 101-8</t>
  </si>
  <si>
    <t>Максима Горького ул., 11-1</t>
  </si>
  <si>
    <t>Максима Горького ул., 11-2</t>
  </si>
  <si>
    <t>Максима Горького ул., 11-5</t>
  </si>
  <si>
    <t>Максима Горького ул., 11-6</t>
  </si>
  <si>
    <t>Максима Горького ул., 11-7</t>
  </si>
  <si>
    <t>Максима Горького ул., 11-8</t>
  </si>
  <si>
    <t>Сибирская ул., 86-19</t>
  </si>
  <si>
    <t>№ 1033</t>
  </si>
  <si>
    <t xml:space="preserve"> № 782</t>
  </si>
  <si>
    <t>Ангарская ул., 81-1</t>
  </si>
  <si>
    <t>Ангарская ул., 81-2</t>
  </si>
  <si>
    <t>Ангарская ул., 81-4</t>
  </si>
  <si>
    <t>№ 1917</t>
  </si>
  <si>
    <t>Ангарская ул., 81-6</t>
  </si>
  <si>
    <t>Ангарская ул., 81-8</t>
  </si>
  <si>
    <t>Розы Люксембург ул., 92/1-1</t>
  </si>
  <si>
    <t>№ 797</t>
  </si>
  <si>
    <t>Розы Люксембург ул., 92/1-4</t>
  </si>
  <si>
    <t>Розы Люксембург ул., 92/1-5</t>
  </si>
  <si>
    <t>Розы Люксембург ул., 92/1-7</t>
  </si>
  <si>
    <t>Розы Люксембург ул., 92/1-9</t>
  </si>
  <si>
    <t>Розы Люксембург ул., 92/1-10</t>
  </si>
  <si>
    <t>№ 1514</t>
  </si>
  <si>
    <t>Светлый пер., 26-1</t>
  </si>
  <si>
    <t>Светлый пер., 26-2</t>
  </si>
  <si>
    <t>Светлый пер., 26-3</t>
  </si>
  <si>
    <t>Светлый пер., 26-8</t>
  </si>
  <si>
    <t>Учительская ул., 74-1</t>
  </si>
  <si>
    <t>№ 747</t>
  </si>
  <si>
    <t>Светлый пер., 28-6</t>
  </si>
  <si>
    <t>Светлый пер., 28-7</t>
  </si>
  <si>
    <t>№ 1681</t>
  </si>
  <si>
    <t>Николая Островского ул., 7-2</t>
  </si>
  <si>
    <t>Иркутский тракт,  194а-114 &lt;**&gt;</t>
  </si>
  <si>
    <t>Иркутский тракт, 175А-93&lt;**&gt;</t>
  </si>
  <si>
    <t>Иркутский тракт, 194а-110&lt;**&gt;</t>
  </si>
  <si>
    <t>Стоимость услуг по оценке рыночной стоимости &lt;*&gt;, руб.</t>
  </si>
  <si>
    <t>&lt;*&gt; -  стоимость услуг по проведению оценки недвижимого имущества в целях изъятия для муниципальных нужд  определена методом сопоставимых рыночных цен (анализа рынка) на основании информации о ценах на услуги, полученной по запросу у исполнителей, осуществляющих оказание идентичных услуг.</t>
  </si>
  <si>
    <t>Учебная ул., 35-2</t>
  </si>
  <si>
    <t>Промышленный пер., 8-3</t>
  </si>
  <si>
    <t>Учебная ул., 35-6</t>
  </si>
  <si>
    <t>Учебная ул., 35-8</t>
  </si>
  <si>
    <t xml:space="preserve">Учебная ул., 35-10 </t>
  </si>
  <si>
    <t xml:space="preserve">Учебная ул., 35-11 </t>
  </si>
  <si>
    <t xml:space="preserve">Учебная ул., 35-17 </t>
  </si>
  <si>
    <t xml:space="preserve">Учебная ул., 35-25 </t>
  </si>
  <si>
    <t>Учебная ул., 35-18</t>
  </si>
  <si>
    <t>Советская ул., 106-14</t>
  </si>
  <si>
    <t>Промышленный пер., 4-2</t>
  </si>
  <si>
    <t>Промышленный пер., 4-3</t>
  </si>
  <si>
    <t>Промышленный пер., 4-4</t>
  </si>
  <si>
    <t>Промышленный пер., 4-5</t>
  </si>
  <si>
    <t>Промышленный пер., 4-6</t>
  </si>
  <si>
    <t>Промышленный пер., 4-8</t>
  </si>
  <si>
    <t>19 Гвардейской Дивизии ул., 2-1</t>
  </si>
  <si>
    <t>Дружбы ул., 62-2</t>
  </si>
  <si>
    <t>Дружбы ул., 62-3</t>
  </si>
  <si>
    <t>Дружбы ул., 62-4</t>
  </si>
  <si>
    <t>Дружбы ул., 62-5</t>
  </si>
  <si>
    <t>Дружбы ул., 62-7</t>
  </si>
  <si>
    <t>Дружбы ул., 56-4</t>
  </si>
  <si>
    <t>Дружбы ул., 56-5</t>
  </si>
  <si>
    <t>Дружбы ул., 56-6</t>
  </si>
  <si>
    <t>Дружбы ул., 56-8</t>
  </si>
  <si>
    <t>Вершинина ул., 58-1</t>
  </si>
  <si>
    <t>Вершинина ул., 58-2</t>
  </si>
  <si>
    <t>Вершинина ул., 58-3</t>
  </si>
  <si>
    <t>Вершинина ул., 58-3а</t>
  </si>
  <si>
    <t>Вершинина ул., 58-3б</t>
  </si>
  <si>
    <t>Вершинина ул., 58-4</t>
  </si>
  <si>
    <t>Вершинина ул., 58-5</t>
  </si>
  <si>
    <t>Вершинина ул., 58-6</t>
  </si>
  <si>
    <t>Вершинина ул., 58-7</t>
  </si>
  <si>
    <t>Вершинина ул., 58-8</t>
  </si>
  <si>
    <t>Вершинина ул., 58-10</t>
  </si>
  <si>
    <t>Вершинина ул., 58-11</t>
  </si>
  <si>
    <t>Вершинина ул., 60-2</t>
  </si>
  <si>
    <t>Вершинина ул., 60-3</t>
  </si>
  <si>
    <t>Вершинина ул., 60-4</t>
  </si>
  <si>
    <t>Вершинина ул., 60-5</t>
  </si>
  <si>
    <t>Вершинина ул., 60-6</t>
  </si>
  <si>
    <t>Вершинина ул., 60-7</t>
  </si>
  <si>
    <t>Вершинина ул., 60-8</t>
  </si>
  <si>
    <t>Вершинина ул., 60-9</t>
  </si>
  <si>
    <t>Вершинина ул., 60-10</t>
  </si>
  <si>
    <t>Вершинина ул., 60-11</t>
  </si>
  <si>
    <t>Вершинина ул., 60-12</t>
  </si>
  <si>
    <t>Осипенко Полины ул., 3-2</t>
  </si>
  <si>
    <t>Осипенко Полины ул., 3-6</t>
  </si>
  <si>
    <t>Кузнецова ул., 33-3</t>
  </si>
  <si>
    <t>Кулева ул., 25-5</t>
  </si>
  <si>
    <t>Дружбы ул., 58-8</t>
  </si>
  <si>
    <t>19 Гвардейской Дивизии ул., 2-2</t>
  </si>
  <si>
    <t>19 Гвардейской Дивизии ул., 2-3</t>
  </si>
  <si>
    <t>19 Гвардейской Дивизии ул., 4-2</t>
  </si>
  <si>
    <t>19 Гвардейской Дивизии ул., 4-5</t>
  </si>
  <si>
    <t>19 Гвардейской Дивизии ул., 4-6</t>
  </si>
  <si>
    <t>Красноармейская ул., 77-13</t>
  </si>
  <si>
    <t>Высоцкого ул., 6-85&lt;**&gt;</t>
  </si>
  <si>
    <t>Высоцкого ул., 6-25&lt;**&gt;</t>
  </si>
  <si>
    <t>Высоцкого ул., 6-70&lt;**&gt;</t>
  </si>
  <si>
    <t>Ивановского ул., 24-40&lt;**&gt;</t>
  </si>
  <si>
    <t>Кедровая ул., 36 (земельный участок)</t>
  </si>
  <si>
    <t>Блок-Пост ул., 1 (земельный участок)</t>
  </si>
  <si>
    <t>Сухозерный пер., 13 (земельный участок)</t>
  </si>
  <si>
    <t xml:space="preserve">Лебедева ул., 102а (земельный участок)
</t>
  </si>
  <si>
    <t>ул. Алтайская, 101(земельный участок)</t>
  </si>
  <si>
    <t>Казахский пер., 9 (земельный участок)</t>
  </si>
  <si>
    <t>Алтайская ул., 101 (земельный участок)</t>
  </si>
  <si>
    <t>Гоголя ул., 39 (земельный участок)</t>
  </si>
  <si>
    <t>Кононова пер., 17 (земельный участок)</t>
  </si>
  <si>
    <t>Мечникова ул., 14 (земельный участок)</t>
  </si>
  <si>
    <t>Гагарина ул., 21-1</t>
  </si>
  <si>
    <t>Гагарина ул., 21-5</t>
  </si>
  <si>
    <t>Гагарина ул., 21-6</t>
  </si>
  <si>
    <t>Гагарина ул., 21-12</t>
  </si>
  <si>
    <t>Гагарина ул., 21-14</t>
  </si>
  <si>
    <t>Приложение 10 к подпрограмме «Расселение аварийного жилья» на  2017-2025 годы</t>
  </si>
  <si>
    <t>за счет средств бюджета муниципального образования «Город Томск»</t>
  </si>
  <si>
    <t>&lt;**&gt; проведение оценки в отношении данных объектов необходимо для предоставления гражданам взамен жилых помещений, расположенных по ул. 19 Гвардейской дивизии, д.2, д. 4 и ул. Красноармейская, д. 77</t>
  </si>
  <si>
    <t>Щорса ул., 7-1</t>
  </si>
  <si>
    <t>Щорса ул., 7-2</t>
  </si>
  <si>
    <t>Щорса ул., 7-3</t>
  </si>
  <si>
    <t>Щорса ул., 7-4</t>
  </si>
  <si>
    <t>Щорса ул., 7-5</t>
  </si>
  <si>
    <t>Щорса ул., 7-7</t>
  </si>
  <si>
    <t>Щорса ул., 7-10</t>
  </si>
  <si>
    <t>Щорса ул., 7-11</t>
  </si>
  <si>
    <t>Щорса ул., 7-12</t>
  </si>
  <si>
    <t>Щорса ул., 7-14</t>
  </si>
  <si>
    <t>Щорса ул., 7-19</t>
  </si>
  <si>
    <t>Щорса ул., 7-22</t>
  </si>
  <si>
    <t>№ 807</t>
  </si>
  <si>
    <t>Московский тракт, 76-2</t>
  </si>
  <si>
    <t>Московский тракт, 76-8</t>
  </si>
  <si>
    <t>Московский тракт, 76-9</t>
  </si>
  <si>
    <t>Московский тракт, 76-10</t>
  </si>
  <si>
    <t>Московский тракт, 76-11</t>
  </si>
  <si>
    <t>№ 829</t>
  </si>
  <si>
    <t>№ 848</t>
  </si>
  <si>
    <t xml:space="preserve"> 16.11.2012</t>
  </si>
  <si>
    <t>№ 819</t>
  </si>
  <si>
    <t>Советская ул., 49/2-2</t>
  </si>
  <si>
    <t>Советская ул., 49/2-4</t>
  </si>
  <si>
    <t>Советская ул., 49/2-5</t>
  </si>
  <si>
    <t>Советская ул., 89-2</t>
  </si>
  <si>
    <t>Советская ул., 89-4</t>
  </si>
  <si>
    <t>Советская ул., 89-6</t>
  </si>
  <si>
    <t>Целинный пер., 29-3</t>
  </si>
  <si>
    <t>Целинный пер., 29-4</t>
  </si>
  <si>
    <t>Целинный пер., 29-2</t>
  </si>
  <si>
    <t>Целинный пер., 29-1</t>
  </si>
  <si>
    <t>Целинный пер., 29-7</t>
  </si>
  <si>
    <t>№ 952</t>
  </si>
  <si>
    <t>Целинный пер., 31а-2</t>
  </si>
  <si>
    <t>№ 1059</t>
  </si>
  <si>
    <t>Целинный пер., 31-2</t>
  </si>
  <si>
    <t>Целинный пер., 31-3</t>
  </si>
  <si>
    <t>Целинный пер., 31-4</t>
  </si>
  <si>
    <t>Целинный пер., 31-5</t>
  </si>
  <si>
    <t>Целинный пер., 31-8</t>
  </si>
  <si>
    <t>№ 1058</t>
  </si>
  <si>
    <t>Блокпост ул., 1-16</t>
  </si>
  <si>
    <t>Блокпост ул., 1-7</t>
  </si>
  <si>
    <t>Блокпост ул., 1-21</t>
  </si>
  <si>
    <t>Блокпост ул., 1-4</t>
  </si>
  <si>
    <t>Блокпост ул., 1-9</t>
  </si>
  <si>
    <t>Блокпост ул., 1-22</t>
  </si>
  <si>
    <t>Блокпост ул., 1-23</t>
  </si>
  <si>
    <t>Блокпост ул., 1-17</t>
  </si>
  <si>
    <t>Блокпост ул., 1-13</t>
  </si>
  <si>
    <t>Блокпост ул., 1-24</t>
  </si>
  <si>
    <t>Блокпост ул., 1-19</t>
  </si>
  <si>
    <t>Баумана пер., 15-5</t>
  </si>
  <si>
    <t>№ 1945</t>
  </si>
  <si>
    <t>Баумана пер., 15-6</t>
  </si>
  <si>
    <t>Баумана пер., 15-9</t>
  </si>
  <si>
    <t>Баумана пер., 15-10</t>
  </si>
  <si>
    <t>Баумана пер., 15-11</t>
  </si>
  <si>
    <t>Баумана пер., 15-12</t>
  </si>
  <si>
    <t>Ивана Черных ул., 71-2</t>
  </si>
  <si>
    <t>№ 1232</t>
  </si>
  <si>
    <t>Ивана Черных ул., 71-2а</t>
  </si>
  <si>
    <t>Ивана Черных ул., 71-3</t>
  </si>
  <si>
    <t>Ивана Черных ул., 71-6</t>
  </si>
  <si>
    <t>Ивана Черных ул., 71-7</t>
  </si>
  <si>
    <t>Шишкова ул., 27-6</t>
  </si>
  <si>
    <t>Шишкова ул., 27-5</t>
  </si>
  <si>
    <t>№ 938</t>
  </si>
  <si>
    <t>Шишкова ул., 27-8</t>
  </si>
  <si>
    <t>Ивановского ул., 24-127 &lt;***&gt;</t>
  </si>
  <si>
    <t>&lt;***&gt; проведение оценки в отношении данных объектов необходимо для предоставления гражданам взамен жилых помещений, расположенных по пер. Баумана, д. 15</t>
  </si>
  <si>
    <t>Ивановского ул., 24-85 &lt;***&gt;</t>
  </si>
  <si>
    <t>Ивановского ул., 24-91 &lt;***&gt;</t>
  </si>
  <si>
    <t>Владимира Высоцкого ул., 6-56 &lt;***&gt;</t>
  </si>
  <si>
    <t>Владимира Высоцкого ул., 6-80 &lt;***&gt;</t>
  </si>
  <si>
    <t>Вершинина ул., 8-2</t>
  </si>
  <si>
    <t>Вершинина ул., 8-1</t>
  </si>
  <si>
    <t>Вершинина ул., 8-3</t>
  </si>
  <si>
    <t>Вершинина ул., 8-4</t>
  </si>
  <si>
    <t>Вершинина ул., 8-7</t>
  </si>
  <si>
    <t>Вершинина ул., 8-9</t>
  </si>
  <si>
    <t>Гоголя ул., 36/1-1</t>
  </si>
  <si>
    <t>Гоголя ул., 36/1-2</t>
  </si>
  <si>
    <t>Гоголя ул., 36/1-3</t>
  </si>
  <si>
    <t>Гоголя ул., 36/1-5</t>
  </si>
  <si>
    <t>Гоголя ул., 36/1-6</t>
  </si>
  <si>
    <t>Гоголя ул., 36/1-7</t>
  </si>
  <si>
    <t>Гоголя ул., 36/1-8</t>
  </si>
  <si>
    <t>Гоголя ул., 36/2-1</t>
  </si>
  <si>
    <t>Гоголя ул., 36/2-2</t>
  </si>
  <si>
    <t>Гоголя ул., 36/2-3</t>
  </si>
  <si>
    <t>Гоголя ул., 36/2-4</t>
  </si>
  <si>
    <t>Гоголя ул., 36/2-5</t>
  </si>
  <si>
    <t>Гоголя ул., 36/2-6</t>
  </si>
  <si>
    <t>Гоголя ул., 36/2-7</t>
  </si>
  <si>
    <t>Гоголя ул., 36/2-8</t>
  </si>
  <si>
    <t>№ 818</t>
  </si>
  <si>
    <t>№ 1451</t>
  </si>
  <si>
    <t>№ 1394</t>
  </si>
  <si>
    <t>Гоголя ул., 36/3-4</t>
  </si>
  <si>
    <t>Гоголя ул., 36/3-6</t>
  </si>
  <si>
    <t>Гоголя ул., 36/3-7</t>
  </si>
  <si>
    <t>Гоголя ул., 36/3-8</t>
  </si>
  <si>
    <t>№ 1447</t>
  </si>
  <si>
    <t>Гоголя ул., 36/4-3</t>
  </si>
  <si>
    <t>Гоголя ул., 36/4-4</t>
  </si>
  <si>
    <t>Гоголя ул., 36/4-7</t>
  </si>
  <si>
    <t>Гоголя ул., 36/4-15</t>
  </si>
  <si>
    <t>№ 1111</t>
  </si>
  <si>
    <t>Красноармейская ул., 37-1</t>
  </si>
  <si>
    <t>Красноармейская ул., 37-4</t>
  </si>
  <si>
    <t>№ 992</t>
  </si>
  <si>
    <t>Красноармейская ул., 43/1-1</t>
  </si>
  <si>
    <t>Красноармейская ул., 43/1-2</t>
  </si>
  <si>
    <t>Красноармейская ул., 43/1-3</t>
  </si>
  <si>
    <t>Красноармейская ул., 43/1-4</t>
  </si>
  <si>
    <t>Красноармейская ул., 43/1-5</t>
  </si>
  <si>
    <t>Красноармейская ул., 43/1-6</t>
  </si>
  <si>
    <t>Красноармейская ул., 43/1-8</t>
  </si>
  <si>
    <t>№ 1448</t>
  </si>
  <si>
    <t>Красноармейская ул., 43/2-6</t>
  </si>
  <si>
    <t>Красноармейская ул., 43/2-2</t>
  </si>
  <si>
    <t>Красноармейская ул., 43/2-7</t>
  </si>
  <si>
    <t>№ 1449</t>
  </si>
  <si>
    <t>Нечевский пер., 9-5</t>
  </si>
  <si>
    <t>№ 842</t>
  </si>
  <si>
    <t xml:space="preserve">Советская ул., 36-1             </t>
  </si>
  <si>
    <t xml:space="preserve">Советская ул., 36-2     </t>
  </si>
  <si>
    <t>№ 828</t>
  </si>
  <si>
    <t>Никитина ул., 37-4</t>
  </si>
  <si>
    <t>№ 1020</t>
  </si>
  <si>
    <t>Энергетиков ул., 11-7</t>
  </si>
  <si>
    <t>Энергетиков ул., 4-8</t>
  </si>
  <si>
    <t>Энергетиков ул., 4-3</t>
  </si>
  <si>
    <t>Энергетиков ул., 4-5</t>
  </si>
  <si>
    <t>Энергетиков ул., 4-7</t>
  </si>
  <si>
    <t>Энергетиков ул., 4-6</t>
  </si>
  <si>
    <t>Энергетиков ул., 4-1</t>
  </si>
  <si>
    <t>Энергетиков ул., 4-2</t>
  </si>
  <si>
    <t>№ 796</t>
  </si>
  <si>
    <t>№ 1091</t>
  </si>
  <si>
    <t>№ 1596</t>
  </si>
  <si>
    <t>Ивановского ул., 24-107 &lt;***&gt;</t>
  </si>
  <si>
    <t>Блокпост ул., 1-1</t>
  </si>
  <si>
    <t>Итого по Кировскому району:</t>
  </si>
  <si>
    <t>Итого по Ленинскому району:</t>
  </si>
  <si>
    <t>Итого по Октябрьскому району:</t>
  </si>
  <si>
    <t>Итого по Советскому району:</t>
  </si>
  <si>
    <t>Речной пер., 3-269</t>
  </si>
  <si>
    <r>
      <t>Нахимова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ул., 42-9</t>
    </r>
  </si>
  <si>
    <t>Приложение 7 к постановлению администрации Города Томска от 30.12.2020 № 1153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</si>
</sst>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</numFmts>
  <fonts count="51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7" fillId="0" borderId="10" xfId="54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3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4" fontId="2" fillId="33" borderId="10" xfId="54" applyNumberFormat="1" applyFont="1" applyFill="1" applyBorder="1" applyAlignment="1">
      <alignment horizontal="center" vertical="center" wrapText="1"/>
      <protection/>
    </xf>
    <xf numFmtId="14" fontId="2" fillId="0" borderId="13" xfId="0" applyNumberFormat="1" applyFont="1" applyBorder="1" applyAlignment="1">
      <alignment horizontal="center" vertical="center" wrapText="1"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43" fontId="3" fillId="0" borderId="10" xfId="61" applyNumberFormat="1" applyFont="1" applyFill="1" applyBorder="1" applyAlignment="1">
      <alignment horizontal="center" vertical="center"/>
      <protection/>
    </xf>
    <xf numFmtId="1" fontId="7" fillId="33" borderId="10" xfId="54" applyNumberFormat="1" applyFont="1" applyFill="1" applyBorder="1" applyAlignment="1">
      <alignment horizontal="center" vertical="center" wrapText="1"/>
      <protection/>
    </xf>
    <xf numFmtId="4" fontId="7" fillId="33" borderId="10" xfId="54" applyNumberFormat="1" applyFont="1" applyFill="1" applyBorder="1" applyAlignment="1">
      <alignment horizontal="center" vertical="center" wrapText="1"/>
      <protection/>
    </xf>
    <xf numFmtId="1" fontId="3" fillId="33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53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61" applyFont="1" applyFill="1" applyBorder="1" applyAlignment="1">
      <alignment horizontal="left" vertical="center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1" fontId="3" fillId="33" borderId="10" xfId="54" applyNumberFormat="1" applyFont="1" applyFill="1" applyBorder="1" applyAlignment="1">
      <alignment horizontal="center" vertical="center" wrapText="1"/>
      <protection/>
    </xf>
    <xf numFmtId="4" fontId="3" fillId="33" borderId="10" xfId="54" applyNumberFormat="1" applyFont="1" applyFill="1" applyBorder="1" applyAlignment="1">
      <alignment horizontal="center" vertical="center" wrapText="1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88" fontId="2" fillId="0" borderId="10" xfId="61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left"/>
    </xf>
    <xf numFmtId="0" fontId="2" fillId="0" borderId="10" xfId="6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5" xfId="54" applyFont="1" applyFill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5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9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wrapText="1"/>
    </xf>
    <xf numFmtId="188" fontId="2" fillId="0" borderId="10" xfId="61" applyNumberFormat="1" applyFont="1" applyFill="1" applyBorder="1" applyAlignment="1">
      <alignment horizontal="center"/>
      <protection/>
    </xf>
    <xf numFmtId="0" fontId="3" fillId="33" borderId="15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left" vertical="center"/>
      <protection/>
    </xf>
    <xf numFmtId="0" fontId="3" fillId="33" borderId="15" xfId="54" applyFont="1" applyFill="1" applyBorder="1" applyAlignment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textRotation="90" wrapText="1"/>
      <protection/>
    </xf>
    <xf numFmtId="0" fontId="2" fillId="0" borderId="0" xfId="53" applyFont="1" applyFill="1" applyAlignment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54" applyFont="1" applyFill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0" xfId="61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33" borderId="0" xfId="53" applyFont="1" applyFill="1" applyAlignment="1">
      <alignment horizontal="right" vertical="center" wrapText="1"/>
      <protection/>
    </xf>
    <xf numFmtId="0" fontId="2" fillId="33" borderId="0" xfId="0" applyFont="1" applyFill="1" applyAlignment="1">
      <alignment horizontal="right" vertical="center"/>
    </xf>
    <xf numFmtId="0" fontId="3" fillId="0" borderId="12" xfId="54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53" applyFont="1" applyFill="1" applyAlignment="1">
      <alignment vertical="center" wrapText="1"/>
      <protection/>
    </xf>
    <xf numFmtId="0" fontId="3" fillId="0" borderId="16" xfId="54" applyFont="1" applyFill="1" applyBorder="1" applyAlignment="1">
      <alignment horizontal="center" vertical="center" wrapText="1"/>
      <protection/>
    </xf>
    <xf numFmtId="0" fontId="3" fillId="0" borderId="19" xfId="54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/>
      <protection/>
    </xf>
    <xf numFmtId="4" fontId="6" fillId="0" borderId="15" xfId="54" applyNumberFormat="1" applyFont="1" applyFill="1" applyBorder="1" applyAlignment="1">
      <alignment horizontal="center" vertical="center" textRotation="90" wrapText="1"/>
      <protection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187" fontId="6" fillId="0" borderId="10" xfId="65" applyFont="1" applyFill="1" applyBorder="1" applyAlignment="1">
      <alignment horizontal="center" vertical="center" textRotation="90" wrapText="1"/>
    </xf>
    <xf numFmtId="0" fontId="11" fillId="0" borderId="12" xfId="54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0" xfId="61" applyFont="1" applyFill="1" applyAlignment="1">
      <alignment horizontal="left" vertical="center" wrapText="1"/>
      <protection/>
    </xf>
    <xf numFmtId="0" fontId="6" fillId="0" borderId="0" xfId="61" applyFont="1" applyFill="1" applyAlignment="1">
      <alignment horizontal="left" vertical="center" wrapText="1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7" fillId="33" borderId="15" xfId="54" applyFont="1" applyFill="1" applyBorder="1" applyAlignment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3" fillId="33" borderId="15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horizontal="center" vertical="center" textRotation="90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498"/>
  <sheetViews>
    <sheetView tabSelected="1" view="pageBreakPreview" zoomScaleSheetLayoutView="100" zoomScalePageLayoutView="0" workbookViewId="0" topLeftCell="A1">
      <selection activeCell="B1" sqref="B1:G1"/>
    </sheetView>
  </sheetViews>
  <sheetFormatPr defaultColWidth="9.140625" defaultRowHeight="12.75" outlineLevelRow="1"/>
  <cols>
    <col min="1" max="1" width="4.57421875" style="54" customWidth="1"/>
    <col min="2" max="2" width="41.8515625" style="54" customWidth="1"/>
    <col min="3" max="3" width="11.57421875" style="54" customWidth="1"/>
    <col min="4" max="4" width="9.140625" style="54" customWidth="1"/>
    <col min="5" max="5" width="7.140625" style="54" customWidth="1"/>
    <col min="6" max="6" width="8.28125" style="54" customWidth="1"/>
    <col min="7" max="7" width="12.7109375" style="54" customWidth="1"/>
    <col min="8" max="16384" width="8.8515625" style="54" customWidth="1"/>
  </cols>
  <sheetData>
    <row r="1" spans="2:7" s="97" customFormat="1" ht="21" customHeight="1">
      <c r="B1" s="140" t="s">
        <v>596</v>
      </c>
      <c r="C1" s="141"/>
      <c r="D1" s="141"/>
      <c r="E1" s="141"/>
      <c r="F1" s="141"/>
      <c r="G1" s="141"/>
    </row>
    <row r="2" spans="1:7" ht="21.75" customHeight="1">
      <c r="A2" s="55"/>
      <c r="B2" s="131" t="s">
        <v>442</v>
      </c>
      <c r="C2" s="132"/>
      <c r="D2" s="132"/>
      <c r="E2" s="132"/>
      <c r="F2" s="132"/>
      <c r="G2" s="132"/>
    </row>
    <row r="3" spans="1:7" ht="12.75">
      <c r="A3" s="133" t="s">
        <v>0</v>
      </c>
      <c r="B3" s="133"/>
      <c r="C3" s="133"/>
      <c r="D3" s="133"/>
      <c r="E3" s="133"/>
      <c r="F3" s="133"/>
      <c r="G3" s="145"/>
    </row>
    <row r="4" spans="1:7" ht="44.25" customHeight="1">
      <c r="A4" s="133" t="s">
        <v>260</v>
      </c>
      <c r="B4" s="133"/>
      <c r="C4" s="133"/>
      <c r="D4" s="133"/>
      <c r="E4" s="133"/>
      <c r="F4" s="133"/>
      <c r="G4" s="133"/>
    </row>
    <row r="5" spans="1:7" ht="13.5">
      <c r="A5" s="162" t="s">
        <v>443</v>
      </c>
      <c r="B5" s="162"/>
      <c r="C5" s="162"/>
      <c r="D5" s="162"/>
      <c r="E5" s="162"/>
      <c r="F5" s="162"/>
      <c r="G5" s="163"/>
    </row>
    <row r="6" spans="1:7" ht="21" customHeight="1">
      <c r="A6" s="167" t="s">
        <v>1</v>
      </c>
      <c r="B6" s="130" t="s">
        <v>2</v>
      </c>
      <c r="C6" s="130" t="s">
        <v>3</v>
      </c>
      <c r="D6" s="130"/>
      <c r="E6" s="152" t="s">
        <v>7</v>
      </c>
      <c r="F6" s="149" t="s">
        <v>4</v>
      </c>
      <c r="G6" s="168" t="s">
        <v>361</v>
      </c>
    </row>
    <row r="7" spans="1:7" ht="12.75">
      <c r="A7" s="167"/>
      <c r="B7" s="130"/>
      <c r="C7" s="130"/>
      <c r="D7" s="130"/>
      <c r="E7" s="152"/>
      <c r="F7" s="150"/>
      <c r="G7" s="168"/>
    </row>
    <row r="8" spans="1:7" ht="23.25" customHeight="1">
      <c r="A8" s="167"/>
      <c r="B8" s="130"/>
      <c r="C8" s="130"/>
      <c r="D8" s="130"/>
      <c r="E8" s="152"/>
      <c r="F8" s="150"/>
      <c r="G8" s="168"/>
    </row>
    <row r="9" spans="1:7" ht="58.5" customHeight="1">
      <c r="A9" s="167"/>
      <c r="B9" s="130"/>
      <c r="C9" s="130"/>
      <c r="D9" s="130"/>
      <c r="E9" s="152"/>
      <c r="F9" s="151"/>
      <c r="G9" s="168"/>
    </row>
    <row r="10" spans="1:7" ht="12.75">
      <c r="A10" s="17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8</v>
      </c>
    </row>
    <row r="11" spans="1:7" ht="15">
      <c r="A11" s="153">
        <v>2018</v>
      </c>
      <c r="B11" s="154"/>
      <c r="C11" s="154"/>
      <c r="D11" s="154"/>
      <c r="E11" s="154"/>
      <c r="F11" s="154"/>
      <c r="G11" s="155"/>
    </row>
    <row r="12" spans="1:7" ht="12.75" customHeight="1" outlineLevel="1">
      <c r="A12" s="142" t="s">
        <v>22</v>
      </c>
      <c r="B12" s="143"/>
      <c r="C12" s="143"/>
      <c r="D12" s="143"/>
      <c r="E12" s="143"/>
      <c r="F12" s="143"/>
      <c r="G12" s="144"/>
    </row>
    <row r="13" spans="1:7" ht="12.75" outlineLevel="1">
      <c r="A13" s="3">
        <v>1</v>
      </c>
      <c r="B13" s="5" t="s">
        <v>5</v>
      </c>
      <c r="C13" s="4">
        <v>41096</v>
      </c>
      <c r="D13" s="3" t="s">
        <v>6</v>
      </c>
      <c r="E13" s="3">
        <v>4</v>
      </c>
      <c r="F13" s="3">
        <v>75</v>
      </c>
      <c r="G13" s="6">
        <v>2728.43</v>
      </c>
    </row>
    <row r="14" spans="1:7" ht="12.75" outlineLevel="1">
      <c r="A14" s="3">
        <v>2</v>
      </c>
      <c r="B14" s="5" t="s">
        <v>8</v>
      </c>
      <c r="C14" s="4">
        <v>42100</v>
      </c>
      <c r="D14" s="3" t="s">
        <v>9</v>
      </c>
      <c r="E14" s="3">
        <v>3</v>
      </c>
      <c r="F14" s="3">
        <v>39.7</v>
      </c>
      <c r="G14" s="6">
        <v>2728.44</v>
      </c>
    </row>
    <row r="15" spans="1:7" ht="12.75" outlineLevel="1">
      <c r="A15" s="3">
        <v>3</v>
      </c>
      <c r="B15" s="5" t="s">
        <v>10</v>
      </c>
      <c r="C15" s="4">
        <v>42100</v>
      </c>
      <c r="D15" s="3" t="s">
        <v>9</v>
      </c>
      <c r="E15" s="3">
        <v>1</v>
      </c>
      <c r="F15" s="3">
        <v>41.5</v>
      </c>
      <c r="G15" s="6">
        <v>2728.44</v>
      </c>
    </row>
    <row r="16" spans="1:7" ht="14.25" customHeight="1" outlineLevel="1">
      <c r="A16" s="3">
        <v>4</v>
      </c>
      <c r="B16" s="5" t="s">
        <v>11</v>
      </c>
      <c r="C16" s="4">
        <v>42355</v>
      </c>
      <c r="D16" s="3" t="s">
        <v>12</v>
      </c>
      <c r="E16" s="3">
        <v>2</v>
      </c>
      <c r="F16" s="3">
        <v>53.5</v>
      </c>
      <c r="G16" s="6">
        <v>2728.43</v>
      </c>
    </row>
    <row r="17" spans="1:7" ht="12.75" outlineLevel="1">
      <c r="A17" s="3">
        <v>5</v>
      </c>
      <c r="B17" s="5" t="s">
        <v>13</v>
      </c>
      <c r="C17" s="4">
        <v>40963</v>
      </c>
      <c r="D17" s="3" t="s">
        <v>14</v>
      </c>
      <c r="E17" s="3">
        <v>3</v>
      </c>
      <c r="F17" s="3">
        <v>54</v>
      </c>
      <c r="G17" s="6">
        <v>2728.43</v>
      </c>
    </row>
    <row r="18" spans="1:7" ht="12.75" outlineLevel="1">
      <c r="A18" s="3">
        <v>6</v>
      </c>
      <c r="B18" s="5" t="s">
        <v>5</v>
      </c>
      <c r="C18" s="4">
        <v>41096</v>
      </c>
      <c r="D18" s="3" t="s">
        <v>6</v>
      </c>
      <c r="E18" s="3">
        <v>4</v>
      </c>
      <c r="F18" s="3">
        <v>45.9</v>
      </c>
      <c r="G18" s="6">
        <v>2728.43</v>
      </c>
    </row>
    <row r="19" spans="1:7" ht="12.75" outlineLevel="1">
      <c r="A19" s="3">
        <v>7</v>
      </c>
      <c r="B19" s="5" t="s">
        <v>15</v>
      </c>
      <c r="C19" s="4">
        <v>41418</v>
      </c>
      <c r="D19" s="3" t="s">
        <v>16</v>
      </c>
      <c r="E19" s="3">
        <v>1</v>
      </c>
      <c r="F19" s="3">
        <v>20.2</v>
      </c>
      <c r="G19" s="6">
        <v>2728.43</v>
      </c>
    </row>
    <row r="20" spans="1:7" ht="12.75" outlineLevel="1">
      <c r="A20" s="3">
        <v>8</v>
      </c>
      <c r="B20" s="5" t="s">
        <v>17</v>
      </c>
      <c r="C20" s="4">
        <v>41838</v>
      </c>
      <c r="D20" s="3" t="s">
        <v>18</v>
      </c>
      <c r="E20" s="3">
        <v>3</v>
      </c>
      <c r="F20" s="3">
        <v>39.1</v>
      </c>
      <c r="G20" s="6">
        <v>2728.43</v>
      </c>
    </row>
    <row r="21" spans="1:7" ht="12.75" outlineLevel="1">
      <c r="A21" s="3">
        <v>9</v>
      </c>
      <c r="B21" s="5" t="s">
        <v>19</v>
      </c>
      <c r="C21" s="4">
        <v>41838</v>
      </c>
      <c r="D21" s="3" t="s">
        <v>18</v>
      </c>
      <c r="E21" s="3">
        <v>1</v>
      </c>
      <c r="F21" s="3">
        <v>48.9</v>
      </c>
      <c r="G21" s="6">
        <v>2728.43</v>
      </c>
    </row>
    <row r="22" spans="1:7" ht="12.75" outlineLevel="1">
      <c r="A22" s="3">
        <v>10</v>
      </c>
      <c r="B22" s="5" t="s">
        <v>20</v>
      </c>
      <c r="C22" s="4">
        <v>41418</v>
      </c>
      <c r="D22" s="3" t="s">
        <v>21</v>
      </c>
      <c r="E22" s="3">
        <v>1</v>
      </c>
      <c r="F22" s="3">
        <v>11.2</v>
      </c>
      <c r="G22" s="6">
        <v>2728.43</v>
      </c>
    </row>
    <row r="23" spans="1:7" ht="12.75" outlineLevel="1">
      <c r="A23" s="3">
        <v>11</v>
      </c>
      <c r="B23" s="5" t="s">
        <v>23</v>
      </c>
      <c r="C23" s="4">
        <v>41922</v>
      </c>
      <c r="D23" s="3" t="s">
        <v>24</v>
      </c>
      <c r="E23" s="3">
        <v>2</v>
      </c>
      <c r="F23" s="3">
        <v>51</v>
      </c>
      <c r="G23" s="6">
        <v>2728.43</v>
      </c>
    </row>
    <row r="24" spans="1:7" ht="12.75" outlineLevel="1">
      <c r="A24" s="3">
        <v>12</v>
      </c>
      <c r="B24" s="5" t="s">
        <v>25</v>
      </c>
      <c r="C24" s="4">
        <v>41922</v>
      </c>
      <c r="D24" s="3" t="s">
        <v>24</v>
      </c>
      <c r="E24" s="3">
        <v>0</v>
      </c>
      <c r="F24" s="3">
        <v>10.6</v>
      </c>
      <c r="G24" s="6">
        <v>2728.43</v>
      </c>
    </row>
    <row r="25" spans="1:7" ht="12.75" outlineLevel="1">
      <c r="A25" s="3">
        <v>13</v>
      </c>
      <c r="B25" s="5" t="s">
        <v>26</v>
      </c>
      <c r="C25" s="4">
        <v>41922</v>
      </c>
      <c r="D25" s="3" t="s">
        <v>24</v>
      </c>
      <c r="E25" s="3">
        <v>3</v>
      </c>
      <c r="F25" s="3">
        <v>61.4</v>
      </c>
      <c r="G25" s="6">
        <v>2728.43</v>
      </c>
    </row>
    <row r="26" spans="1:7" ht="12.75" outlineLevel="1">
      <c r="A26" s="3">
        <v>14</v>
      </c>
      <c r="B26" s="5" t="s">
        <v>595</v>
      </c>
      <c r="C26" s="4">
        <v>42068</v>
      </c>
      <c r="D26" s="3" t="s">
        <v>27</v>
      </c>
      <c r="E26" s="3">
        <v>5</v>
      </c>
      <c r="F26" s="3">
        <v>38.3</v>
      </c>
      <c r="G26" s="6">
        <v>2728.43</v>
      </c>
    </row>
    <row r="27" spans="1:7" ht="12.75" outlineLevel="1">
      <c r="A27" s="3">
        <v>15</v>
      </c>
      <c r="B27" s="5" t="s">
        <v>28</v>
      </c>
      <c r="C27" s="4">
        <v>41005</v>
      </c>
      <c r="D27" s="3" t="s">
        <v>29</v>
      </c>
      <c r="E27" s="3">
        <v>3</v>
      </c>
      <c r="F27" s="3">
        <v>27.5</v>
      </c>
      <c r="G27" s="6">
        <v>2728.43</v>
      </c>
    </row>
    <row r="28" spans="1:7" ht="12.75" outlineLevel="1">
      <c r="A28" s="3">
        <v>16</v>
      </c>
      <c r="B28" s="5" t="s">
        <v>30</v>
      </c>
      <c r="C28" s="4">
        <v>41418</v>
      </c>
      <c r="D28" s="3" t="s">
        <v>16</v>
      </c>
      <c r="E28" s="3">
        <v>4</v>
      </c>
      <c r="F28" s="3">
        <v>47.3</v>
      </c>
      <c r="G28" s="6">
        <v>2728.43</v>
      </c>
    </row>
    <row r="29" spans="1:7" ht="12.75" outlineLevel="1">
      <c r="A29" s="3">
        <v>17</v>
      </c>
      <c r="B29" s="24" t="s">
        <v>96</v>
      </c>
      <c r="C29" s="4">
        <v>41445</v>
      </c>
      <c r="D29" s="3" t="s">
        <v>97</v>
      </c>
      <c r="E29" s="3">
        <v>0</v>
      </c>
      <c r="F29" s="3">
        <v>32.4</v>
      </c>
      <c r="G29" s="6">
        <v>2728.43</v>
      </c>
    </row>
    <row r="30" spans="1:7" ht="12.75" outlineLevel="1">
      <c r="A30" s="3"/>
      <c r="B30" s="7" t="s">
        <v>590</v>
      </c>
      <c r="C30" s="3"/>
      <c r="D30" s="3"/>
      <c r="E30" s="17">
        <f>SUM(E13:E29)</f>
        <v>40</v>
      </c>
      <c r="F30" s="17">
        <f>SUM(F13:F29)</f>
        <v>697.4999999999999</v>
      </c>
      <c r="G30" s="18">
        <f>SUM(G13:G29)</f>
        <v>46383.33</v>
      </c>
    </row>
    <row r="31" spans="1:7" ht="12.75" customHeight="1" outlineLevel="1">
      <c r="A31" s="142" t="s">
        <v>31</v>
      </c>
      <c r="B31" s="143"/>
      <c r="C31" s="143"/>
      <c r="D31" s="143"/>
      <c r="E31" s="143"/>
      <c r="F31" s="143"/>
      <c r="G31" s="144"/>
    </row>
    <row r="32" spans="1:7" ht="12.75" outlineLevel="1">
      <c r="A32" s="3">
        <v>1</v>
      </c>
      <c r="B32" s="5" t="s">
        <v>32</v>
      </c>
      <c r="C32" s="4">
        <v>43283</v>
      </c>
      <c r="D32" s="3" t="s">
        <v>53</v>
      </c>
      <c r="E32" s="3">
        <v>1</v>
      </c>
      <c r="F32" s="3">
        <v>47</v>
      </c>
      <c r="G32" s="6">
        <v>806.31</v>
      </c>
    </row>
    <row r="33" spans="1:7" ht="12.75" outlineLevel="1">
      <c r="A33" s="3">
        <v>2</v>
      </c>
      <c r="B33" s="5" t="s">
        <v>33</v>
      </c>
      <c r="C33" s="4">
        <v>43283</v>
      </c>
      <c r="D33" s="3" t="s">
        <v>53</v>
      </c>
      <c r="E33" s="3">
        <v>3</v>
      </c>
      <c r="F33" s="3">
        <v>63.7</v>
      </c>
      <c r="G33" s="6">
        <v>806.31</v>
      </c>
    </row>
    <row r="34" spans="1:7" ht="12.75" outlineLevel="1">
      <c r="A34" s="3">
        <v>3</v>
      </c>
      <c r="B34" s="5" t="s">
        <v>34</v>
      </c>
      <c r="C34" s="8">
        <v>41943</v>
      </c>
      <c r="D34" s="9" t="s">
        <v>35</v>
      </c>
      <c r="E34" s="3">
        <v>9</v>
      </c>
      <c r="F34" s="3">
        <v>47.4</v>
      </c>
      <c r="G34" s="6">
        <v>806.31</v>
      </c>
    </row>
    <row r="35" spans="1:7" ht="12.75" outlineLevel="1">
      <c r="A35" s="3">
        <v>4</v>
      </c>
      <c r="B35" s="5" t="s">
        <v>259</v>
      </c>
      <c r="C35" s="8">
        <v>41943</v>
      </c>
      <c r="D35" s="9" t="s">
        <v>35</v>
      </c>
      <c r="E35" s="3">
        <v>3</v>
      </c>
      <c r="F35" s="3">
        <v>46.6</v>
      </c>
      <c r="G35" s="6">
        <v>806.31</v>
      </c>
    </row>
    <row r="36" spans="1:7" ht="12.75" outlineLevel="1">
      <c r="A36" s="3">
        <v>5</v>
      </c>
      <c r="B36" s="5" t="s">
        <v>36</v>
      </c>
      <c r="C36" s="4">
        <v>42535</v>
      </c>
      <c r="D36" s="3" t="s">
        <v>37</v>
      </c>
      <c r="E36" s="3">
        <v>1</v>
      </c>
      <c r="F36" s="3">
        <v>19.4</v>
      </c>
      <c r="G36" s="6">
        <v>806.31</v>
      </c>
    </row>
    <row r="37" spans="1:7" ht="12.75" outlineLevel="1">
      <c r="A37" s="3">
        <v>6</v>
      </c>
      <c r="B37" s="5" t="s">
        <v>38</v>
      </c>
      <c r="C37" s="4">
        <v>41268</v>
      </c>
      <c r="D37" s="3" t="s">
        <v>39</v>
      </c>
      <c r="E37" s="3">
        <v>5</v>
      </c>
      <c r="F37" s="3">
        <v>13.3</v>
      </c>
      <c r="G37" s="6">
        <v>806.31</v>
      </c>
    </row>
    <row r="38" spans="1:7" ht="12.75" outlineLevel="1">
      <c r="A38" s="3">
        <v>7</v>
      </c>
      <c r="B38" s="5" t="s">
        <v>40</v>
      </c>
      <c r="C38" s="4">
        <v>41996</v>
      </c>
      <c r="D38" s="3" t="s">
        <v>41</v>
      </c>
      <c r="E38" s="3">
        <v>3</v>
      </c>
      <c r="F38" s="3">
        <v>26</v>
      </c>
      <c r="G38" s="6">
        <v>806.31</v>
      </c>
    </row>
    <row r="39" spans="1:7" ht="12.75" outlineLevel="1">
      <c r="A39" s="3">
        <v>8</v>
      </c>
      <c r="B39" s="5" t="s">
        <v>42</v>
      </c>
      <c r="C39" s="4">
        <v>42187</v>
      </c>
      <c r="D39" s="3" t="s">
        <v>43</v>
      </c>
      <c r="E39" s="3">
        <v>1</v>
      </c>
      <c r="F39" s="3">
        <v>42.8</v>
      </c>
      <c r="G39" s="6">
        <v>806.31</v>
      </c>
    </row>
    <row r="40" spans="1:7" ht="12.75" outlineLevel="1">
      <c r="A40" s="3">
        <v>9</v>
      </c>
      <c r="B40" s="5" t="s">
        <v>44</v>
      </c>
      <c r="C40" s="4">
        <v>42304</v>
      </c>
      <c r="D40" s="3" t="s">
        <v>45</v>
      </c>
      <c r="E40" s="3">
        <v>1</v>
      </c>
      <c r="F40" s="3">
        <v>36.2</v>
      </c>
      <c r="G40" s="6">
        <v>806.31</v>
      </c>
    </row>
    <row r="41" spans="1:7" ht="12.75" outlineLevel="1">
      <c r="A41" s="3">
        <v>10</v>
      </c>
      <c r="B41" s="5" t="s">
        <v>46</v>
      </c>
      <c r="C41" s="4">
        <v>41501</v>
      </c>
      <c r="D41" s="3" t="s">
        <v>47</v>
      </c>
      <c r="E41" s="3">
        <v>14</v>
      </c>
      <c r="F41" s="3">
        <v>48.2</v>
      </c>
      <c r="G41" s="6">
        <v>752.55</v>
      </c>
    </row>
    <row r="42" spans="1:7" ht="12.75" outlineLevel="1">
      <c r="A42" s="3">
        <v>11</v>
      </c>
      <c r="B42" s="5" t="s">
        <v>48</v>
      </c>
      <c r="C42" s="4">
        <v>41929</v>
      </c>
      <c r="D42" s="3" t="s">
        <v>49</v>
      </c>
      <c r="E42" s="3">
        <v>2</v>
      </c>
      <c r="F42" s="3">
        <v>42.9</v>
      </c>
      <c r="G42" s="6">
        <v>752.55</v>
      </c>
    </row>
    <row r="43" spans="1:7" ht="12.75" outlineLevel="1">
      <c r="A43" s="3">
        <v>12</v>
      </c>
      <c r="B43" s="5" t="s">
        <v>50</v>
      </c>
      <c r="C43" s="4">
        <v>42153</v>
      </c>
      <c r="D43" s="3" t="s">
        <v>51</v>
      </c>
      <c r="E43" s="3">
        <v>1</v>
      </c>
      <c r="F43" s="3">
        <v>45.8</v>
      </c>
      <c r="G43" s="6">
        <v>752.55</v>
      </c>
    </row>
    <row r="44" spans="1:7" ht="12.75" outlineLevel="1">
      <c r="A44" s="3">
        <v>13</v>
      </c>
      <c r="B44" s="5" t="s">
        <v>52</v>
      </c>
      <c r="C44" s="4">
        <v>43283</v>
      </c>
      <c r="D44" s="3" t="s">
        <v>53</v>
      </c>
      <c r="E44" s="3">
        <v>3</v>
      </c>
      <c r="F44" s="3">
        <v>47.4</v>
      </c>
      <c r="G44" s="6">
        <v>752.55</v>
      </c>
    </row>
    <row r="45" spans="1:7" ht="12.75" outlineLevel="1">
      <c r="A45" s="3">
        <v>14</v>
      </c>
      <c r="B45" s="5" t="s">
        <v>54</v>
      </c>
      <c r="C45" s="4">
        <v>43283</v>
      </c>
      <c r="D45" s="3" t="s">
        <v>53</v>
      </c>
      <c r="E45" s="3">
        <v>3</v>
      </c>
      <c r="F45" s="3">
        <v>49.2</v>
      </c>
      <c r="G45" s="6">
        <v>752.55</v>
      </c>
    </row>
    <row r="46" spans="1:7" ht="12.75" outlineLevel="1">
      <c r="A46" s="3">
        <v>15</v>
      </c>
      <c r="B46" s="5" t="s">
        <v>55</v>
      </c>
      <c r="C46" s="4">
        <v>43283</v>
      </c>
      <c r="D46" s="3" t="s">
        <v>53</v>
      </c>
      <c r="E46" s="3">
        <v>4</v>
      </c>
      <c r="F46" s="3">
        <v>48.2</v>
      </c>
      <c r="G46" s="6">
        <v>752.55</v>
      </c>
    </row>
    <row r="47" spans="1:7" ht="12.75" outlineLevel="1">
      <c r="A47" s="3">
        <v>16</v>
      </c>
      <c r="B47" s="5" t="s">
        <v>56</v>
      </c>
      <c r="C47" s="4">
        <v>43283</v>
      </c>
      <c r="D47" s="3" t="s">
        <v>53</v>
      </c>
      <c r="E47" s="3">
        <v>2</v>
      </c>
      <c r="F47" s="3">
        <v>48.9</v>
      </c>
      <c r="G47" s="6">
        <v>752.55</v>
      </c>
    </row>
    <row r="48" spans="1:7" ht="12.75" outlineLevel="1">
      <c r="A48" s="3">
        <v>17</v>
      </c>
      <c r="B48" s="5" t="s">
        <v>57</v>
      </c>
      <c r="C48" s="4">
        <v>43283</v>
      </c>
      <c r="D48" s="3" t="s">
        <v>53</v>
      </c>
      <c r="E48" s="3">
        <v>3</v>
      </c>
      <c r="F48" s="3">
        <v>48.14</v>
      </c>
      <c r="G48" s="6">
        <v>752.55</v>
      </c>
    </row>
    <row r="49" spans="1:7" ht="12.75" outlineLevel="1">
      <c r="A49" s="3">
        <v>18</v>
      </c>
      <c r="B49" s="5" t="s">
        <v>58</v>
      </c>
      <c r="C49" s="8">
        <v>41943</v>
      </c>
      <c r="D49" s="9" t="s">
        <v>35</v>
      </c>
      <c r="E49" s="3">
        <v>5</v>
      </c>
      <c r="F49" s="3">
        <v>62.2</v>
      </c>
      <c r="G49" s="6">
        <v>752.55</v>
      </c>
    </row>
    <row r="50" spans="1:7" ht="12.75" outlineLevel="1">
      <c r="A50" s="3">
        <v>19</v>
      </c>
      <c r="B50" s="5" t="s">
        <v>59</v>
      </c>
      <c r="C50" s="8">
        <v>41943</v>
      </c>
      <c r="D50" s="9" t="s">
        <v>35</v>
      </c>
      <c r="E50" s="3">
        <v>7</v>
      </c>
      <c r="F50" s="3">
        <v>49.4</v>
      </c>
      <c r="G50" s="6">
        <v>752.55</v>
      </c>
    </row>
    <row r="51" spans="1:7" ht="12.75" outlineLevel="1">
      <c r="A51" s="3">
        <v>20</v>
      </c>
      <c r="B51" s="5" t="s">
        <v>60</v>
      </c>
      <c r="C51" s="4">
        <v>42026</v>
      </c>
      <c r="D51" s="3" t="s">
        <v>61</v>
      </c>
      <c r="E51" s="3">
        <v>3</v>
      </c>
      <c r="F51" s="3">
        <v>25.1</v>
      </c>
      <c r="G51" s="6">
        <v>752.55</v>
      </c>
    </row>
    <row r="52" spans="1:7" ht="12.75" outlineLevel="1">
      <c r="A52" s="3">
        <v>21</v>
      </c>
      <c r="B52" s="5" t="s">
        <v>62</v>
      </c>
      <c r="C52" s="4">
        <v>42355</v>
      </c>
      <c r="D52" s="3" t="s">
        <v>63</v>
      </c>
      <c r="E52" s="3">
        <v>3</v>
      </c>
      <c r="F52" s="3">
        <v>29.5</v>
      </c>
      <c r="G52" s="6">
        <v>752.55</v>
      </c>
    </row>
    <row r="53" spans="1:7" ht="12.75" outlineLevel="1">
      <c r="A53" s="3">
        <v>22</v>
      </c>
      <c r="B53" s="5" t="s">
        <v>64</v>
      </c>
      <c r="C53" s="4">
        <v>42355</v>
      </c>
      <c r="D53" s="3" t="s">
        <v>63</v>
      </c>
      <c r="E53" s="3">
        <v>0</v>
      </c>
      <c r="F53" s="3">
        <v>29.7</v>
      </c>
      <c r="G53" s="6">
        <v>752.55</v>
      </c>
    </row>
    <row r="54" spans="1:7" ht="12.75" outlineLevel="1">
      <c r="A54" s="3">
        <v>23</v>
      </c>
      <c r="B54" s="5" t="s">
        <v>65</v>
      </c>
      <c r="C54" s="4">
        <v>42355</v>
      </c>
      <c r="D54" s="3" t="s">
        <v>66</v>
      </c>
      <c r="E54" s="3">
        <v>2</v>
      </c>
      <c r="F54" s="3">
        <v>36.6</v>
      </c>
      <c r="G54" s="6">
        <v>752.55</v>
      </c>
    </row>
    <row r="55" spans="1:7" ht="12.75" outlineLevel="1">
      <c r="A55" s="3">
        <v>24</v>
      </c>
      <c r="B55" s="5" t="s">
        <v>67</v>
      </c>
      <c r="C55" s="4">
        <v>42187</v>
      </c>
      <c r="D55" s="3" t="s">
        <v>43</v>
      </c>
      <c r="E55" s="3">
        <v>2</v>
      </c>
      <c r="F55" s="3">
        <v>26</v>
      </c>
      <c r="G55" s="6">
        <v>752.55</v>
      </c>
    </row>
    <row r="56" spans="1:7" ht="12.75" outlineLevel="1">
      <c r="A56" s="3">
        <v>25</v>
      </c>
      <c r="B56" s="5" t="s">
        <v>68</v>
      </c>
      <c r="C56" s="4">
        <v>41544</v>
      </c>
      <c r="D56" s="3" t="s">
        <v>69</v>
      </c>
      <c r="E56" s="3">
        <v>2</v>
      </c>
      <c r="F56" s="3">
        <v>50.6</v>
      </c>
      <c r="G56" s="6">
        <v>752.55</v>
      </c>
    </row>
    <row r="57" spans="1:7" ht="12.75" outlineLevel="1">
      <c r="A57" s="3">
        <v>26</v>
      </c>
      <c r="B57" s="5" t="s">
        <v>70</v>
      </c>
      <c r="C57" s="4">
        <v>42153</v>
      </c>
      <c r="D57" s="3" t="s">
        <v>51</v>
      </c>
      <c r="E57" s="3">
        <v>5</v>
      </c>
      <c r="F57" s="3">
        <v>45.9</v>
      </c>
      <c r="G57" s="6">
        <v>778.36</v>
      </c>
    </row>
    <row r="58" spans="1:7" ht="12.75" outlineLevel="1">
      <c r="A58" s="3">
        <v>27</v>
      </c>
      <c r="B58" s="5" t="s">
        <v>71</v>
      </c>
      <c r="C58" s="4">
        <v>42153</v>
      </c>
      <c r="D58" s="3" t="s">
        <v>51</v>
      </c>
      <c r="E58" s="3">
        <v>2</v>
      </c>
      <c r="F58" s="3">
        <v>48</v>
      </c>
      <c r="G58" s="6">
        <v>778.36</v>
      </c>
    </row>
    <row r="59" spans="1:7" ht="12.75" outlineLevel="1">
      <c r="A59" s="3">
        <v>28</v>
      </c>
      <c r="B59" s="5" t="s">
        <v>72</v>
      </c>
      <c r="C59" s="4">
        <v>42445</v>
      </c>
      <c r="D59" s="3" t="s">
        <v>73</v>
      </c>
      <c r="E59" s="3">
        <v>1</v>
      </c>
      <c r="F59" s="3">
        <v>55.74</v>
      </c>
      <c r="G59" s="6">
        <v>859.96</v>
      </c>
    </row>
    <row r="60" spans="1:7" ht="12.75" outlineLevel="1">
      <c r="A60" s="3">
        <v>29</v>
      </c>
      <c r="B60" s="5" t="s">
        <v>74</v>
      </c>
      <c r="C60" s="4">
        <v>42445</v>
      </c>
      <c r="D60" s="3" t="s">
        <v>73</v>
      </c>
      <c r="E60" s="3">
        <v>5</v>
      </c>
      <c r="F60" s="3">
        <v>52.7</v>
      </c>
      <c r="G60" s="6">
        <v>817.06</v>
      </c>
    </row>
    <row r="61" spans="1:7" ht="12.75" outlineLevel="1">
      <c r="A61" s="3">
        <v>30</v>
      </c>
      <c r="B61" s="5" t="s">
        <v>75</v>
      </c>
      <c r="C61" s="4">
        <v>42416</v>
      </c>
      <c r="D61" s="3" t="s">
        <v>76</v>
      </c>
      <c r="E61" s="3">
        <v>6</v>
      </c>
      <c r="F61" s="3">
        <v>45.8</v>
      </c>
      <c r="G61" s="6">
        <v>778.36</v>
      </c>
    </row>
    <row r="62" spans="1:7" ht="12.75" outlineLevel="1">
      <c r="A62" s="3">
        <v>31</v>
      </c>
      <c r="B62" s="5" t="s">
        <v>77</v>
      </c>
      <c r="C62" s="4">
        <v>41872</v>
      </c>
      <c r="D62" s="3" t="s">
        <v>78</v>
      </c>
      <c r="E62" s="3">
        <v>0</v>
      </c>
      <c r="F62" s="3">
        <v>42.6</v>
      </c>
      <c r="G62" s="6">
        <v>778.36</v>
      </c>
    </row>
    <row r="63" spans="1:7" ht="12.75" outlineLevel="1">
      <c r="A63" s="3">
        <v>32</v>
      </c>
      <c r="B63" s="5" t="s">
        <v>79</v>
      </c>
      <c r="C63" s="4">
        <v>41872</v>
      </c>
      <c r="D63" s="3" t="s">
        <v>78</v>
      </c>
      <c r="E63" s="3">
        <v>1</v>
      </c>
      <c r="F63" s="3">
        <v>68.4</v>
      </c>
      <c r="G63" s="6">
        <v>817.06</v>
      </c>
    </row>
    <row r="64" spans="1:7" ht="12.75" outlineLevel="1">
      <c r="A64" s="3">
        <v>33</v>
      </c>
      <c r="B64" s="5" t="s">
        <v>80</v>
      </c>
      <c r="C64" s="4">
        <v>42689</v>
      </c>
      <c r="D64" s="3" t="s">
        <v>81</v>
      </c>
      <c r="E64" s="3">
        <v>5</v>
      </c>
      <c r="F64" s="3">
        <v>54.1</v>
      </c>
      <c r="G64" s="6">
        <v>806.31</v>
      </c>
    </row>
    <row r="65" spans="1:7" ht="12.75" outlineLevel="1">
      <c r="A65" s="3">
        <v>34</v>
      </c>
      <c r="B65" s="5" t="s">
        <v>82</v>
      </c>
      <c r="C65" s="4">
        <v>42304</v>
      </c>
      <c r="D65" s="3" t="s">
        <v>45</v>
      </c>
      <c r="E65" s="3">
        <v>0</v>
      </c>
      <c r="F65" s="3">
        <v>16.5</v>
      </c>
      <c r="G65" s="6">
        <v>778.36</v>
      </c>
    </row>
    <row r="66" spans="1:7" ht="12.75" outlineLevel="1">
      <c r="A66" s="3">
        <v>35</v>
      </c>
      <c r="B66" s="5" t="s">
        <v>139</v>
      </c>
      <c r="C66" s="4">
        <v>41996</v>
      </c>
      <c r="D66" s="3" t="s">
        <v>41</v>
      </c>
      <c r="E66" s="3">
        <v>3</v>
      </c>
      <c r="F66" s="3">
        <v>36.5</v>
      </c>
      <c r="G66" s="6">
        <v>2750</v>
      </c>
    </row>
    <row r="67" spans="1:7" ht="12.75" outlineLevel="1">
      <c r="A67" s="3">
        <v>36</v>
      </c>
      <c r="B67" s="5" t="s">
        <v>140</v>
      </c>
      <c r="C67" s="33">
        <v>41943</v>
      </c>
      <c r="D67" s="34" t="s">
        <v>141</v>
      </c>
      <c r="E67" s="3">
        <v>4</v>
      </c>
      <c r="F67" s="3">
        <v>62.7</v>
      </c>
      <c r="G67" s="6">
        <v>2866.67</v>
      </c>
    </row>
    <row r="68" spans="1:7" ht="12.75" outlineLevel="1">
      <c r="A68" s="3">
        <v>37</v>
      </c>
      <c r="B68" s="5" t="s">
        <v>142</v>
      </c>
      <c r="C68" s="33">
        <v>41501</v>
      </c>
      <c r="D68" s="34" t="s">
        <v>143</v>
      </c>
      <c r="E68" s="3">
        <v>5</v>
      </c>
      <c r="F68" s="3">
        <v>62.4</v>
      </c>
      <c r="G68" s="6">
        <v>2866.67</v>
      </c>
    </row>
    <row r="69" spans="1:7" ht="12.75" outlineLevel="1">
      <c r="A69" s="3">
        <v>38</v>
      </c>
      <c r="B69" s="5" t="s">
        <v>144</v>
      </c>
      <c r="C69" s="4">
        <v>42416</v>
      </c>
      <c r="D69" s="3" t="s">
        <v>76</v>
      </c>
      <c r="E69" s="3">
        <v>0</v>
      </c>
      <c r="F69" s="3">
        <v>30.2</v>
      </c>
      <c r="G69" s="6">
        <v>2750</v>
      </c>
    </row>
    <row r="70" spans="1:7" ht="12.75" outlineLevel="1">
      <c r="A70" s="3">
        <v>39</v>
      </c>
      <c r="B70" s="5" t="s">
        <v>145</v>
      </c>
      <c r="C70" s="35">
        <v>41544</v>
      </c>
      <c r="D70" s="36" t="s">
        <v>146</v>
      </c>
      <c r="E70" s="3">
        <v>1</v>
      </c>
      <c r="F70" s="3">
        <v>41.1</v>
      </c>
      <c r="G70" s="6">
        <v>2833.33</v>
      </c>
    </row>
    <row r="71" spans="1:7" ht="12.75" outlineLevel="1">
      <c r="A71" s="3">
        <v>40</v>
      </c>
      <c r="B71" s="5" t="s">
        <v>186</v>
      </c>
      <c r="C71" s="35">
        <v>41544</v>
      </c>
      <c r="D71" s="36" t="s">
        <v>146</v>
      </c>
      <c r="E71" s="3">
        <v>6</v>
      </c>
      <c r="F71" s="3">
        <v>39.9</v>
      </c>
      <c r="G71" s="6">
        <v>2750</v>
      </c>
    </row>
    <row r="72" spans="1:7" ht="12.75" outlineLevel="1">
      <c r="A72" s="3">
        <v>41</v>
      </c>
      <c r="B72" s="5" t="s">
        <v>187</v>
      </c>
      <c r="C72" s="33">
        <v>41445</v>
      </c>
      <c r="D72" s="37" t="s">
        <v>147</v>
      </c>
      <c r="E72" s="3">
        <v>5</v>
      </c>
      <c r="F72" s="3">
        <v>37.3</v>
      </c>
      <c r="G72" s="6">
        <v>2750</v>
      </c>
    </row>
    <row r="73" spans="1:7" ht="12.75" outlineLevel="1">
      <c r="A73" s="3">
        <v>42</v>
      </c>
      <c r="B73" s="5" t="s">
        <v>148</v>
      </c>
      <c r="C73" s="4">
        <v>42187</v>
      </c>
      <c r="D73" s="3" t="s">
        <v>43</v>
      </c>
      <c r="E73" s="3">
        <v>2</v>
      </c>
      <c r="F73" s="3">
        <v>82.3</v>
      </c>
      <c r="G73" s="6">
        <v>2933.33</v>
      </c>
    </row>
    <row r="74" spans="1:7" ht="12.75" outlineLevel="1">
      <c r="A74" s="3">
        <v>43</v>
      </c>
      <c r="B74" s="5" t="s">
        <v>149</v>
      </c>
      <c r="C74" s="15">
        <v>41872</v>
      </c>
      <c r="D74" s="38" t="s">
        <v>78</v>
      </c>
      <c r="E74" s="3">
        <v>3</v>
      </c>
      <c r="F74" s="3">
        <v>48.2</v>
      </c>
      <c r="G74" s="6">
        <v>2833.33</v>
      </c>
    </row>
    <row r="75" spans="1:7" ht="12.75" outlineLevel="1">
      <c r="A75" s="3">
        <v>44</v>
      </c>
      <c r="B75" s="5" t="s">
        <v>150</v>
      </c>
      <c r="C75" s="33">
        <v>41544</v>
      </c>
      <c r="D75" s="34" t="s">
        <v>157</v>
      </c>
      <c r="E75" s="3">
        <v>5</v>
      </c>
      <c r="F75" s="3">
        <v>37.2</v>
      </c>
      <c r="G75" s="6">
        <v>2750</v>
      </c>
    </row>
    <row r="76" spans="1:7" ht="12.75" outlineLevel="1">
      <c r="A76" s="3">
        <v>45</v>
      </c>
      <c r="B76" s="5" t="s">
        <v>151</v>
      </c>
      <c r="C76" s="33">
        <v>42657</v>
      </c>
      <c r="D76" s="34" t="s">
        <v>158</v>
      </c>
      <c r="E76" s="3">
        <v>1</v>
      </c>
      <c r="F76" s="3">
        <v>48.6</v>
      </c>
      <c r="G76" s="6">
        <v>2833.33</v>
      </c>
    </row>
    <row r="77" spans="1:7" ht="12.75" outlineLevel="1">
      <c r="A77" s="3">
        <v>46</v>
      </c>
      <c r="B77" s="5" t="s">
        <v>152</v>
      </c>
      <c r="C77" s="33">
        <v>42291</v>
      </c>
      <c r="D77" s="34" t="s">
        <v>159</v>
      </c>
      <c r="E77" s="3">
        <v>2</v>
      </c>
      <c r="F77" s="3">
        <v>37.2</v>
      </c>
      <c r="G77" s="6">
        <v>2250</v>
      </c>
    </row>
    <row r="78" spans="1:7" ht="12.75" outlineLevel="1">
      <c r="A78" s="3">
        <v>47</v>
      </c>
      <c r="B78" s="5" t="s">
        <v>153</v>
      </c>
      <c r="C78" s="15">
        <v>42935</v>
      </c>
      <c r="D78" s="11" t="s">
        <v>160</v>
      </c>
      <c r="E78" s="3">
        <v>1</v>
      </c>
      <c r="F78" s="3">
        <v>54.4</v>
      </c>
      <c r="G78" s="6">
        <v>2250</v>
      </c>
    </row>
    <row r="79" spans="1:7" ht="12.75" outlineLevel="1">
      <c r="A79" s="3">
        <v>48</v>
      </c>
      <c r="B79" s="5" t="s">
        <v>154</v>
      </c>
      <c r="C79" s="15">
        <v>42935</v>
      </c>
      <c r="D79" s="11" t="s">
        <v>160</v>
      </c>
      <c r="E79" s="3">
        <v>1</v>
      </c>
      <c r="F79" s="3">
        <v>34.2</v>
      </c>
      <c r="G79" s="6">
        <v>2250</v>
      </c>
    </row>
    <row r="80" spans="1:7" ht="12.75" outlineLevel="1">
      <c r="A80" s="3">
        <v>49</v>
      </c>
      <c r="B80" s="5" t="s">
        <v>155</v>
      </c>
      <c r="C80" s="15">
        <v>42935</v>
      </c>
      <c r="D80" s="11" t="s">
        <v>160</v>
      </c>
      <c r="E80" s="3">
        <v>1</v>
      </c>
      <c r="F80" s="3">
        <v>22</v>
      </c>
      <c r="G80" s="6">
        <v>2250</v>
      </c>
    </row>
    <row r="81" spans="1:7" ht="13.5" customHeight="1" outlineLevel="1">
      <c r="A81" s="3">
        <v>50</v>
      </c>
      <c r="B81" s="5" t="s">
        <v>156</v>
      </c>
      <c r="C81" s="4">
        <v>42304</v>
      </c>
      <c r="D81" s="3" t="s">
        <v>45</v>
      </c>
      <c r="E81" s="3">
        <v>5</v>
      </c>
      <c r="F81" s="3">
        <v>34.6</v>
      </c>
      <c r="G81" s="6">
        <v>2250</v>
      </c>
    </row>
    <row r="82" spans="1:7" ht="13.5" customHeight="1" outlineLevel="1">
      <c r="A82" s="3">
        <v>51</v>
      </c>
      <c r="B82" s="5" t="s">
        <v>161</v>
      </c>
      <c r="C82" s="15">
        <v>42535</v>
      </c>
      <c r="D82" s="38" t="s">
        <v>162</v>
      </c>
      <c r="E82" s="3">
        <v>4</v>
      </c>
      <c r="F82" s="3">
        <v>16.5</v>
      </c>
      <c r="G82" s="6">
        <v>2250</v>
      </c>
    </row>
    <row r="83" spans="1:7" ht="13.5" customHeight="1" outlineLevel="1">
      <c r="A83" s="3">
        <v>52</v>
      </c>
      <c r="B83" s="5" t="s">
        <v>163</v>
      </c>
      <c r="C83" s="15">
        <v>42535</v>
      </c>
      <c r="D83" s="38" t="s">
        <v>162</v>
      </c>
      <c r="E83" s="3">
        <v>8</v>
      </c>
      <c r="F83" s="3">
        <v>43.1</v>
      </c>
      <c r="G83" s="6">
        <v>2250</v>
      </c>
    </row>
    <row r="84" spans="1:7" ht="13.5" customHeight="1" outlineLevel="1">
      <c r="A84" s="3">
        <v>53</v>
      </c>
      <c r="B84" s="5" t="s">
        <v>164</v>
      </c>
      <c r="C84" s="33">
        <v>41229</v>
      </c>
      <c r="D84" s="34" t="s">
        <v>165</v>
      </c>
      <c r="E84" s="3">
        <v>0</v>
      </c>
      <c r="F84" s="3">
        <v>28.8</v>
      </c>
      <c r="G84" s="6">
        <v>2250</v>
      </c>
    </row>
    <row r="85" spans="1:7" ht="13.5" customHeight="1" outlineLevel="1">
      <c r="A85" s="3">
        <v>54</v>
      </c>
      <c r="B85" s="5" t="s">
        <v>166</v>
      </c>
      <c r="C85" s="33">
        <v>42416</v>
      </c>
      <c r="D85" s="34" t="s">
        <v>167</v>
      </c>
      <c r="E85" s="3">
        <v>4</v>
      </c>
      <c r="F85" s="3">
        <v>41.8</v>
      </c>
      <c r="G85" s="6">
        <v>2250</v>
      </c>
    </row>
    <row r="86" spans="1:7" ht="13.5" customHeight="1" outlineLevel="1">
      <c r="A86" s="3">
        <v>55</v>
      </c>
      <c r="B86" s="5" t="s">
        <v>189</v>
      </c>
      <c r="C86" s="33">
        <v>42657</v>
      </c>
      <c r="D86" s="34" t="s">
        <v>190</v>
      </c>
      <c r="E86" s="3">
        <v>3</v>
      </c>
      <c r="F86" s="3">
        <v>38.1</v>
      </c>
      <c r="G86" s="6">
        <v>3750</v>
      </c>
    </row>
    <row r="87" spans="1:7" ht="13.5" customHeight="1" outlineLevel="1">
      <c r="A87" s="3">
        <v>56</v>
      </c>
      <c r="B87" s="5" t="s">
        <v>191</v>
      </c>
      <c r="C87" s="33">
        <v>42689</v>
      </c>
      <c r="D87" s="34" t="s">
        <v>81</v>
      </c>
      <c r="E87" s="3">
        <v>2</v>
      </c>
      <c r="F87" s="3">
        <v>51.8</v>
      </c>
      <c r="G87" s="6">
        <v>3866.67</v>
      </c>
    </row>
    <row r="88" spans="1:7" ht="13.5" customHeight="1" outlineLevel="1">
      <c r="A88" s="3">
        <v>57</v>
      </c>
      <c r="B88" s="5" t="s">
        <v>192</v>
      </c>
      <c r="C88" s="33">
        <v>41824</v>
      </c>
      <c r="D88" s="34" t="s">
        <v>193</v>
      </c>
      <c r="E88" s="3">
        <v>2</v>
      </c>
      <c r="F88" s="3">
        <v>25.3</v>
      </c>
      <c r="G88" s="6">
        <v>3666.67</v>
      </c>
    </row>
    <row r="89" spans="1:7" ht="13.5" customHeight="1" outlineLevel="1">
      <c r="A89" s="3">
        <v>58</v>
      </c>
      <c r="B89" s="5" t="s">
        <v>194</v>
      </c>
      <c r="C89" s="48">
        <v>42387</v>
      </c>
      <c r="D89" s="38" t="s">
        <v>195</v>
      </c>
      <c r="E89" s="3">
        <v>3</v>
      </c>
      <c r="F89" s="3">
        <v>26.1</v>
      </c>
      <c r="G89" s="6">
        <v>3666.67</v>
      </c>
    </row>
    <row r="90" spans="1:7" ht="13.5" customHeight="1" outlineLevel="1">
      <c r="A90" s="3">
        <v>59</v>
      </c>
      <c r="B90" s="5" t="s">
        <v>196</v>
      </c>
      <c r="C90" s="48">
        <v>41922</v>
      </c>
      <c r="D90" s="38" t="s">
        <v>197</v>
      </c>
      <c r="E90" s="3">
        <v>5</v>
      </c>
      <c r="F90" s="3">
        <v>35.2</v>
      </c>
      <c r="G90" s="6">
        <v>3750</v>
      </c>
    </row>
    <row r="91" spans="1:7" ht="13.5" customHeight="1" outlineLevel="1">
      <c r="A91" s="3">
        <v>60</v>
      </c>
      <c r="B91" s="5" t="s">
        <v>198</v>
      </c>
      <c r="C91" s="33">
        <v>42657</v>
      </c>
      <c r="D91" s="34" t="s">
        <v>158</v>
      </c>
      <c r="E91" s="3">
        <v>5</v>
      </c>
      <c r="F91" s="3">
        <v>47.1</v>
      </c>
      <c r="G91" s="6">
        <v>3833.33</v>
      </c>
    </row>
    <row r="92" spans="1:7" ht="13.5" customHeight="1" outlineLevel="1">
      <c r="A92" s="3">
        <v>61</v>
      </c>
      <c r="B92" s="5" t="s">
        <v>199</v>
      </c>
      <c r="C92" s="48">
        <v>42387</v>
      </c>
      <c r="D92" s="38" t="s">
        <v>195</v>
      </c>
      <c r="E92" s="3">
        <v>1</v>
      </c>
      <c r="F92" s="3">
        <v>26.9</v>
      </c>
      <c r="G92" s="6">
        <v>3666.67</v>
      </c>
    </row>
    <row r="93" spans="1:7" ht="13.5" customHeight="1" outlineLevel="1">
      <c r="A93" s="3">
        <v>62</v>
      </c>
      <c r="B93" s="5" t="s">
        <v>200</v>
      </c>
      <c r="C93" s="33">
        <v>42871</v>
      </c>
      <c r="D93" s="37" t="s">
        <v>201</v>
      </c>
      <c r="E93" s="3">
        <v>3</v>
      </c>
      <c r="F93" s="3">
        <v>14.9</v>
      </c>
      <c r="G93" s="6">
        <v>2416.67</v>
      </c>
    </row>
    <row r="94" spans="1:7" ht="13.5" customHeight="1" outlineLevel="1">
      <c r="A94" s="3">
        <v>63</v>
      </c>
      <c r="B94" s="5" t="s">
        <v>202</v>
      </c>
      <c r="C94" s="33">
        <v>42871</v>
      </c>
      <c r="D94" s="37" t="s">
        <v>201</v>
      </c>
      <c r="E94" s="3">
        <v>2</v>
      </c>
      <c r="F94" s="3">
        <v>28.3</v>
      </c>
      <c r="G94" s="6">
        <v>2416.67</v>
      </c>
    </row>
    <row r="95" spans="1:7" ht="13.5" customHeight="1" outlineLevel="1">
      <c r="A95" s="3">
        <v>64</v>
      </c>
      <c r="B95" s="5" t="s">
        <v>203</v>
      </c>
      <c r="C95" s="33">
        <v>42871</v>
      </c>
      <c r="D95" s="37" t="s">
        <v>201</v>
      </c>
      <c r="E95" s="3">
        <v>5</v>
      </c>
      <c r="F95" s="3">
        <v>29.4</v>
      </c>
      <c r="G95" s="6">
        <v>2416.67</v>
      </c>
    </row>
    <row r="96" spans="1:7" ht="13.5" customHeight="1" outlineLevel="1">
      <c r="A96" s="3">
        <v>65</v>
      </c>
      <c r="B96" s="5" t="s">
        <v>204</v>
      </c>
      <c r="C96" s="33">
        <v>42871</v>
      </c>
      <c r="D96" s="37" t="s">
        <v>201</v>
      </c>
      <c r="E96" s="3">
        <v>1</v>
      </c>
      <c r="F96" s="3">
        <v>29.4</v>
      </c>
      <c r="G96" s="6">
        <v>2416.67</v>
      </c>
    </row>
    <row r="97" spans="1:7" ht="13.5" customHeight="1" outlineLevel="1">
      <c r="A97" s="3">
        <v>66</v>
      </c>
      <c r="B97" s="5" t="s">
        <v>205</v>
      </c>
      <c r="C97" s="15">
        <v>42535</v>
      </c>
      <c r="D97" s="38" t="s">
        <v>162</v>
      </c>
      <c r="E97" s="3">
        <v>1</v>
      </c>
      <c r="F97" s="3">
        <v>15</v>
      </c>
      <c r="G97" s="6">
        <v>2416.67</v>
      </c>
    </row>
    <row r="98" spans="1:7" ht="13.5" customHeight="1" outlineLevel="1">
      <c r="A98" s="3">
        <v>67</v>
      </c>
      <c r="B98" s="5" t="s">
        <v>206</v>
      </c>
      <c r="C98" s="33">
        <v>41418</v>
      </c>
      <c r="D98" s="34" t="s">
        <v>207</v>
      </c>
      <c r="E98" s="3">
        <v>2</v>
      </c>
      <c r="F98" s="3">
        <v>24.7</v>
      </c>
      <c r="G98" s="6">
        <v>2416.67</v>
      </c>
    </row>
    <row r="99" spans="1:7" ht="12.75" outlineLevel="1">
      <c r="A99" s="3"/>
      <c r="B99" s="5" t="s">
        <v>86</v>
      </c>
      <c r="C99" s="4"/>
      <c r="D99" s="3"/>
      <c r="E99" s="49">
        <f>SUM(E32:E98)</f>
        <v>204</v>
      </c>
      <c r="F99" s="6">
        <f>SUM(F32:F98)</f>
        <v>2691.1800000000003</v>
      </c>
      <c r="G99" s="6">
        <f>SUM(G32:G98)</f>
        <v>118356.46999999999</v>
      </c>
    </row>
    <row r="100" spans="1:7" ht="12.75" outlineLevel="1">
      <c r="A100" s="3">
        <v>68</v>
      </c>
      <c r="B100" s="5" t="s">
        <v>83</v>
      </c>
      <c r="C100" s="4">
        <v>42153</v>
      </c>
      <c r="D100" s="3" t="s">
        <v>51</v>
      </c>
      <c r="E100" s="9" t="s">
        <v>84</v>
      </c>
      <c r="F100" s="3">
        <v>1190</v>
      </c>
      <c r="G100" s="6">
        <v>1505.11</v>
      </c>
    </row>
    <row r="101" spans="1:7" ht="12.75" outlineLevel="1">
      <c r="A101" s="3">
        <v>69</v>
      </c>
      <c r="B101" s="5" t="s">
        <v>85</v>
      </c>
      <c r="C101" s="4">
        <v>43283</v>
      </c>
      <c r="D101" s="3" t="s">
        <v>53</v>
      </c>
      <c r="E101" s="9" t="s">
        <v>84</v>
      </c>
      <c r="F101" s="3">
        <v>1175</v>
      </c>
      <c r="G101" s="6">
        <v>1505.11</v>
      </c>
    </row>
    <row r="102" spans="1:7" ht="12.75" outlineLevel="1">
      <c r="A102" s="3">
        <v>70</v>
      </c>
      <c r="B102" s="5" t="s">
        <v>168</v>
      </c>
      <c r="C102" s="15">
        <v>42291</v>
      </c>
      <c r="D102" s="38" t="s">
        <v>159</v>
      </c>
      <c r="E102" s="9" t="s">
        <v>84</v>
      </c>
      <c r="F102" s="3">
        <v>767</v>
      </c>
      <c r="G102" s="6">
        <v>3666.67</v>
      </c>
    </row>
    <row r="103" spans="1:7" ht="12.75" outlineLevel="1">
      <c r="A103" s="3">
        <v>71</v>
      </c>
      <c r="B103" s="5" t="s">
        <v>169</v>
      </c>
      <c r="C103" s="15">
        <v>42935</v>
      </c>
      <c r="D103" s="11" t="s">
        <v>160</v>
      </c>
      <c r="E103" s="9" t="s">
        <v>84</v>
      </c>
      <c r="F103" s="3">
        <v>811</v>
      </c>
      <c r="G103" s="6">
        <v>3666.67</v>
      </c>
    </row>
    <row r="104" spans="1:7" ht="12.75" outlineLevel="1">
      <c r="A104" s="3">
        <v>72</v>
      </c>
      <c r="B104" s="5" t="s">
        <v>208</v>
      </c>
      <c r="C104" s="15">
        <v>42871</v>
      </c>
      <c r="D104" s="11" t="s">
        <v>201</v>
      </c>
      <c r="E104" s="9" t="s">
        <v>84</v>
      </c>
      <c r="F104" s="3">
        <v>972</v>
      </c>
      <c r="G104" s="6">
        <v>3166.67</v>
      </c>
    </row>
    <row r="105" spans="1:7" ht="12.75" outlineLevel="1">
      <c r="A105" s="2"/>
      <c r="B105" s="122" t="s">
        <v>591</v>
      </c>
      <c r="C105" s="148"/>
      <c r="D105" s="148"/>
      <c r="E105" s="10">
        <f>E99</f>
        <v>204</v>
      </c>
      <c r="F105" s="10">
        <f>F99</f>
        <v>2691.1800000000003</v>
      </c>
      <c r="G105" s="50">
        <f>G99+G100+G101+G102+G103+G104</f>
        <v>131866.69999999998</v>
      </c>
    </row>
    <row r="106" spans="1:7" ht="12.75" customHeight="1" outlineLevel="1">
      <c r="A106" s="134" t="s">
        <v>87</v>
      </c>
      <c r="B106" s="135"/>
      <c r="C106" s="135"/>
      <c r="D106" s="135"/>
      <c r="E106" s="135"/>
      <c r="F106" s="135"/>
      <c r="G106" s="135"/>
    </row>
    <row r="107" spans="1:7" ht="12" customHeight="1" outlineLevel="1">
      <c r="A107" s="3">
        <v>1</v>
      </c>
      <c r="B107" s="28" t="s">
        <v>137</v>
      </c>
      <c r="C107" s="8">
        <v>41919</v>
      </c>
      <c r="D107" s="9" t="s">
        <v>138</v>
      </c>
      <c r="E107" s="9">
        <v>6</v>
      </c>
      <c r="F107" s="9">
        <v>39.7</v>
      </c>
      <c r="G107" s="14">
        <v>2333.33</v>
      </c>
    </row>
    <row r="108" spans="1:7" ht="12.75" outlineLevel="1">
      <c r="A108" s="3">
        <v>2</v>
      </c>
      <c r="B108" s="16" t="s">
        <v>91</v>
      </c>
      <c r="C108" s="15">
        <v>41162</v>
      </c>
      <c r="D108" s="11" t="s">
        <v>88</v>
      </c>
      <c r="E108" s="13">
        <v>0</v>
      </c>
      <c r="F108" s="11">
        <v>36.9</v>
      </c>
      <c r="G108" s="14">
        <v>2333.33</v>
      </c>
    </row>
    <row r="109" spans="1:7" ht="12.75" outlineLevel="1">
      <c r="A109" s="3">
        <v>3</v>
      </c>
      <c r="B109" s="16" t="s">
        <v>92</v>
      </c>
      <c r="C109" s="15">
        <v>41162</v>
      </c>
      <c r="D109" s="11" t="s">
        <v>88</v>
      </c>
      <c r="E109" s="13">
        <v>0</v>
      </c>
      <c r="F109" s="11">
        <v>31.6</v>
      </c>
      <c r="G109" s="14">
        <v>2333.33</v>
      </c>
    </row>
    <row r="110" spans="1:7" ht="12.75" outlineLevel="1">
      <c r="A110" s="3">
        <v>4</v>
      </c>
      <c r="B110" s="16" t="s">
        <v>93</v>
      </c>
      <c r="C110" s="15">
        <v>41268</v>
      </c>
      <c r="D110" s="11" t="s">
        <v>89</v>
      </c>
      <c r="E110" s="12">
        <v>2</v>
      </c>
      <c r="F110" s="12">
        <v>42.3</v>
      </c>
      <c r="G110" s="14">
        <v>2333.33</v>
      </c>
    </row>
    <row r="111" spans="1:7" ht="12.75" outlineLevel="1">
      <c r="A111" s="3">
        <v>5</v>
      </c>
      <c r="B111" s="16" t="s">
        <v>94</v>
      </c>
      <c r="C111" s="15">
        <v>41236</v>
      </c>
      <c r="D111" s="11" t="s">
        <v>90</v>
      </c>
      <c r="E111" s="13">
        <v>8</v>
      </c>
      <c r="F111" s="12">
        <v>43.2</v>
      </c>
      <c r="G111" s="14">
        <v>2333.33</v>
      </c>
    </row>
    <row r="112" spans="1:7" ht="12.75" outlineLevel="1">
      <c r="A112" s="39">
        <v>6</v>
      </c>
      <c r="B112" s="40" t="s">
        <v>170</v>
      </c>
      <c r="C112" s="41">
        <v>41996</v>
      </c>
      <c r="D112" s="42" t="s">
        <v>171</v>
      </c>
      <c r="E112" s="13">
        <v>0</v>
      </c>
      <c r="F112" s="13">
        <v>21.1</v>
      </c>
      <c r="G112" s="81">
        <v>3333.33</v>
      </c>
    </row>
    <row r="113" spans="1:7" ht="12.75" outlineLevel="1">
      <c r="A113" s="39">
        <v>7</v>
      </c>
      <c r="B113" s="40" t="s">
        <v>184</v>
      </c>
      <c r="C113" s="41">
        <v>41996</v>
      </c>
      <c r="D113" s="42" t="s">
        <v>171</v>
      </c>
      <c r="E113" s="13">
        <v>3</v>
      </c>
      <c r="F113" s="13">
        <v>29.7</v>
      </c>
      <c r="G113" s="81">
        <v>3333.33</v>
      </c>
    </row>
    <row r="114" spans="1:7" ht="12.75" outlineLevel="1">
      <c r="A114" s="39">
        <v>8</v>
      </c>
      <c r="B114" s="43" t="s">
        <v>185</v>
      </c>
      <c r="C114" s="41">
        <v>41759</v>
      </c>
      <c r="D114" s="42" t="s">
        <v>175</v>
      </c>
      <c r="E114" s="13">
        <v>3</v>
      </c>
      <c r="F114" s="13">
        <v>55</v>
      </c>
      <c r="G114" s="81">
        <v>3333.33</v>
      </c>
    </row>
    <row r="115" spans="1:7" ht="12.75" outlineLevel="1">
      <c r="A115" s="39">
        <v>9</v>
      </c>
      <c r="B115" s="40" t="s">
        <v>176</v>
      </c>
      <c r="C115" s="41">
        <v>41362</v>
      </c>
      <c r="D115" s="42" t="s">
        <v>172</v>
      </c>
      <c r="E115" s="13">
        <v>0</v>
      </c>
      <c r="F115" s="13">
        <v>35</v>
      </c>
      <c r="G115" s="81">
        <v>3333.33</v>
      </c>
    </row>
    <row r="116" spans="1:7" ht="12.75" outlineLevel="1">
      <c r="A116" s="39">
        <v>10</v>
      </c>
      <c r="B116" s="43" t="s">
        <v>177</v>
      </c>
      <c r="C116" s="41">
        <v>40963</v>
      </c>
      <c r="D116" s="42" t="s">
        <v>173</v>
      </c>
      <c r="E116" s="13">
        <v>0</v>
      </c>
      <c r="F116" s="13">
        <v>67.2</v>
      </c>
      <c r="G116" s="81">
        <v>3333.33</v>
      </c>
    </row>
    <row r="117" spans="1:7" ht="12.75" outlineLevel="1">
      <c r="A117" s="39">
        <v>11</v>
      </c>
      <c r="B117" s="43" t="s">
        <v>178</v>
      </c>
      <c r="C117" s="41">
        <v>40963</v>
      </c>
      <c r="D117" s="42" t="s">
        <v>173</v>
      </c>
      <c r="E117" s="13">
        <v>2</v>
      </c>
      <c r="F117" s="13">
        <v>84</v>
      </c>
      <c r="G117" s="81">
        <v>3333.33</v>
      </c>
    </row>
    <row r="118" spans="1:7" ht="12.75" outlineLevel="1">
      <c r="A118" s="39">
        <v>12</v>
      </c>
      <c r="B118" s="43" t="s">
        <v>179</v>
      </c>
      <c r="C118" s="41">
        <v>40963</v>
      </c>
      <c r="D118" s="42" t="s">
        <v>173</v>
      </c>
      <c r="E118" s="13">
        <v>2</v>
      </c>
      <c r="F118" s="13">
        <v>49.2</v>
      </c>
      <c r="G118" s="81">
        <v>3333.33</v>
      </c>
    </row>
    <row r="119" spans="1:7" ht="12.75" outlineLevel="1">
      <c r="A119" s="39">
        <v>13</v>
      </c>
      <c r="B119" s="43" t="s">
        <v>180</v>
      </c>
      <c r="C119" s="41">
        <v>42753</v>
      </c>
      <c r="D119" s="42" t="s">
        <v>174</v>
      </c>
      <c r="E119" s="13">
        <v>2</v>
      </c>
      <c r="F119" s="13">
        <v>29.5</v>
      </c>
      <c r="G119" s="81">
        <v>3333.33</v>
      </c>
    </row>
    <row r="120" spans="1:7" ht="12.75" outlineLevel="1">
      <c r="A120" s="39">
        <v>14</v>
      </c>
      <c r="B120" s="43" t="s">
        <v>181</v>
      </c>
      <c r="C120" s="41">
        <v>41759</v>
      </c>
      <c r="D120" s="42" t="s">
        <v>175</v>
      </c>
      <c r="E120" s="13">
        <v>1</v>
      </c>
      <c r="F120" s="13">
        <v>18.6</v>
      </c>
      <c r="G120" s="81">
        <v>3333.33</v>
      </c>
    </row>
    <row r="121" spans="1:7" ht="12.75" outlineLevel="1">
      <c r="A121" s="30"/>
      <c r="B121" s="58" t="s">
        <v>592</v>
      </c>
      <c r="C121" s="42"/>
      <c r="D121" s="42"/>
      <c r="E121" s="44">
        <f>SUM(E107:E120)</f>
        <v>29</v>
      </c>
      <c r="F121" s="44">
        <f>SUM(F107:F120)</f>
        <v>583</v>
      </c>
      <c r="G121" s="45">
        <f>SUM(G107:G120)</f>
        <v>41666.62000000001</v>
      </c>
    </row>
    <row r="122" spans="1:7" ht="12.75" customHeight="1" outlineLevel="1">
      <c r="A122" s="146" t="s">
        <v>95</v>
      </c>
      <c r="B122" s="147"/>
      <c r="C122" s="147"/>
      <c r="D122" s="147"/>
      <c r="E122" s="147"/>
      <c r="F122" s="147"/>
      <c r="G122" s="147"/>
    </row>
    <row r="123" spans="1:7" ht="12.75" customHeight="1" outlineLevel="1">
      <c r="A123" s="3">
        <v>1</v>
      </c>
      <c r="B123" s="16" t="s">
        <v>98</v>
      </c>
      <c r="C123" s="8">
        <v>42229</v>
      </c>
      <c r="D123" s="3" t="s">
        <v>99</v>
      </c>
      <c r="E123" s="19">
        <v>1</v>
      </c>
      <c r="F123" s="12">
        <v>28.2</v>
      </c>
      <c r="G123" s="29">
        <v>1154.96</v>
      </c>
    </row>
    <row r="124" spans="1:7" ht="12.75" customHeight="1" outlineLevel="1">
      <c r="A124" s="3">
        <v>2</v>
      </c>
      <c r="B124" s="20" t="s">
        <v>100</v>
      </c>
      <c r="C124" s="8">
        <v>40963</v>
      </c>
      <c r="D124" s="3" t="s">
        <v>101</v>
      </c>
      <c r="E124" s="9">
        <v>4</v>
      </c>
      <c r="F124" s="12">
        <v>22</v>
      </c>
      <c r="G124" s="29">
        <v>1154.96</v>
      </c>
    </row>
    <row r="125" spans="1:7" ht="12.75" customHeight="1" outlineLevel="1">
      <c r="A125" s="3">
        <v>3</v>
      </c>
      <c r="B125" s="20" t="s">
        <v>102</v>
      </c>
      <c r="C125" s="8">
        <v>41872</v>
      </c>
      <c r="D125" s="3" t="s">
        <v>103</v>
      </c>
      <c r="E125" s="21" t="s">
        <v>135</v>
      </c>
      <c r="F125" s="12">
        <v>30.1</v>
      </c>
      <c r="G125" s="29">
        <v>1154.96</v>
      </c>
    </row>
    <row r="126" spans="1:7" ht="12.75" customHeight="1" outlineLevel="1">
      <c r="A126" s="3">
        <v>4</v>
      </c>
      <c r="B126" s="20" t="s">
        <v>104</v>
      </c>
      <c r="C126" s="22">
        <v>42153</v>
      </c>
      <c r="D126" s="3" t="s">
        <v>105</v>
      </c>
      <c r="E126" s="12">
        <v>1</v>
      </c>
      <c r="F126" s="12">
        <v>31.3</v>
      </c>
      <c r="G126" s="29">
        <v>1154.96</v>
      </c>
    </row>
    <row r="127" spans="1:7" ht="12.75" customHeight="1" outlineLevel="1">
      <c r="A127" s="3">
        <v>5</v>
      </c>
      <c r="B127" s="20" t="s">
        <v>106</v>
      </c>
      <c r="C127" s="22">
        <v>41544</v>
      </c>
      <c r="D127" s="3" t="s">
        <v>107</v>
      </c>
      <c r="E127" s="13">
        <v>2</v>
      </c>
      <c r="F127" s="12">
        <v>17.5</v>
      </c>
      <c r="G127" s="29">
        <v>1154.96</v>
      </c>
    </row>
    <row r="128" spans="1:7" ht="12.75" customHeight="1" outlineLevel="1">
      <c r="A128" s="3">
        <v>6</v>
      </c>
      <c r="B128" s="20" t="s">
        <v>108</v>
      </c>
      <c r="C128" s="22">
        <v>41544</v>
      </c>
      <c r="D128" s="3" t="s">
        <v>109</v>
      </c>
      <c r="E128" s="12">
        <v>3</v>
      </c>
      <c r="F128" s="12">
        <v>22.6</v>
      </c>
      <c r="G128" s="29">
        <v>1154.96</v>
      </c>
    </row>
    <row r="129" spans="1:7" ht="12.75" customHeight="1" outlineLevel="1">
      <c r="A129" s="3">
        <v>7</v>
      </c>
      <c r="B129" s="20" t="s">
        <v>110</v>
      </c>
      <c r="C129" s="22">
        <v>41544</v>
      </c>
      <c r="D129" s="3" t="s">
        <v>107</v>
      </c>
      <c r="E129" s="12">
        <v>3</v>
      </c>
      <c r="F129" s="12">
        <v>38</v>
      </c>
      <c r="G129" s="29">
        <v>1154.96</v>
      </c>
    </row>
    <row r="130" spans="1:7" ht="12.75" customHeight="1" outlineLevel="1">
      <c r="A130" s="3">
        <v>8</v>
      </c>
      <c r="B130" s="20" t="s">
        <v>111</v>
      </c>
      <c r="C130" s="22">
        <v>41544</v>
      </c>
      <c r="D130" s="3" t="s">
        <v>109</v>
      </c>
      <c r="E130" s="13">
        <v>3</v>
      </c>
      <c r="F130" s="12">
        <v>33.5</v>
      </c>
      <c r="G130" s="29">
        <v>1154.96</v>
      </c>
    </row>
    <row r="131" spans="1:7" ht="12.75" customHeight="1" outlineLevel="1">
      <c r="A131" s="3">
        <v>9</v>
      </c>
      <c r="B131" s="16" t="s">
        <v>112</v>
      </c>
      <c r="C131" s="8">
        <v>42229</v>
      </c>
      <c r="D131" s="3" t="s">
        <v>99</v>
      </c>
      <c r="E131" s="13">
        <v>2</v>
      </c>
      <c r="F131" s="12">
        <v>39.3</v>
      </c>
      <c r="G131" s="14">
        <v>1261.57</v>
      </c>
    </row>
    <row r="132" spans="1:7" ht="12.75" customHeight="1" outlineLevel="1">
      <c r="A132" s="3">
        <v>10</v>
      </c>
      <c r="B132" s="20" t="s">
        <v>114</v>
      </c>
      <c r="C132" s="8">
        <v>41872</v>
      </c>
      <c r="D132" s="3" t="s">
        <v>103</v>
      </c>
      <c r="E132" s="12">
        <v>3</v>
      </c>
      <c r="F132" s="12">
        <v>42.1</v>
      </c>
      <c r="G132" s="14">
        <v>1261.57</v>
      </c>
    </row>
    <row r="133" spans="1:7" ht="12.75" customHeight="1" outlineLevel="1">
      <c r="A133" s="3">
        <v>11</v>
      </c>
      <c r="B133" s="23" t="s">
        <v>115</v>
      </c>
      <c r="C133" s="8">
        <v>41872</v>
      </c>
      <c r="D133" s="3" t="s">
        <v>103</v>
      </c>
      <c r="E133" s="12">
        <v>1</v>
      </c>
      <c r="F133" s="12">
        <v>37.6</v>
      </c>
      <c r="G133" s="14">
        <v>1261.57</v>
      </c>
    </row>
    <row r="134" spans="1:7" ht="12.75" customHeight="1" outlineLevel="1">
      <c r="A134" s="3">
        <v>12</v>
      </c>
      <c r="B134" s="23" t="s">
        <v>116</v>
      </c>
      <c r="C134" s="22">
        <v>41041</v>
      </c>
      <c r="D134" s="3" t="s">
        <v>113</v>
      </c>
      <c r="E134" s="12">
        <v>0</v>
      </c>
      <c r="F134" s="12">
        <v>15.9</v>
      </c>
      <c r="G134" s="14">
        <v>1261.57</v>
      </c>
    </row>
    <row r="135" spans="1:7" ht="12.75" customHeight="1" outlineLevel="1">
      <c r="A135" s="3">
        <v>13</v>
      </c>
      <c r="B135" s="23" t="s">
        <v>117</v>
      </c>
      <c r="C135" s="22">
        <v>42473</v>
      </c>
      <c r="D135" s="3" t="s">
        <v>118</v>
      </c>
      <c r="E135" s="12">
        <v>1</v>
      </c>
      <c r="F135" s="12">
        <v>45.8</v>
      </c>
      <c r="G135" s="14">
        <v>1261.57</v>
      </c>
    </row>
    <row r="136" spans="1:7" ht="12.75" customHeight="1" outlineLevel="1">
      <c r="A136" s="3">
        <v>14</v>
      </c>
      <c r="B136" s="27" t="s">
        <v>120</v>
      </c>
      <c r="C136" s="22">
        <v>41162</v>
      </c>
      <c r="D136" s="3" t="s">
        <v>119</v>
      </c>
      <c r="E136" s="12">
        <v>1</v>
      </c>
      <c r="F136" s="12">
        <v>29.59</v>
      </c>
      <c r="G136" s="14">
        <v>1261.57</v>
      </c>
    </row>
    <row r="137" spans="1:7" ht="12.75" customHeight="1" outlineLevel="1">
      <c r="A137" s="3">
        <v>15</v>
      </c>
      <c r="B137" s="23" t="s">
        <v>121</v>
      </c>
      <c r="C137" s="8">
        <v>41872</v>
      </c>
      <c r="D137" s="3" t="s">
        <v>103</v>
      </c>
      <c r="E137" s="19">
        <v>3</v>
      </c>
      <c r="F137" s="12">
        <v>19.7</v>
      </c>
      <c r="G137" s="14">
        <v>1279.34</v>
      </c>
    </row>
    <row r="138" spans="1:7" ht="12.75" customHeight="1" outlineLevel="1">
      <c r="A138" s="3">
        <v>16</v>
      </c>
      <c r="B138" s="23" t="s">
        <v>134</v>
      </c>
      <c r="C138" s="26">
        <v>41418</v>
      </c>
      <c r="D138" s="3" t="s">
        <v>122</v>
      </c>
      <c r="E138" s="13">
        <v>4</v>
      </c>
      <c r="F138" s="12">
        <v>44.1</v>
      </c>
      <c r="G138" s="14">
        <v>1279.34</v>
      </c>
    </row>
    <row r="139" spans="1:7" ht="12.75" customHeight="1" outlineLevel="1">
      <c r="A139" s="3">
        <v>17</v>
      </c>
      <c r="B139" s="23" t="s">
        <v>123</v>
      </c>
      <c r="C139" s="26">
        <v>41418</v>
      </c>
      <c r="D139" s="3" t="s">
        <v>122</v>
      </c>
      <c r="E139" s="25">
        <v>2</v>
      </c>
      <c r="F139" s="12">
        <v>43.9</v>
      </c>
      <c r="G139" s="14">
        <v>1279.34</v>
      </c>
    </row>
    <row r="140" spans="1:7" ht="12.75" customHeight="1" outlineLevel="1">
      <c r="A140" s="3">
        <v>18</v>
      </c>
      <c r="B140" s="20" t="s">
        <v>127</v>
      </c>
      <c r="C140" s="26">
        <v>41236</v>
      </c>
      <c r="D140" s="3" t="s">
        <v>124</v>
      </c>
      <c r="E140" s="25">
        <v>1</v>
      </c>
      <c r="F140" s="12">
        <v>26.7</v>
      </c>
      <c r="G140" s="14">
        <v>1279.34</v>
      </c>
    </row>
    <row r="141" spans="1:7" ht="12.75" customHeight="1" outlineLevel="1">
      <c r="A141" s="3">
        <v>19</v>
      </c>
      <c r="B141" s="20" t="s">
        <v>128</v>
      </c>
      <c r="C141" s="26">
        <v>41747</v>
      </c>
      <c r="D141" s="3" t="s">
        <v>125</v>
      </c>
      <c r="E141" s="25">
        <v>3</v>
      </c>
      <c r="F141" s="12">
        <v>27.4</v>
      </c>
      <c r="G141" s="14">
        <v>1279.33</v>
      </c>
    </row>
    <row r="142" spans="1:7" ht="12.75" customHeight="1" outlineLevel="1">
      <c r="A142" s="3">
        <v>20</v>
      </c>
      <c r="B142" s="20" t="s">
        <v>129</v>
      </c>
      <c r="C142" s="8">
        <v>40963</v>
      </c>
      <c r="D142" s="3" t="s">
        <v>126</v>
      </c>
      <c r="E142" s="25">
        <v>2</v>
      </c>
      <c r="F142" s="12">
        <v>31.1</v>
      </c>
      <c r="G142" s="6">
        <v>1243.8</v>
      </c>
    </row>
    <row r="143" spans="1:7" ht="12.75" customHeight="1" outlineLevel="1">
      <c r="A143" s="3">
        <v>21</v>
      </c>
      <c r="B143" s="20" t="s">
        <v>130</v>
      </c>
      <c r="C143" s="8">
        <v>40963</v>
      </c>
      <c r="D143" s="3" t="s">
        <v>126</v>
      </c>
      <c r="E143" s="25">
        <v>5</v>
      </c>
      <c r="F143" s="12">
        <v>30.4</v>
      </c>
      <c r="G143" s="6">
        <v>1243.8</v>
      </c>
    </row>
    <row r="144" spans="1:7" ht="12.75" customHeight="1" outlineLevel="1">
      <c r="A144" s="3">
        <v>22</v>
      </c>
      <c r="B144" s="20" t="s">
        <v>131</v>
      </c>
      <c r="C144" s="8">
        <v>40963</v>
      </c>
      <c r="D144" s="3" t="s">
        <v>126</v>
      </c>
      <c r="E144" s="12">
        <v>2</v>
      </c>
      <c r="F144" s="12">
        <v>22</v>
      </c>
      <c r="G144" s="6">
        <v>1243.8</v>
      </c>
    </row>
    <row r="145" spans="1:7" ht="12.75" customHeight="1" outlineLevel="1">
      <c r="A145" s="3">
        <v>23</v>
      </c>
      <c r="B145" s="20" t="s">
        <v>132</v>
      </c>
      <c r="C145" s="8">
        <v>40963</v>
      </c>
      <c r="D145" s="3" t="s">
        <v>126</v>
      </c>
      <c r="E145" s="12">
        <v>4</v>
      </c>
      <c r="F145" s="12">
        <v>30.4</v>
      </c>
      <c r="G145" s="6">
        <v>1243.8</v>
      </c>
    </row>
    <row r="146" spans="1:7" ht="12.75" customHeight="1" outlineLevel="1">
      <c r="A146" s="3">
        <v>24</v>
      </c>
      <c r="B146" s="20" t="s">
        <v>133</v>
      </c>
      <c r="C146" s="8">
        <v>40963</v>
      </c>
      <c r="D146" s="3" t="s">
        <v>126</v>
      </c>
      <c r="E146" s="12">
        <v>1</v>
      </c>
      <c r="F146" s="12">
        <v>37</v>
      </c>
      <c r="G146" s="6">
        <v>1243.8</v>
      </c>
    </row>
    <row r="147" spans="1:7" ht="12.75" customHeight="1" outlineLevel="1">
      <c r="A147" s="39">
        <v>25</v>
      </c>
      <c r="B147" s="46" t="s">
        <v>182</v>
      </c>
      <c r="C147" s="41">
        <v>41586</v>
      </c>
      <c r="D147" s="39" t="s">
        <v>183</v>
      </c>
      <c r="E147" s="13">
        <v>1</v>
      </c>
      <c r="F147" s="13">
        <v>42.5</v>
      </c>
      <c r="G147" s="47">
        <v>2533.33</v>
      </c>
    </row>
    <row r="148" spans="1:7" ht="12.75" customHeight="1" outlineLevel="1">
      <c r="A148" s="39">
        <v>26</v>
      </c>
      <c r="B148" s="46" t="s">
        <v>188</v>
      </c>
      <c r="C148" s="26">
        <v>41418</v>
      </c>
      <c r="D148" s="3" t="s">
        <v>122</v>
      </c>
      <c r="E148" s="13">
        <v>5</v>
      </c>
      <c r="F148" s="13">
        <v>43.6</v>
      </c>
      <c r="G148" s="47">
        <v>2633.33</v>
      </c>
    </row>
    <row r="149" spans="1:7" ht="12.75" customHeight="1" outlineLevel="1">
      <c r="A149" s="39"/>
      <c r="B149" s="31" t="s">
        <v>86</v>
      </c>
      <c r="C149" s="32"/>
      <c r="D149" s="32"/>
      <c r="E149" s="51">
        <f>SUM(E123:E148)</f>
        <v>58</v>
      </c>
      <c r="F149" s="51">
        <f>SUM(F123:F148)</f>
        <v>832.2900000000001</v>
      </c>
      <c r="G149" s="52">
        <f>SUM(G123:G148)</f>
        <v>34591.45</v>
      </c>
    </row>
    <row r="150" spans="1:7" ht="12.75" customHeight="1" outlineLevel="1">
      <c r="A150" s="3">
        <v>27</v>
      </c>
      <c r="B150" s="16" t="s">
        <v>432</v>
      </c>
      <c r="C150" s="22">
        <v>42153</v>
      </c>
      <c r="D150" s="3" t="s">
        <v>105</v>
      </c>
      <c r="E150" s="1" t="s">
        <v>84</v>
      </c>
      <c r="F150" s="12">
        <v>426</v>
      </c>
      <c r="G150" s="81">
        <v>1154.96</v>
      </c>
    </row>
    <row r="151" spans="1:7" ht="12.75" customHeight="1" outlineLevel="1">
      <c r="A151" s="3">
        <v>28</v>
      </c>
      <c r="B151" s="27" t="s">
        <v>433</v>
      </c>
      <c r="C151" s="22">
        <v>41041</v>
      </c>
      <c r="D151" s="3" t="s">
        <v>113</v>
      </c>
      <c r="E151" s="1" t="s">
        <v>84</v>
      </c>
      <c r="F151" s="13">
        <v>391</v>
      </c>
      <c r="G151" s="14">
        <v>1261.57</v>
      </c>
    </row>
    <row r="152" spans="1:7" ht="12.75" customHeight="1" outlineLevel="1">
      <c r="A152" s="3">
        <v>29</v>
      </c>
      <c r="B152" s="16" t="s">
        <v>434</v>
      </c>
      <c r="C152" s="8">
        <v>41872</v>
      </c>
      <c r="D152" s="3" t="s">
        <v>103</v>
      </c>
      <c r="E152" s="1" t="s">
        <v>84</v>
      </c>
      <c r="F152" s="13">
        <v>1520</v>
      </c>
      <c r="G152" s="14">
        <v>1279.34</v>
      </c>
    </row>
    <row r="153" spans="1:7" ht="12.75" customHeight="1" outlineLevel="1">
      <c r="A153" s="3">
        <v>30</v>
      </c>
      <c r="B153" s="27" t="s">
        <v>435</v>
      </c>
      <c r="C153" s="26">
        <v>41418</v>
      </c>
      <c r="D153" s="3" t="s">
        <v>122</v>
      </c>
      <c r="E153" s="1" t="s">
        <v>84</v>
      </c>
      <c r="F153" s="13">
        <v>391</v>
      </c>
      <c r="G153" s="14">
        <v>1279.34</v>
      </c>
    </row>
    <row r="154" spans="1:7" ht="12.75" customHeight="1" outlineLevel="1">
      <c r="A154" s="30"/>
      <c r="B154" s="58" t="s">
        <v>593</v>
      </c>
      <c r="C154" s="30"/>
      <c r="D154" s="30"/>
      <c r="E154" s="60">
        <f>E149</f>
        <v>58</v>
      </c>
      <c r="F154" s="53">
        <f>F149</f>
        <v>832.2900000000001</v>
      </c>
      <c r="G154" s="61">
        <f>G149+G150+G151+G152+G153</f>
        <v>39566.65999999999</v>
      </c>
    </row>
    <row r="155" spans="1:7" ht="12.75" customHeight="1" outlineLevel="1">
      <c r="A155" s="17"/>
      <c r="B155" s="17" t="s">
        <v>136</v>
      </c>
      <c r="C155" s="17"/>
      <c r="D155" s="17"/>
      <c r="E155" s="62">
        <f>E30+E105+E121+E154</f>
        <v>331</v>
      </c>
      <c r="F155" s="62">
        <f>F30+F105+F121+F154</f>
        <v>4803.97</v>
      </c>
      <c r="G155" s="18">
        <f>G30+G105+G121+G154</f>
        <v>259483.30999999994</v>
      </c>
    </row>
    <row r="156" spans="1:7" ht="12.75" customHeight="1">
      <c r="A156" s="158">
        <v>2019</v>
      </c>
      <c r="B156" s="159"/>
      <c r="C156" s="159"/>
      <c r="D156" s="159"/>
      <c r="E156" s="159"/>
      <c r="F156" s="159"/>
      <c r="G156" s="159"/>
    </row>
    <row r="157" spans="1:7" ht="12.75" customHeight="1" outlineLevel="1">
      <c r="A157" s="134" t="s">
        <v>22</v>
      </c>
      <c r="B157" s="135"/>
      <c r="C157" s="135"/>
      <c r="D157" s="135"/>
      <c r="E157" s="135"/>
      <c r="F157" s="135"/>
      <c r="G157" s="135"/>
    </row>
    <row r="158" spans="1:7" ht="13.5" customHeight="1" outlineLevel="1">
      <c r="A158" s="3">
        <v>1</v>
      </c>
      <c r="B158" s="66" t="s">
        <v>364</v>
      </c>
      <c r="C158" s="15">
        <v>40963</v>
      </c>
      <c r="D158" s="11" t="s">
        <v>306</v>
      </c>
      <c r="E158" s="9">
        <v>5</v>
      </c>
      <c r="F158" s="67">
        <v>67.7</v>
      </c>
      <c r="G158" s="68">
        <v>1000</v>
      </c>
    </row>
    <row r="159" spans="1:7" ht="12.75" customHeight="1" outlineLevel="1">
      <c r="A159" s="3">
        <v>2</v>
      </c>
      <c r="B159" s="66" t="s">
        <v>276</v>
      </c>
      <c r="C159" s="15">
        <v>41005</v>
      </c>
      <c r="D159" s="11" t="s">
        <v>29</v>
      </c>
      <c r="E159" s="9">
        <v>0</v>
      </c>
      <c r="F159" s="67">
        <v>31.6</v>
      </c>
      <c r="G159" s="68">
        <v>1000</v>
      </c>
    </row>
    <row r="160" spans="1:7" ht="12.75" customHeight="1" outlineLevel="1">
      <c r="A160" s="3">
        <v>3</v>
      </c>
      <c r="B160" s="66" t="s">
        <v>277</v>
      </c>
      <c r="C160" s="15">
        <v>41005</v>
      </c>
      <c r="D160" s="11" t="s">
        <v>29</v>
      </c>
      <c r="E160" s="9">
        <v>3</v>
      </c>
      <c r="F160" s="67">
        <v>20.7</v>
      </c>
      <c r="G160" s="68">
        <v>1000</v>
      </c>
    </row>
    <row r="161" spans="1:7" ht="12.75" customHeight="1" outlineLevel="1">
      <c r="A161" s="3">
        <v>4</v>
      </c>
      <c r="B161" s="66" t="s">
        <v>278</v>
      </c>
      <c r="C161" s="15">
        <v>41005</v>
      </c>
      <c r="D161" s="11" t="s">
        <v>29</v>
      </c>
      <c r="E161" s="9">
        <v>4</v>
      </c>
      <c r="F161" s="67">
        <v>37.7</v>
      </c>
      <c r="G161" s="68">
        <v>1000</v>
      </c>
    </row>
    <row r="162" spans="1:7" ht="12.75" customHeight="1" outlineLevel="1">
      <c r="A162" s="3">
        <v>5</v>
      </c>
      <c r="B162" s="66" t="s">
        <v>279</v>
      </c>
      <c r="C162" s="15">
        <v>41005</v>
      </c>
      <c r="D162" s="11" t="s">
        <v>29</v>
      </c>
      <c r="E162" s="9">
        <v>1</v>
      </c>
      <c r="F162" s="67">
        <v>16</v>
      </c>
      <c r="G162" s="68">
        <v>1000</v>
      </c>
    </row>
    <row r="163" spans="1:7" ht="12.75" customHeight="1" outlineLevel="1">
      <c r="A163" s="3">
        <v>6</v>
      </c>
      <c r="B163" s="66" t="s">
        <v>280</v>
      </c>
      <c r="C163" s="15">
        <v>41005</v>
      </c>
      <c r="D163" s="11" t="s">
        <v>29</v>
      </c>
      <c r="E163" s="9">
        <v>1</v>
      </c>
      <c r="F163" s="67">
        <v>25.1</v>
      </c>
      <c r="G163" s="68">
        <v>1000</v>
      </c>
    </row>
    <row r="164" spans="1:7" ht="12.75" customHeight="1" outlineLevel="1">
      <c r="A164" s="3">
        <v>7</v>
      </c>
      <c r="B164" s="66" t="s">
        <v>281</v>
      </c>
      <c r="C164" s="15">
        <v>41005</v>
      </c>
      <c r="D164" s="11" t="s">
        <v>29</v>
      </c>
      <c r="E164" s="9">
        <v>2</v>
      </c>
      <c r="F164" s="67">
        <v>35.4</v>
      </c>
      <c r="G164" s="68">
        <v>1000</v>
      </c>
    </row>
    <row r="165" spans="1:7" ht="12.75" customHeight="1" outlineLevel="1">
      <c r="A165" s="3">
        <v>8</v>
      </c>
      <c r="B165" s="66" t="s">
        <v>282</v>
      </c>
      <c r="C165" s="15">
        <v>41005</v>
      </c>
      <c r="D165" s="11" t="s">
        <v>29</v>
      </c>
      <c r="E165" s="9">
        <v>4</v>
      </c>
      <c r="F165" s="67">
        <v>27</v>
      </c>
      <c r="G165" s="68">
        <v>1000</v>
      </c>
    </row>
    <row r="166" spans="1:7" ht="12.75" customHeight="1" outlineLevel="1">
      <c r="A166" s="3">
        <v>9</v>
      </c>
      <c r="B166" s="66" t="s">
        <v>283</v>
      </c>
      <c r="C166" s="15">
        <v>41005</v>
      </c>
      <c r="D166" s="11" t="s">
        <v>29</v>
      </c>
      <c r="E166" s="9">
        <v>2</v>
      </c>
      <c r="F166" s="67">
        <v>16.2</v>
      </c>
      <c r="G166" s="68">
        <v>1000</v>
      </c>
    </row>
    <row r="167" spans="1:7" ht="12.75" customHeight="1" outlineLevel="1">
      <c r="A167" s="3">
        <v>10</v>
      </c>
      <c r="B167" s="66" t="s">
        <v>363</v>
      </c>
      <c r="C167" s="15">
        <v>41005</v>
      </c>
      <c r="D167" s="11" t="s">
        <v>307</v>
      </c>
      <c r="E167" s="9">
        <v>6</v>
      </c>
      <c r="F167" s="67">
        <v>16.8</v>
      </c>
      <c r="G167" s="68">
        <v>1000</v>
      </c>
    </row>
    <row r="168" spans="1:7" ht="12.75" customHeight="1" outlineLevel="1">
      <c r="A168" s="3">
        <v>11</v>
      </c>
      <c r="B168" s="66" t="s">
        <v>365</v>
      </c>
      <c r="C168" s="15">
        <v>41005</v>
      </c>
      <c r="D168" s="11" t="s">
        <v>307</v>
      </c>
      <c r="E168" s="9">
        <v>3</v>
      </c>
      <c r="F168" s="67">
        <v>33.6</v>
      </c>
      <c r="G168" s="68">
        <v>1000</v>
      </c>
    </row>
    <row r="169" spans="1:7" ht="12.75" customHeight="1" outlineLevel="1">
      <c r="A169" s="3">
        <v>12</v>
      </c>
      <c r="B169" s="66" t="s">
        <v>366</v>
      </c>
      <c r="C169" s="15">
        <v>41005</v>
      </c>
      <c r="D169" s="11" t="s">
        <v>307</v>
      </c>
      <c r="E169" s="9">
        <v>1</v>
      </c>
      <c r="F169" s="67">
        <v>31.7</v>
      </c>
      <c r="G169" s="68">
        <v>1000</v>
      </c>
    </row>
    <row r="170" spans="1:7" ht="12.75" customHeight="1" outlineLevel="1">
      <c r="A170" s="3">
        <v>13</v>
      </c>
      <c r="B170" s="66" t="s">
        <v>367</v>
      </c>
      <c r="C170" s="15">
        <v>41005</v>
      </c>
      <c r="D170" s="11" t="s">
        <v>307</v>
      </c>
      <c r="E170" s="9">
        <v>6</v>
      </c>
      <c r="F170" s="67">
        <v>17.1</v>
      </c>
      <c r="G170" s="68">
        <v>1000</v>
      </c>
    </row>
    <row r="171" spans="1:7" ht="12.75" customHeight="1" outlineLevel="1">
      <c r="A171" s="3">
        <v>14</v>
      </c>
      <c r="B171" s="66" t="s">
        <v>368</v>
      </c>
      <c r="C171" s="15">
        <v>41005</v>
      </c>
      <c r="D171" s="11" t="s">
        <v>307</v>
      </c>
      <c r="E171" s="9">
        <v>1</v>
      </c>
      <c r="F171" s="67">
        <v>33.9</v>
      </c>
      <c r="G171" s="68">
        <v>1000</v>
      </c>
    </row>
    <row r="172" spans="1:7" ht="12.75" customHeight="1" outlineLevel="1">
      <c r="A172" s="3">
        <v>15</v>
      </c>
      <c r="B172" s="66" t="s">
        <v>369</v>
      </c>
      <c r="C172" s="15">
        <v>41005</v>
      </c>
      <c r="D172" s="11" t="s">
        <v>307</v>
      </c>
      <c r="E172" s="9">
        <v>4</v>
      </c>
      <c r="F172" s="67">
        <v>33.6</v>
      </c>
      <c r="G172" s="68">
        <v>1000</v>
      </c>
    </row>
    <row r="173" spans="1:7" ht="12.75" customHeight="1" outlineLevel="1">
      <c r="A173" s="3">
        <v>16</v>
      </c>
      <c r="B173" s="66" t="s">
        <v>371</v>
      </c>
      <c r="C173" s="15">
        <v>41005</v>
      </c>
      <c r="D173" s="11" t="s">
        <v>307</v>
      </c>
      <c r="E173" s="9">
        <v>3</v>
      </c>
      <c r="F173" s="67">
        <v>33.3</v>
      </c>
      <c r="G173" s="68">
        <v>1000</v>
      </c>
    </row>
    <row r="174" spans="1:7" ht="12.75" customHeight="1" outlineLevel="1">
      <c r="A174" s="3">
        <v>17</v>
      </c>
      <c r="B174" s="66" t="s">
        <v>370</v>
      </c>
      <c r="C174" s="15">
        <v>41005</v>
      </c>
      <c r="D174" s="11" t="s">
        <v>307</v>
      </c>
      <c r="E174" s="9">
        <v>4</v>
      </c>
      <c r="F174" s="67">
        <v>35</v>
      </c>
      <c r="G174" s="68">
        <v>1000</v>
      </c>
    </row>
    <row r="175" spans="1:7" ht="12.75" customHeight="1" outlineLevel="1">
      <c r="A175" s="3">
        <v>18</v>
      </c>
      <c r="B175" s="66" t="s">
        <v>372</v>
      </c>
      <c r="C175" s="15">
        <v>41138</v>
      </c>
      <c r="D175" s="11" t="s">
        <v>308</v>
      </c>
      <c r="E175" s="9">
        <v>3</v>
      </c>
      <c r="F175" s="67">
        <v>39.9</v>
      </c>
      <c r="G175" s="68">
        <v>1000</v>
      </c>
    </row>
    <row r="176" spans="1:7" ht="12.75" customHeight="1" outlineLevel="1">
      <c r="A176" s="3">
        <v>19</v>
      </c>
      <c r="B176" s="66" t="s">
        <v>373</v>
      </c>
      <c r="C176" s="15">
        <v>41544</v>
      </c>
      <c r="D176" s="11" t="s">
        <v>309</v>
      </c>
      <c r="E176" s="9">
        <v>1</v>
      </c>
      <c r="F176" s="69">
        <v>52.2</v>
      </c>
      <c r="G176" s="68">
        <v>1000</v>
      </c>
    </row>
    <row r="177" spans="1:7" ht="12.75" customHeight="1" outlineLevel="1">
      <c r="A177" s="3">
        <v>20</v>
      </c>
      <c r="B177" s="66" t="s">
        <v>374</v>
      </c>
      <c r="C177" s="15">
        <v>41544</v>
      </c>
      <c r="D177" s="11" t="s">
        <v>309</v>
      </c>
      <c r="E177" s="9">
        <v>4</v>
      </c>
      <c r="F177" s="69">
        <v>63.1</v>
      </c>
      <c r="G177" s="68">
        <v>1000</v>
      </c>
    </row>
    <row r="178" spans="1:7" ht="12.75" customHeight="1" outlineLevel="1">
      <c r="A178" s="3">
        <v>21</v>
      </c>
      <c r="B178" s="66" t="s">
        <v>375</v>
      </c>
      <c r="C178" s="15">
        <v>41544</v>
      </c>
      <c r="D178" s="11" t="s">
        <v>309</v>
      </c>
      <c r="E178" s="9">
        <v>3</v>
      </c>
      <c r="F178" s="69">
        <v>52.4</v>
      </c>
      <c r="G178" s="68">
        <v>1000</v>
      </c>
    </row>
    <row r="179" spans="1:7" ht="12.75" customHeight="1" outlineLevel="1">
      <c r="A179" s="3">
        <v>22</v>
      </c>
      <c r="B179" s="66" t="s">
        <v>376</v>
      </c>
      <c r="C179" s="15">
        <v>41544</v>
      </c>
      <c r="D179" s="11" t="s">
        <v>309</v>
      </c>
      <c r="E179" s="9">
        <v>2</v>
      </c>
      <c r="F179" s="69">
        <v>29.2</v>
      </c>
      <c r="G179" s="68">
        <v>1000</v>
      </c>
    </row>
    <row r="180" spans="1:7" ht="12.75" customHeight="1" outlineLevel="1">
      <c r="A180" s="3">
        <v>23</v>
      </c>
      <c r="B180" s="66" t="s">
        <v>377</v>
      </c>
      <c r="C180" s="15">
        <v>41544</v>
      </c>
      <c r="D180" s="11" t="s">
        <v>309</v>
      </c>
      <c r="E180" s="9">
        <v>4</v>
      </c>
      <c r="F180" s="69">
        <v>65.4</v>
      </c>
      <c r="G180" s="68">
        <v>1000</v>
      </c>
    </row>
    <row r="181" spans="1:7" ht="12.75" customHeight="1" outlineLevel="1">
      <c r="A181" s="3">
        <v>24</v>
      </c>
      <c r="B181" s="66" t="s">
        <v>378</v>
      </c>
      <c r="C181" s="15">
        <v>41544</v>
      </c>
      <c r="D181" s="11" t="s">
        <v>309</v>
      </c>
      <c r="E181" s="9">
        <v>1</v>
      </c>
      <c r="F181" s="69">
        <v>63.3</v>
      </c>
      <c r="G181" s="68">
        <v>1000</v>
      </c>
    </row>
    <row r="182" spans="1:7" ht="12.75" customHeight="1" outlineLevel="1">
      <c r="A182" s="3">
        <v>25</v>
      </c>
      <c r="B182" s="66" t="s">
        <v>284</v>
      </c>
      <c r="C182" s="15">
        <v>41586</v>
      </c>
      <c r="D182" s="11" t="s">
        <v>310</v>
      </c>
      <c r="E182" s="9">
        <v>2</v>
      </c>
      <c r="F182" s="69">
        <v>42.7</v>
      </c>
      <c r="G182" s="68">
        <v>1000</v>
      </c>
    </row>
    <row r="183" spans="1:7" ht="12.75" customHeight="1" outlineLevel="1">
      <c r="A183" s="3">
        <v>26</v>
      </c>
      <c r="B183" s="66" t="s">
        <v>285</v>
      </c>
      <c r="C183" s="15">
        <v>41586</v>
      </c>
      <c r="D183" s="11" t="s">
        <v>310</v>
      </c>
      <c r="E183" s="9">
        <v>4</v>
      </c>
      <c r="F183" s="67">
        <v>42</v>
      </c>
      <c r="G183" s="68">
        <v>1000</v>
      </c>
    </row>
    <row r="184" spans="1:7" ht="12.75" customHeight="1" outlineLevel="1">
      <c r="A184" s="3">
        <v>27</v>
      </c>
      <c r="B184" s="66" t="s">
        <v>286</v>
      </c>
      <c r="C184" s="15">
        <v>41586</v>
      </c>
      <c r="D184" s="11" t="s">
        <v>310</v>
      </c>
      <c r="E184" s="9">
        <v>1</v>
      </c>
      <c r="F184" s="69">
        <v>52.7</v>
      </c>
      <c r="G184" s="68">
        <v>1000</v>
      </c>
    </row>
    <row r="185" spans="1:7" ht="12.75" customHeight="1" outlineLevel="1">
      <c r="A185" s="3">
        <v>28</v>
      </c>
      <c r="B185" s="66" t="s">
        <v>287</v>
      </c>
      <c r="C185" s="15">
        <v>41586</v>
      </c>
      <c r="D185" s="11" t="s">
        <v>310</v>
      </c>
      <c r="E185" s="9">
        <v>5</v>
      </c>
      <c r="F185" s="69">
        <v>54.3</v>
      </c>
      <c r="G185" s="68">
        <v>1000</v>
      </c>
    </row>
    <row r="186" spans="1:7" ht="12.75" customHeight="1" outlineLevel="1">
      <c r="A186" s="3">
        <v>29</v>
      </c>
      <c r="B186" s="66" t="s">
        <v>288</v>
      </c>
      <c r="C186" s="15">
        <v>41586</v>
      </c>
      <c r="D186" s="11" t="s">
        <v>310</v>
      </c>
      <c r="E186" s="9">
        <v>0</v>
      </c>
      <c r="F186" s="69">
        <v>10.4</v>
      </c>
      <c r="G186" s="68">
        <v>1000</v>
      </c>
    </row>
    <row r="187" spans="1:7" ht="12.75" customHeight="1" outlineLevel="1">
      <c r="A187" s="3">
        <v>30</v>
      </c>
      <c r="B187" s="66" t="s">
        <v>289</v>
      </c>
      <c r="C187" s="15">
        <v>41586</v>
      </c>
      <c r="D187" s="11" t="s">
        <v>310</v>
      </c>
      <c r="E187" s="9">
        <v>0</v>
      </c>
      <c r="F187" s="69">
        <v>16.3</v>
      </c>
      <c r="G187" s="68">
        <v>1000</v>
      </c>
    </row>
    <row r="188" spans="1:7" ht="12.75" customHeight="1" outlineLevel="1">
      <c r="A188" s="3">
        <v>31</v>
      </c>
      <c r="B188" s="66" t="s">
        <v>290</v>
      </c>
      <c r="C188" s="15">
        <v>41586</v>
      </c>
      <c r="D188" s="11" t="s">
        <v>310</v>
      </c>
      <c r="E188" s="9">
        <v>1</v>
      </c>
      <c r="F188" s="69">
        <v>11</v>
      </c>
      <c r="G188" s="68">
        <v>1000</v>
      </c>
    </row>
    <row r="189" spans="1:7" ht="12.75" customHeight="1" outlineLevel="1">
      <c r="A189" s="3">
        <v>32</v>
      </c>
      <c r="B189" s="66" t="s">
        <v>291</v>
      </c>
      <c r="C189" s="15">
        <v>41586</v>
      </c>
      <c r="D189" s="11" t="s">
        <v>310</v>
      </c>
      <c r="E189" s="9">
        <v>0</v>
      </c>
      <c r="F189" s="69">
        <v>11.2</v>
      </c>
      <c r="G189" s="68">
        <v>1000</v>
      </c>
    </row>
    <row r="190" spans="1:7" ht="12.75" customHeight="1" outlineLevel="1">
      <c r="A190" s="3">
        <v>33</v>
      </c>
      <c r="B190" s="66" t="s">
        <v>292</v>
      </c>
      <c r="C190" s="15">
        <v>41586</v>
      </c>
      <c r="D190" s="11" t="s">
        <v>310</v>
      </c>
      <c r="E190" s="9">
        <v>3</v>
      </c>
      <c r="F190" s="69">
        <v>42.4</v>
      </c>
      <c r="G190" s="68">
        <v>1000</v>
      </c>
    </row>
    <row r="191" spans="1:7" ht="12.75" customHeight="1" outlineLevel="1">
      <c r="A191" s="3">
        <v>34</v>
      </c>
      <c r="B191" s="66" t="s">
        <v>293</v>
      </c>
      <c r="C191" s="15">
        <v>41586</v>
      </c>
      <c r="D191" s="11" t="s">
        <v>310</v>
      </c>
      <c r="E191" s="9">
        <v>3</v>
      </c>
      <c r="F191" s="69">
        <v>54.5</v>
      </c>
      <c r="G191" s="68">
        <v>1000</v>
      </c>
    </row>
    <row r="192" spans="1:7" ht="12.75" customHeight="1" outlineLevel="1">
      <c r="A192" s="3">
        <v>35</v>
      </c>
      <c r="B192" s="66" t="s">
        <v>294</v>
      </c>
      <c r="C192" s="15">
        <v>41586</v>
      </c>
      <c r="D192" s="11" t="s">
        <v>310</v>
      </c>
      <c r="E192" s="9">
        <v>1</v>
      </c>
      <c r="F192" s="69">
        <v>43.8</v>
      </c>
      <c r="G192" s="68">
        <v>1000</v>
      </c>
    </row>
    <row r="193" spans="1:7" ht="12.75" customHeight="1" outlineLevel="1">
      <c r="A193" s="3">
        <v>36</v>
      </c>
      <c r="B193" s="66" t="s">
        <v>295</v>
      </c>
      <c r="C193" s="15">
        <v>41586</v>
      </c>
      <c r="D193" s="11" t="s">
        <v>311</v>
      </c>
      <c r="E193" s="9">
        <v>3</v>
      </c>
      <c r="F193" s="69">
        <v>48.1</v>
      </c>
      <c r="G193" s="68">
        <v>1000</v>
      </c>
    </row>
    <row r="194" spans="1:7" ht="12.75" customHeight="1" outlineLevel="1">
      <c r="A194" s="3">
        <v>37</v>
      </c>
      <c r="B194" s="66" t="s">
        <v>296</v>
      </c>
      <c r="C194" s="15">
        <v>41586</v>
      </c>
      <c r="D194" s="11" t="s">
        <v>311</v>
      </c>
      <c r="E194" s="9">
        <v>5</v>
      </c>
      <c r="F194" s="69">
        <v>45.9</v>
      </c>
      <c r="G194" s="68">
        <v>1000</v>
      </c>
    </row>
    <row r="195" spans="1:7" ht="12.75" customHeight="1" outlineLevel="1">
      <c r="A195" s="3">
        <v>38</v>
      </c>
      <c r="B195" s="66" t="s">
        <v>297</v>
      </c>
      <c r="C195" s="15">
        <v>41586</v>
      </c>
      <c r="D195" s="11" t="s">
        <v>311</v>
      </c>
      <c r="E195" s="9">
        <v>1</v>
      </c>
      <c r="F195" s="69">
        <v>47.7</v>
      </c>
      <c r="G195" s="68">
        <v>1000</v>
      </c>
    </row>
    <row r="196" spans="1:7" ht="12.75" customHeight="1" outlineLevel="1">
      <c r="A196" s="3">
        <v>39</v>
      </c>
      <c r="B196" s="66" t="s">
        <v>298</v>
      </c>
      <c r="C196" s="15">
        <v>41586</v>
      </c>
      <c r="D196" s="11" t="s">
        <v>311</v>
      </c>
      <c r="E196" s="9">
        <v>2</v>
      </c>
      <c r="F196" s="69">
        <v>36.9</v>
      </c>
      <c r="G196" s="68">
        <v>1000</v>
      </c>
    </row>
    <row r="197" spans="1:7" ht="12.75" customHeight="1" outlineLevel="1">
      <c r="A197" s="3">
        <v>40</v>
      </c>
      <c r="B197" s="66" t="s">
        <v>299</v>
      </c>
      <c r="C197" s="15">
        <v>41586</v>
      </c>
      <c r="D197" s="11" t="s">
        <v>311</v>
      </c>
      <c r="E197" s="9">
        <v>4</v>
      </c>
      <c r="F197" s="69">
        <v>50.1</v>
      </c>
      <c r="G197" s="68">
        <v>1000</v>
      </c>
    </row>
    <row r="198" spans="1:7" ht="12.75" customHeight="1" outlineLevel="1">
      <c r="A198" s="3">
        <v>41</v>
      </c>
      <c r="B198" s="66" t="s">
        <v>300</v>
      </c>
      <c r="C198" s="15">
        <v>41586</v>
      </c>
      <c r="D198" s="11" t="s">
        <v>311</v>
      </c>
      <c r="E198" s="9">
        <v>1</v>
      </c>
      <c r="F198" s="69">
        <v>45.7</v>
      </c>
      <c r="G198" s="68">
        <v>1000</v>
      </c>
    </row>
    <row r="199" spans="1:7" ht="12.75" customHeight="1" outlineLevel="1">
      <c r="A199" s="3">
        <v>42</v>
      </c>
      <c r="B199" s="66" t="s">
        <v>301</v>
      </c>
      <c r="C199" s="15">
        <v>41586</v>
      </c>
      <c r="D199" s="11" t="s">
        <v>311</v>
      </c>
      <c r="E199" s="9">
        <v>1</v>
      </c>
      <c r="F199" s="69">
        <v>37.9</v>
      </c>
      <c r="G199" s="68">
        <v>1000</v>
      </c>
    </row>
    <row r="200" spans="1:7" ht="12.75" customHeight="1" outlineLevel="1">
      <c r="A200" s="3">
        <v>43</v>
      </c>
      <c r="B200" s="66" t="s">
        <v>302</v>
      </c>
      <c r="C200" s="15">
        <v>41586</v>
      </c>
      <c r="D200" s="11" t="s">
        <v>311</v>
      </c>
      <c r="E200" s="9">
        <v>4</v>
      </c>
      <c r="F200" s="69">
        <v>45.6</v>
      </c>
      <c r="G200" s="68">
        <v>1000</v>
      </c>
    </row>
    <row r="201" spans="1:7" ht="12.75" customHeight="1" outlineLevel="1">
      <c r="A201" s="3">
        <v>44</v>
      </c>
      <c r="B201" s="66" t="s">
        <v>303</v>
      </c>
      <c r="C201" s="15">
        <v>41586</v>
      </c>
      <c r="D201" s="11" t="s">
        <v>311</v>
      </c>
      <c r="E201" s="9">
        <v>0</v>
      </c>
      <c r="F201" s="69">
        <v>46.4</v>
      </c>
      <c r="G201" s="68">
        <v>1000</v>
      </c>
    </row>
    <row r="202" spans="1:7" ht="12.75" customHeight="1" outlineLevel="1">
      <c r="A202" s="3">
        <v>45</v>
      </c>
      <c r="B202" s="66" t="s">
        <v>304</v>
      </c>
      <c r="C202" s="15">
        <v>41586</v>
      </c>
      <c r="D202" s="11" t="s">
        <v>311</v>
      </c>
      <c r="E202" s="9">
        <v>0</v>
      </c>
      <c r="F202" s="69">
        <v>37.6</v>
      </c>
      <c r="G202" s="68">
        <v>1000</v>
      </c>
    </row>
    <row r="203" spans="1:7" ht="12.75" customHeight="1" outlineLevel="1">
      <c r="A203" s="3">
        <v>46</v>
      </c>
      <c r="B203" s="66" t="s">
        <v>305</v>
      </c>
      <c r="C203" s="15">
        <v>41586</v>
      </c>
      <c r="D203" s="11" t="s">
        <v>311</v>
      </c>
      <c r="E203" s="9">
        <v>2</v>
      </c>
      <c r="F203" s="69">
        <v>47</v>
      </c>
      <c r="G203" s="68">
        <v>1000</v>
      </c>
    </row>
    <row r="204" spans="1:7" ht="12.75" customHeight="1" outlineLevel="1">
      <c r="A204" s="3">
        <v>47</v>
      </c>
      <c r="B204" s="66" t="s">
        <v>380</v>
      </c>
      <c r="C204" s="15">
        <v>41838</v>
      </c>
      <c r="D204" s="11" t="s">
        <v>312</v>
      </c>
      <c r="E204" s="9">
        <v>2</v>
      </c>
      <c r="F204" s="69">
        <v>40.2</v>
      </c>
      <c r="G204" s="68">
        <v>1000</v>
      </c>
    </row>
    <row r="205" spans="1:7" ht="12.75" customHeight="1" outlineLevel="1">
      <c r="A205" s="3">
        <v>48</v>
      </c>
      <c r="B205" s="66" t="s">
        <v>381</v>
      </c>
      <c r="C205" s="15">
        <v>41838</v>
      </c>
      <c r="D205" s="11" t="s">
        <v>312</v>
      </c>
      <c r="E205" s="9">
        <v>2</v>
      </c>
      <c r="F205" s="69">
        <v>49.9</v>
      </c>
      <c r="G205" s="68">
        <v>1000</v>
      </c>
    </row>
    <row r="206" spans="1:7" ht="12.75" customHeight="1" outlineLevel="1">
      <c r="A206" s="3">
        <v>49</v>
      </c>
      <c r="B206" s="66" t="s">
        <v>382</v>
      </c>
      <c r="C206" s="15">
        <v>41838</v>
      </c>
      <c r="D206" s="11" t="s">
        <v>312</v>
      </c>
      <c r="E206" s="9">
        <v>3</v>
      </c>
      <c r="F206" s="69">
        <v>40.2</v>
      </c>
      <c r="G206" s="68">
        <v>1000</v>
      </c>
    </row>
    <row r="207" spans="1:7" ht="12.75" customHeight="1" outlineLevel="1">
      <c r="A207" s="3">
        <v>50</v>
      </c>
      <c r="B207" s="66" t="s">
        <v>383</v>
      </c>
      <c r="C207" s="15">
        <v>41838</v>
      </c>
      <c r="D207" s="11" t="s">
        <v>312</v>
      </c>
      <c r="E207" s="9">
        <v>1</v>
      </c>
      <c r="F207" s="69">
        <v>39.3</v>
      </c>
      <c r="G207" s="68">
        <v>1000</v>
      </c>
    </row>
    <row r="208" spans="1:7" ht="12.75" customHeight="1" outlineLevel="1">
      <c r="A208" s="3">
        <v>51</v>
      </c>
      <c r="B208" s="66" t="s">
        <v>384</v>
      </c>
      <c r="C208" s="15">
        <v>41838</v>
      </c>
      <c r="D208" s="11" t="s">
        <v>312</v>
      </c>
      <c r="E208" s="9">
        <v>7</v>
      </c>
      <c r="F208" s="69">
        <v>50.7</v>
      </c>
      <c r="G208" s="68">
        <v>1000</v>
      </c>
    </row>
    <row r="209" spans="1:7" ht="12.75" customHeight="1" outlineLevel="1">
      <c r="A209" s="3">
        <v>52</v>
      </c>
      <c r="B209" s="66" t="s">
        <v>385</v>
      </c>
      <c r="C209" s="15">
        <v>41838</v>
      </c>
      <c r="D209" s="11" t="s">
        <v>313</v>
      </c>
      <c r="E209" s="9">
        <v>1</v>
      </c>
      <c r="F209" s="69">
        <v>38.7</v>
      </c>
      <c r="G209" s="68">
        <v>1000</v>
      </c>
    </row>
    <row r="210" spans="1:7" ht="12.75" customHeight="1" outlineLevel="1">
      <c r="A210" s="3">
        <v>53</v>
      </c>
      <c r="B210" s="66" t="s">
        <v>386</v>
      </c>
      <c r="C210" s="15">
        <v>41838</v>
      </c>
      <c r="D210" s="11" t="s">
        <v>313</v>
      </c>
      <c r="E210" s="9">
        <v>4</v>
      </c>
      <c r="F210" s="69">
        <v>39.3</v>
      </c>
      <c r="G210" s="68">
        <v>1000</v>
      </c>
    </row>
    <row r="211" spans="1:7" ht="12.75" customHeight="1" outlineLevel="1">
      <c r="A211" s="3">
        <v>54</v>
      </c>
      <c r="B211" s="66" t="s">
        <v>387</v>
      </c>
      <c r="C211" s="15">
        <v>41838</v>
      </c>
      <c r="D211" s="11" t="s">
        <v>313</v>
      </c>
      <c r="E211" s="9">
        <v>1</v>
      </c>
      <c r="F211" s="69">
        <v>15.4</v>
      </c>
      <c r="G211" s="68">
        <v>1000</v>
      </c>
    </row>
    <row r="212" spans="1:7" ht="12.75" customHeight="1" outlineLevel="1">
      <c r="A212" s="3">
        <v>55</v>
      </c>
      <c r="B212" s="66" t="s">
        <v>387</v>
      </c>
      <c r="C212" s="15">
        <v>41838</v>
      </c>
      <c r="D212" s="11" t="s">
        <v>313</v>
      </c>
      <c r="E212" s="9">
        <v>1</v>
      </c>
      <c r="F212" s="69">
        <v>24.5</v>
      </c>
      <c r="G212" s="68">
        <v>1000</v>
      </c>
    </row>
    <row r="213" spans="1:7" ht="12.75" customHeight="1" outlineLevel="1">
      <c r="A213" s="3">
        <v>56</v>
      </c>
      <c r="B213" s="66" t="s">
        <v>388</v>
      </c>
      <c r="C213" s="15">
        <v>41838</v>
      </c>
      <c r="D213" s="11" t="s">
        <v>313</v>
      </c>
      <c r="E213" s="9">
        <v>2</v>
      </c>
      <c r="F213" s="69">
        <v>38.8</v>
      </c>
      <c r="G213" s="68">
        <v>1000</v>
      </c>
    </row>
    <row r="214" spans="1:7" ht="12.75" customHeight="1" outlineLevel="1">
      <c r="A214" s="3">
        <v>57</v>
      </c>
      <c r="B214" s="66" t="s">
        <v>389</v>
      </c>
      <c r="C214" s="15">
        <v>42229</v>
      </c>
      <c r="D214" s="11" t="s">
        <v>314</v>
      </c>
      <c r="E214" s="9">
        <v>2</v>
      </c>
      <c r="F214" s="69">
        <v>44.9</v>
      </c>
      <c r="G214" s="68">
        <v>1000</v>
      </c>
    </row>
    <row r="215" spans="1:7" ht="12.75" customHeight="1" outlineLevel="1">
      <c r="A215" s="3">
        <v>58</v>
      </c>
      <c r="B215" s="66" t="s">
        <v>390</v>
      </c>
      <c r="C215" s="15">
        <v>42229</v>
      </c>
      <c r="D215" s="11" t="s">
        <v>314</v>
      </c>
      <c r="E215" s="9">
        <v>0</v>
      </c>
      <c r="F215" s="69">
        <v>37.6</v>
      </c>
      <c r="G215" s="68">
        <v>1000</v>
      </c>
    </row>
    <row r="216" spans="1:7" ht="12.75" customHeight="1" outlineLevel="1">
      <c r="A216" s="3">
        <v>59</v>
      </c>
      <c r="B216" s="66" t="s">
        <v>391</v>
      </c>
      <c r="C216" s="15">
        <v>42229</v>
      </c>
      <c r="D216" s="11" t="s">
        <v>314</v>
      </c>
      <c r="E216" s="9">
        <v>0</v>
      </c>
      <c r="F216" s="69">
        <v>10.5</v>
      </c>
      <c r="G216" s="68">
        <v>1000</v>
      </c>
    </row>
    <row r="217" spans="1:7" ht="12.75" customHeight="1" outlineLevel="1">
      <c r="A217" s="3">
        <v>60</v>
      </c>
      <c r="B217" s="66" t="s">
        <v>392</v>
      </c>
      <c r="C217" s="15">
        <v>42229</v>
      </c>
      <c r="D217" s="11" t="s">
        <v>314</v>
      </c>
      <c r="E217" s="9">
        <v>1</v>
      </c>
      <c r="F217" s="69">
        <v>13.4</v>
      </c>
      <c r="G217" s="68">
        <v>1000</v>
      </c>
    </row>
    <row r="218" spans="1:7" ht="12.75" customHeight="1" outlineLevel="1">
      <c r="A218" s="3">
        <v>61</v>
      </c>
      <c r="B218" s="66" t="s">
        <v>393</v>
      </c>
      <c r="C218" s="15">
        <v>42229</v>
      </c>
      <c r="D218" s="11" t="s">
        <v>314</v>
      </c>
      <c r="E218" s="9">
        <v>1</v>
      </c>
      <c r="F218" s="69">
        <v>16.9</v>
      </c>
      <c r="G218" s="68">
        <v>1000</v>
      </c>
    </row>
    <row r="219" spans="1:7" ht="12.75" customHeight="1" outlineLevel="1">
      <c r="A219" s="3">
        <v>62</v>
      </c>
      <c r="B219" s="66" t="s">
        <v>394</v>
      </c>
      <c r="C219" s="15">
        <v>42229</v>
      </c>
      <c r="D219" s="11" t="s">
        <v>314</v>
      </c>
      <c r="E219" s="9">
        <v>1</v>
      </c>
      <c r="F219" s="69">
        <v>46.8</v>
      </c>
      <c r="G219" s="68">
        <v>1000</v>
      </c>
    </row>
    <row r="220" spans="1:7" ht="12.75" customHeight="1" outlineLevel="1">
      <c r="A220" s="3">
        <v>63</v>
      </c>
      <c r="B220" s="66" t="s">
        <v>395</v>
      </c>
      <c r="C220" s="15">
        <v>42229</v>
      </c>
      <c r="D220" s="11" t="s">
        <v>314</v>
      </c>
      <c r="E220" s="9">
        <v>4</v>
      </c>
      <c r="F220" s="69">
        <v>36.2</v>
      </c>
      <c r="G220" s="68">
        <v>1000</v>
      </c>
    </row>
    <row r="221" spans="1:7" ht="12.75" customHeight="1" outlineLevel="1">
      <c r="A221" s="3">
        <v>64</v>
      </c>
      <c r="B221" s="40" t="s">
        <v>396</v>
      </c>
      <c r="C221" s="15">
        <v>42229</v>
      </c>
      <c r="D221" s="11" t="s">
        <v>314</v>
      </c>
      <c r="E221" s="9">
        <v>3</v>
      </c>
      <c r="F221" s="69">
        <v>46.2</v>
      </c>
      <c r="G221" s="68">
        <v>1000</v>
      </c>
    </row>
    <row r="222" spans="1:7" ht="12.75" customHeight="1" outlineLevel="1">
      <c r="A222" s="3">
        <v>65</v>
      </c>
      <c r="B222" s="40" t="s">
        <v>397</v>
      </c>
      <c r="C222" s="15">
        <v>42229</v>
      </c>
      <c r="D222" s="11" t="s">
        <v>314</v>
      </c>
      <c r="E222" s="9">
        <v>5</v>
      </c>
      <c r="F222" s="69">
        <v>44.7</v>
      </c>
      <c r="G222" s="68">
        <v>1000</v>
      </c>
    </row>
    <row r="223" spans="1:7" ht="12.75" customHeight="1" outlineLevel="1">
      <c r="A223" s="3">
        <v>66</v>
      </c>
      <c r="B223" s="40" t="s">
        <v>398</v>
      </c>
      <c r="C223" s="15">
        <v>42229</v>
      </c>
      <c r="D223" s="11" t="s">
        <v>314</v>
      </c>
      <c r="E223" s="9">
        <v>1</v>
      </c>
      <c r="F223" s="69">
        <v>34.2</v>
      </c>
      <c r="G223" s="68">
        <v>1000</v>
      </c>
    </row>
    <row r="224" spans="1:7" ht="12.75" customHeight="1" outlineLevel="1">
      <c r="A224" s="3">
        <v>67</v>
      </c>
      <c r="B224" s="40" t="s">
        <v>399</v>
      </c>
      <c r="C224" s="15">
        <v>42229</v>
      </c>
      <c r="D224" s="11" t="s">
        <v>314</v>
      </c>
      <c r="E224" s="9">
        <v>2</v>
      </c>
      <c r="F224" s="69">
        <v>27.2</v>
      </c>
      <c r="G224" s="68">
        <v>1000</v>
      </c>
    </row>
    <row r="225" spans="1:7" ht="12.75" customHeight="1" outlineLevel="1">
      <c r="A225" s="3">
        <v>68</v>
      </c>
      <c r="B225" s="40" t="s">
        <v>399</v>
      </c>
      <c r="C225" s="15">
        <v>42229</v>
      </c>
      <c r="D225" s="11" t="s">
        <v>314</v>
      </c>
      <c r="E225" s="9">
        <v>1</v>
      </c>
      <c r="F225" s="69">
        <v>17.8</v>
      </c>
      <c r="G225" s="68">
        <v>1000</v>
      </c>
    </row>
    <row r="226" spans="1:7" ht="12.75" customHeight="1" outlineLevel="1">
      <c r="A226" s="3">
        <v>69</v>
      </c>
      <c r="B226" s="40" t="s">
        <v>400</v>
      </c>
      <c r="C226" s="15">
        <v>42229</v>
      </c>
      <c r="D226" s="11" t="s">
        <v>314</v>
      </c>
      <c r="E226" s="9">
        <v>2</v>
      </c>
      <c r="F226" s="69">
        <v>34.8</v>
      </c>
      <c r="G226" s="68">
        <v>1000</v>
      </c>
    </row>
    <row r="227" spans="1:7" ht="12.75" customHeight="1" outlineLevel="1">
      <c r="A227" s="3">
        <v>70</v>
      </c>
      <c r="B227" s="40" t="s">
        <v>401</v>
      </c>
      <c r="C227" s="15">
        <v>42229</v>
      </c>
      <c r="D227" s="11" t="s">
        <v>315</v>
      </c>
      <c r="E227" s="9">
        <v>0</v>
      </c>
      <c r="F227" s="69">
        <v>37.7</v>
      </c>
      <c r="G227" s="68">
        <v>1000</v>
      </c>
    </row>
    <row r="228" spans="1:7" ht="12.75" customHeight="1" outlineLevel="1">
      <c r="A228" s="3">
        <v>71</v>
      </c>
      <c r="B228" s="40" t="s">
        <v>402</v>
      </c>
      <c r="C228" s="15">
        <v>42229</v>
      </c>
      <c r="D228" s="11" t="s">
        <v>315</v>
      </c>
      <c r="E228" s="9">
        <v>1</v>
      </c>
      <c r="F228" s="69">
        <v>16.5</v>
      </c>
      <c r="G228" s="68">
        <v>1000</v>
      </c>
    </row>
    <row r="229" spans="1:7" ht="12.75" customHeight="1" outlineLevel="1">
      <c r="A229" s="3">
        <v>72</v>
      </c>
      <c r="B229" s="40" t="s">
        <v>402</v>
      </c>
      <c r="C229" s="15">
        <v>42229</v>
      </c>
      <c r="D229" s="11" t="s">
        <v>315</v>
      </c>
      <c r="E229" s="9">
        <v>1</v>
      </c>
      <c r="F229" s="69">
        <v>12.3</v>
      </c>
      <c r="G229" s="68">
        <v>1000</v>
      </c>
    </row>
    <row r="230" spans="1:7" ht="12.75" customHeight="1" outlineLevel="1">
      <c r="A230" s="3">
        <v>73</v>
      </c>
      <c r="B230" s="40" t="s">
        <v>402</v>
      </c>
      <c r="C230" s="15">
        <v>42229</v>
      </c>
      <c r="D230" s="11" t="s">
        <v>315</v>
      </c>
      <c r="E230" s="9">
        <v>1</v>
      </c>
      <c r="F230" s="69">
        <v>17</v>
      </c>
      <c r="G230" s="68">
        <v>1000</v>
      </c>
    </row>
    <row r="231" spans="1:7" ht="12.75" customHeight="1" outlineLevel="1">
      <c r="A231" s="3">
        <v>74</v>
      </c>
      <c r="B231" s="40" t="s">
        <v>403</v>
      </c>
      <c r="C231" s="15">
        <v>42229</v>
      </c>
      <c r="D231" s="11" t="s">
        <v>315</v>
      </c>
      <c r="E231" s="9">
        <v>3</v>
      </c>
      <c r="F231" s="69">
        <v>47.7</v>
      </c>
      <c r="G231" s="68">
        <v>1000</v>
      </c>
    </row>
    <row r="232" spans="1:7" ht="12.75" customHeight="1" outlineLevel="1">
      <c r="A232" s="3">
        <v>75</v>
      </c>
      <c r="B232" s="40" t="s">
        <v>404</v>
      </c>
      <c r="C232" s="15">
        <v>42229</v>
      </c>
      <c r="D232" s="11" t="s">
        <v>315</v>
      </c>
      <c r="E232" s="9">
        <v>1</v>
      </c>
      <c r="F232" s="69">
        <v>38.2</v>
      </c>
      <c r="G232" s="68">
        <v>1000</v>
      </c>
    </row>
    <row r="233" spans="1:7" ht="12.75" customHeight="1" outlineLevel="1">
      <c r="A233" s="3">
        <v>76</v>
      </c>
      <c r="B233" s="40" t="s">
        <v>405</v>
      </c>
      <c r="C233" s="15">
        <v>42229</v>
      </c>
      <c r="D233" s="11" t="s">
        <v>315</v>
      </c>
      <c r="E233" s="9">
        <v>2</v>
      </c>
      <c r="F233" s="69">
        <v>46.3</v>
      </c>
      <c r="G233" s="68">
        <v>1000</v>
      </c>
    </row>
    <row r="234" spans="1:7" ht="12.75" customHeight="1" outlineLevel="1">
      <c r="A234" s="3">
        <v>77</v>
      </c>
      <c r="B234" s="40" t="s">
        <v>406</v>
      </c>
      <c r="C234" s="15">
        <v>42229</v>
      </c>
      <c r="D234" s="11" t="s">
        <v>315</v>
      </c>
      <c r="E234" s="9">
        <v>0</v>
      </c>
      <c r="F234" s="69">
        <v>45</v>
      </c>
      <c r="G234" s="68">
        <v>1000</v>
      </c>
    </row>
    <row r="235" spans="1:7" ht="12.75" customHeight="1" outlineLevel="1">
      <c r="A235" s="3">
        <v>78</v>
      </c>
      <c r="B235" s="66" t="s">
        <v>407</v>
      </c>
      <c r="C235" s="15">
        <v>42229</v>
      </c>
      <c r="D235" s="11" t="s">
        <v>315</v>
      </c>
      <c r="E235" s="9">
        <v>1</v>
      </c>
      <c r="F235" s="69">
        <v>37.5</v>
      </c>
      <c r="G235" s="68">
        <v>1000</v>
      </c>
    </row>
    <row r="236" spans="1:7" ht="12.75" customHeight="1" outlineLevel="1">
      <c r="A236" s="3">
        <v>79</v>
      </c>
      <c r="B236" s="66" t="s">
        <v>408</v>
      </c>
      <c r="C236" s="15">
        <v>42229</v>
      </c>
      <c r="D236" s="11" t="s">
        <v>315</v>
      </c>
      <c r="E236" s="9">
        <v>3</v>
      </c>
      <c r="F236" s="69">
        <v>46.7</v>
      </c>
      <c r="G236" s="68">
        <v>1000</v>
      </c>
    </row>
    <row r="237" spans="1:7" ht="12.75" customHeight="1" outlineLevel="1">
      <c r="A237" s="3">
        <v>80</v>
      </c>
      <c r="B237" s="66" t="s">
        <v>409</v>
      </c>
      <c r="C237" s="15">
        <v>42229</v>
      </c>
      <c r="D237" s="11" t="s">
        <v>315</v>
      </c>
      <c r="E237" s="9">
        <v>5</v>
      </c>
      <c r="F237" s="69">
        <v>45.7</v>
      </c>
      <c r="G237" s="68">
        <v>1000</v>
      </c>
    </row>
    <row r="238" spans="1:7" ht="12.75" customHeight="1" outlineLevel="1">
      <c r="A238" s="3">
        <v>81</v>
      </c>
      <c r="B238" s="66" t="s">
        <v>410</v>
      </c>
      <c r="C238" s="15">
        <v>42229</v>
      </c>
      <c r="D238" s="11" t="s">
        <v>315</v>
      </c>
      <c r="E238" s="9">
        <v>1</v>
      </c>
      <c r="F238" s="69">
        <v>39.4</v>
      </c>
      <c r="G238" s="68">
        <v>1000</v>
      </c>
    </row>
    <row r="239" spans="1:7" ht="12.75" customHeight="1" outlineLevel="1">
      <c r="A239" s="3">
        <v>82</v>
      </c>
      <c r="B239" s="66" t="s">
        <v>411</v>
      </c>
      <c r="C239" s="15">
        <v>42229</v>
      </c>
      <c r="D239" s="11" t="s">
        <v>315</v>
      </c>
      <c r="E239" s="9">
        <v>1</v>
      </c>
      <c r="F239" s="69">
        <v>48.3</v>
      </c>
      <c r="G239" s="68">
        <v>1000</v>
      </c>
    </row>
    <row r="240" spans="1:7" ht="12.75" customHeight="1" outlineLevel="1">
      <c r="A240" s="3">
        <v>83</v>
      </c>
      <c r="B240" s="66" t="s">
        <v>412</v>
      </c>
      <c r="C240" s="15">
        <v>42229</v>
      </c>
      <c r="D240" s="11" t="s">
        <v>316</v>
      </c>
      <c r="E240" s="9">
        <v>2</v>
      </c>
      <c r="F240" s="69">
        <v>56.2</v>
      </c>
      <c r="G240" s="68">
        <v>1000</v>
      </c>
    </row>
    <row r="241" spans="1:7" ht="12.75" customHeight="1" outlineLevel="1">
      <c r="A241" s="3">
        <v>84</v>
      </c>
      <c r="B241" s="66" t="s">
        <v>413</v>
      </c>
      <c r="C241" s="15">
        <v>42229</v>
      </c>
      <c r="D241" s="11" t="s">
        <v>316</v>
      </c>
      <c r="E241" s="9">
        <v>1</v>
      </c>
      <c r="F241" s="69">
        <v>43.9</v>
      </c>
      <c r="G241" s="68">
        <v>1000</v>
      </c>
    </row>
    <row r="242" spans="1:7" ht="12.75" customHeight="1" outlineLevel="1">
      <c r="A242" s="3">
        <v>85</v>
      </c>
      <c r="B242" s="66" t="s">
        <v>414</v>
      </c>
      <c r="C242" s="15">
        <v>41096</v>
      </c>
      <c r="D242" s="11" t="s">
        <v>6</v>
      </c>
      <c r="E242" s="9">
        <v>0</v>
      </c>
      <c r="F242" s="69">
        <v>57.8</v>
      </c>
      <c r="G242" s="68">
        <v>1000</v>
      </c>
    </row>
    <row r="243" spans="1:7" ht="12.75" customHeight="1" outlineLevel="1">
      <c r="A243" s="3">
        <v>86</v>
      </c>
      <c r="B243" s="66" t="s">
        <v>415</v>
      </c>
      <c r="C243" s="15">
        <v>41383</v>
      </c>
      <c r="D243" s="11" t="s">
        <v>317</v>
      </c>
      <c r="E243" s="9">
        <v>2</v>
      </c>
      <c r="F243" s="69">
        <v>32.7</v>
      </c>
      <c r="G243" s="68">
        <v>1000</v>
      </c>
    </row>
    <row r="244" spans="1:7" ht="12.75" customHeight="1" outlineLevel="1">
      <c r="A244" s="3">
        <v>87</v>
      </c>
      <c r="B244" s="66" t="s">
        <v>416</v>
      </c>
      <c r="C244" s="15">
        <v>41099</v>
      </c>
      <c r="D244" s="11" t="s">
        <v>318</v>
      </c>
      <c r="E244" s="9">
        <v>3</v>
      </c>
      <c r="F244" s="69">
        <v>37.7</v>
      </c>
      <c r="G244" s="68">
        <v>1000</v>
      </c>
    </row>
    <row r="245" spans="1:7" ht="12.75" customHeight="1" outlineLevel="1">
      <c r="A245" s="3">
        <v>88</v>
      </c>
      <c r="B245" s="70" t="s">
        <v>379</v>
      </c>
      <c r="C245" s="15">
        <v>43538</v>
      </c>
      <c r="D245" s="11" t="s">
        <v>319</v>
      </c>
      <c r="E245" s="9">
        <v>3</v>
      </c>
      <c r="F245" s="71">
        <v>13.5</v>
      </c>
      <c r="G245" s="68">
        <v>1000</v>
      </c>
    </row>
    <row r="246" spans="1:7" ht="12.75" customHeight="1" outlineLevel="1">
      <c r="A246" s="3">
        <v>89</v>
      </c>
      <c r="B246" s="70" t="s">
        <v>417</v>
      </c>
      <c r="C246" s="15">
        <v>43538</v>
      </c>
      <c r="D246" s="11" t="s">
        <v>319</v>
      </c>
      <c r="E246" s="9">
        <v>2</v>
      </c>
      <c r="F246" s="12">
        <v>25.8</v>
      </c>
      <c r="G246" s="68">
        <v>1000</v>
      </c>
    </row>
    <row r="247" spans="1:7" ht="12.75" customHeight="1" outlineLevel="1">
      <c r="A247" s="3">
        <v>90</v>
      </c>
      <c r="B247" s="70" t="s">
        <v>418</v>
      </c>
      <c r="C247" s="15">
        <v>43538</v>
      </c>
      <c r="D247" s="11" t="s">
        <v>319</v>
      </c>
      <c r="E247" s="9">
        <v>2</v>
      </c>
      <c r="F247" s="12">
        <v>20.7</v>
      </c>
      <c r="G247" s="68">
        <v>1000</v>
      </c>
    </row>
    <row r="248" spans="1:7" ht="12.75" customHeight="1" outlineLevel="1">
      <c r="A248" s="3">
        <v>91</v>
      </c>
      <c r="B248" s="70" t="s">
        <v>419</v>
      </c>
      <c r="C248" s="15">
        <v>43538</v>
      </c>
      <c r="D248" s="11" t="s">
        <v>319</v>
      </c>
      <c r="E248" s="9">
        <v>5</v>
      </c>
      <c r="F248" s="12">
        <v>26.1</v>
      </c>
      <c r="G248" s="68">
        <v>1000</v>
      </c>
    </row>
    <row r="249" spans="1:7" ht="12.75" customHeight="1" outlineLevel="1">
      <c r="A249" s="3">
        <v>92</v>
      </c>
      <c r="B249" s="70" t="s">
        <v>420</v>
      </c>
      <c r="C249" s="15">
        <v>43538</v>
      </c>
      <c r="D249" s="11" t="s">
        <v>319</v>
      </c>
      <c r="E249" s="9">
        <v>3</v>
      </c>
      <c r="F249" s="12">
        <v>25.3</v>
      </c>
      <c r="G249" s="68">
        <v>1000</v>
      </c>
    </row>
    <row r="250" spans="1:7" ht="12.75" customHeight="1" outlineLevel="1">
      <c r="A250" s="3">
        <v>93</v>
      </c>
      <c r="B250" s="70" t="s">
        <v>421</v>
      </c>
      <c r="C250" s="15">
        <v>43538</v>
      </c>
      <c r="D250" s="11" t="s">
        <v>319</v>
      </c>
      <c r="E250" s="9">
        <v>1</v>
      </c>
      <c r="F250" s="12">
        <v>25.8</v>
      </c>
      <c r="G250" s="68">
        <v>1000</v>
      </c>
    </row>
    <row r="251" spans="1:7" ht="12.75" customHeight="1" outlineLevel="1">
      <c r="A251" s="3">
        <v>94</v>
      </c>
      <c r="B251" s="70" t="s">
        <v>422</v>
      </c>
      <c r="C251" s="15">
        <v>41501</v>
      </c>
      <c r="D251" s="11" t="s">
        <v>320</v>
      </c>
      <c r="E251" s="9">
        <v>2</v>
      </c>
      <c r="F251" s="12">
        <v>35.1</v>
      </c>
      <c r="G251" s="68">
        <v>1000</v>
      </c>
    </row>
    <row r="252" spans="1:7" ht="12.75" customHeight="1" outlineLevel="1">
      <c r="A252" s="3">
        <v>95</v>
      </c>
      <c r="B252" s="70" t="s">
        <v>358</v>
      </c>
      <c r="C252" s="12" t="s">
        <v>84</v>
      </c>
      <c r="D252" s="12" t="s">
        <v>84</v>
      </c>
      <c r="E252" s="9">
        <v>0</v>
      </c>
      <c r="F252" s="12">
        <v>56.5</v>
      </c>
      <c r="G252" s="68">
        <v>1000</v>
      </c>
    </row>
    <row r="253" spans="1:7" ht="12.75" customHeight="1" outlineLevel="1">
      <c r="A253" s="3">
        <v>96</v>
      </c>
      <c r="B253" s="70" t="s">
        <v>359</v>
      </c>
      <c r="C253" s="12" t="s">
        <v>84</v>
      </c>
      <c r="D253" s="12" t="s">
        <v>84</v>
      </c>
      <c r="E253" s="9">
        <v>0</v>
      </c>
      <c r="F253" s="12">
        <v>60.1</v>
      </c>
      <c r="G253" s="68">
        <v>1000</v>
      </c>
    </row>
    <row r="254" spans="1:7" ht="12.75" customHeight="1" outlineLevel="1">
      <c r="A254" s="3">
        <v>97</v>
      </c>
      <c r="B254" s="70" t="s">
        <v>360</v>
      </c>
      <c r="C254" s="12" t="s">
        <v>84</v>
      </c>
      <c r="D254" s="12" t="s">
        <v>84</v>
      </c>
      <c r="E254" s="9">
        <v>0</v>
      </c>
      <c r="F254" s="12">
        <v>56.2</v>
      </c>
      <c r="G254" s="68">
        <v>1000</v>
      </c>
    </row>
    <row r="255" spans="1:7" ht="12.75" customHeight="1" outlineLevel="1">
      <c r="A255" s="3">
        <v>98</v>
      </c>
      <c r="B255" s="70" t="s">
        <v>423</v>
      </c>
      <c r="C255" s="12" t="s">
        <v>84</v>
      </c>
      <c r="D255" s="12" t="s">
        <v>84</v>
      </c>
      <c r="E255" s="9">
        <v>0</v>
      </c>
      <c r="F255" s="12">
        <v>60.7</v>
      </c>
      <c r="G255" s="68">
        <v>1000</v>
      </c>
    </row>
    <row r="256" spans="1:7" ht="12.75" customHeight="1" outlineLevel="1">
      <c r="A256" s="3">
        <v>99</v>
      </c>
      <c r="B256" s="70" t="s">
        <v>424</v>
      </c>
      <c r="C256" s="12" t="s">
        <v>84</v>
      </c>
      <c r="D256" s="12" t="s">
        <v>84</v>
      </c>
      <c r="E256" s="9">
        <v>0</v>
      </c>
      <c r="F256" s="12">
        <v>60.5</v>
      </c>
      <c r="G256" s="68">
        <v>1000</v>
      </c>
    </row>
    <row r="257" spans="1:7" ht="12.75" customHeight="1" outlineLevel="1">
      <c r="A257" s="3">
        <v>100</v>
      </c>
      <c r="B257" s="70" t="s">
        <v>425</v>
      </c>
      <c r="C257" s="12" t="s">
        <v>84</v>
      </c>
      <c r="D257" s="12" t="s">
        <v>84</v>
      </c>
      <c r="E257" s="9">
        <v>0</v>
      </c>
      <c r="F257" s="12">
        <v>60.6</v>
      </c>
      <c r="G257" s="68">
        <v>1000</v>
      </c>
    </row>
    <row r="258" spans="1:7" ht="12.75" customHeight="1" outlineLevel="1">
      <c r="A258" s="3">
        <v>101</v>
      </c>
      <c r="B258" s="70" t="s">
        <v>426</v>
      </c>
      <c r="C258" s="12" t="s">
        <v>84</v>
      </c>
      <c r="D258" s="12" t="s">
        <v>84</v>
      </c>
      <c r="E258" s="9">
        <v>0</v>
      </c>
      <c r="F258" s="12">
        <v>59.4</v>
      </c>
      <c r="G258" s="68">
        <v>1000</v>
      </c>
    </row>
    <row r="259" spans="1:7" ht="12.75" customHeight="1" outlineLevel="1">
      <c r="A259" s="17"/>
      <c r="B259" s="58" t="s">
        <v>590</v>
      </c>
      <c r="C259" s="72"/>
      <c r="D259" s="72"/>
      <c r="E259" s="11">
        <f>SUM(E158:E258)</f>
        <v>204</v>
      </c>
      <c r="F259" s="73">
        <f>SUM(F158:F258)</f>
        <v>3829.2</v>
      </c>
      <c r="G259" s="74">
        <f>SUM(G158:G258)</f>
        <v>101000</v>
      </c>
    </row>
    <row r="260" spans="1:7" ht="12.75" customHeight="1" outlineLevel="1">
      <c r="A260" s="134" t="s">
        <v>31</v>
      </c>
      <c r="B260" s="135"/>
      <c r="C260" s="135"/>
      <c r="D260" s="135"/>
      <c r="E260" s="135"/>
      <c r="F260" s="135"/>
      <c r="G260" s="135"/>
    </row>
    <row r="261" spans="1:7" ht="12.75" customHeight="1" outlineLevel="1">
      <c r="A261" s="3">
        <v>1</v>
      </c>
      <c r="B261" s="40" t="s">
        <v>209</v>
      </c>
      <c r="C261" s="41">
        <v>41919</v>
      </c>
      <c r="D261" s="11" t="s">
        <v>227</v>
      </c>
      <c r="E261" s="42">
        <v>4</v>
      </c>
      <c r="F261" s="42">
        <v>40.5</v>
      </c>
      <c r="G261" s="63">
        <v>2051.13</v>
      </c>
    </row>
    <row r="262" spans="1:7" ht="12.75" customHeight="1" outlineLevel="1">
      <c r="A262" s="3">
        <v>2</v>
      </c>
      <c r="B262" s="40" t="s">
        <v>210</v>
      </c>
      <c r="C262" s="41">
        <v>43082</v>
      </c>
      <c r="D262" s="11" t="s">
        <v>228</v>
      </c>
      <c r="E262" s="42">
        <v>1</v>
      </c>
      <c r="F262" s="42">
        <v>46.4</v>
      </c>
      <c r="G262" s="63">
        <v>1484.52</v>
      </c>
    </row>
    <row r="263" spans="1:7" ht="12.75" customHeight="1" outlineLevel="1">
      <c r="A263" s="3">
        <v>3</v>
      </c>
      <c r="B263" s="40" t="s">
        <v>211</v>
      </c>
      <c r="C263" s="41">
        <v>43082</v>
      </c>
      <c r="D263" s="11" t="s">
        <v>229</v>
      </c>
      <c r="E263" s="42">
        <v>3</v>
      </c>
      <c r="F263" s="42">
        <v>46.7</v>
      </c>
      <c r="G263" s="63">
        <v>2051.13</v>
      </c>
    </row>
    <row r="264" spans="1:7" ht="12.75" customHeight="1" outlineLevel="1">
      <c r="A264" s="3">
        <v>4</v>
      </c>
      <c r="B264" s="46" t="s">
        <v>212</v>
      </c>
      <c r="C264" s="41">
        <v>42445</v>
      </c>
      <c r="D264" s="11" t="s">
        <v>230</v>
      </c>
      <c r="E264" s="42">
        <v>3</v>
      </c>
      <c r="F264" s="42">
        <v>48.6</v>
      </c>
      <c r="G264" s="63">
        <v>1484.52</v>
      </c>
    </row>
    <row r="265" spans="1:7" ht="12.75" customHeight="1" outlineLevel="1">
      <c r="A265" s="3">
        <v>5</v>
      </c>
      <c r="B265" s="46" t="s">
        <v>213</v>
      </c>
      <c r="C265" s="41">
        <v>42445</v>
      </c>
      <c r="D265" s="11" t="s">
        <v>231</v>
      </c>
      <c r="E265" s="42">
        <v>5</v>
      </c>
      <c r="F265" s="42">
        <v>63.5</v>
      </c>
      <c r="G265" s="63">
        <v>2209.78</v>
      </c>
    </row>
    <row r="266" spans="1:7" ht="12.75" customHeight="1" outlineLevel="1">
      <c r="A266" s="3">
        <v>6</v>
      </c>
      <c r="B266" s="46" t="s">
        <v>214</v>
      </c>
      <c r="C266" s="33">
        <v>42591</v>
      </c>
      <c r="D266" s="11" t="s">
        <v>232</v>
      </c>
      <c r="E266" s="42">
        <v>3</v>
      </c>
      <c r="F266" s="42">
        <v>45.1</v>
      </c>
      <c r="G266" s="63">
        <v>2051.13</v>
      </c>
    </row>
    <row r="267" spans="1:7" ht="12.75" customHeight="1" outlineLevel="1">
      <c r="A267" s="3">
        <v>7</v>
      </c>
      <c r="B267" s="46" t="s">
        <v>257</v>
      </c>
      <c r="C267" s="33">
        <v>42591</v>
      </c>
      <c r="D267" s="11" t="s">
        <v>232</v>
      </c>
      <c r="E267" s="42">
        <v>3</v>
      </c>
      <c r="F267" s="42">
        <v>48.5</v>
      </c>
      <c r="G267" s="63">
        <v>1484.52</v>
      </c>
    </row>
    <row r="268" spans="1:7" ht="12.75" customHeight="1" outlineLevel="1">
      <c r="A268" s="3">
        <v>8</v>
      </c>
      <c r="B268" s="46" t="s">
        <v>215</v>
      </c>
      <c r="C268" s="15">
        <v>42387</v>
      </c>
      <c r="D268" s="11" t="s">
        <v>233</v>
      </c>
      <c r="E268" s="42">
        <v>6</v>
      </c>
      <c r="F268" s="42">
        <v>36.6</v>
      </c>
      <c r="G268" s="63">
        <v>1444.86</v>
      </c>
    </row>
    <row r="269" spans="1:7" ht="12.75" customHeight="1" outlineLevel="1">
      <c r="A269" s="3">
        <v>9</v>
      </c>
      <c r="B269" s="40" t="s">
        <v>216</v>
      </c>
      <c r="C269" s="41">
        <v>41872</v>
      </c>
      <c r="D269" s="11" t="s">
        <v>78</v>
      </c>
      <c r="E269" s="57">
        <v>2</v>
      </c>
      <c r="F269" s="42">
        <v>69.7</v>
      </c>
      <c r="G269" s="63">
        <v>2209.78</v>
      </c>
    </row>
    <row r="270" spans="1:7" ht="12.75" customHeight="1" outlineLevel="1">
      <c r="A270" s="3">
        <v>10</v>
      </c>
      <c r="B270" s="40" t="s">
        <v>217</v>
      </c>
      <c r="C270" s="41">
        <v>42304</v>
      </c>
      <c r="D270" s="11" t="s">
        <v>234</v>
      </c>
      <c r="E270" s="57">
        <v>1</v>
      </c>
      <c r="F270" s="42">
        <v>27</v>
      </c>
      <c r="G270" s="63">
        <v>1444.86</v>
      </c>
    </row>
    <row r="271" spans="1:7" ht="12.75" customHeight="1" outlineLevel="1">
      <c r="A271" s="3">
        <v>11</v>
      </c>
      <c r="B271" s="40" t="s">
        <v>218</v>
      </c>
      <c r="C271" s="41">
        <v>41268</v>
      </c>
      <c r="D271" s="11" t="s">
        <v>39</v>
      </c>
      <c r="E271" s="57">
        <v>3</v>
      </c>
      <c r="F271" s="42">
        <v>23</v>
      </c>
      <c r="G271" s="63">
        <v>2051.13</v>
      </c>
    </row>
    <row r="272" spans="1:7" ht="12.75" customHeight="1" outlineLevel="1">
      <c r="A272" s="3">
        <v>12</v>
      </c>
      <c r="B272" s="40" t="s">
        <v>219</v>
      </c>
      <c r="C272" s="15">
        <v>41041</v>
      </c>
      <c r="D272" s="11" t="s">
        <v>235</v>
      </c>
      <c r="E272" s="42">
        <v>3</v>
      </c>
      <c r="F272" s="42">
        <v>51.7</v>
      </c>
      <c r="G272" s="63">
        <v>1529.82</v>
      </c>
    </row>
    <row r="273" spans="1:7" ht="12.75" customHeight="1" outlineLevel="1">
      <c r="A273" s="3">
        <v>13</v>
      </c>
      <c r="B273" s="40" t="s">
        <v>220</v>
      </c>
      <c r="C273" s="41">
        <v>42100</v>
      </c>
      <c r="D273" s="11" t="s">
        <v>236</v>
      </c>
      <c r="E273" s="42">
        <v>3</v>
      </c>
      <c r="F273" s="42">
        <v>31.9</v>
      </c>
      <c r="G273" s="63">
        <v>1444.86</v>
      </c>
    </row>
    <row r="274" spans="1:7" ht="12.75" customHeight="1" outlineLevel="1">
      <c r="A274" s="3">
        <v>14</v>
      </c>
      <c r="B274" s="40" t="s">
        <v>221</v>
      </c>
      <c r="C274" s="15">
        <v>42591</v>
      </c>
      <c r="D274" s="11" t="s">
        <v>237</v>
      </c>
      <c r="E274" s="42">
        <v>2</v>
      </c>
      <c r="F274" s="42">
        <v>44.2</v>
      </c>
      <c r="G274" s="63">
        <v>1586.51</v>
      </c>
    </row>
    <row r="275" spans="1:7" ht="12.75" customHeight="1" outlineLevel="1">
      <c r="A275" s="3">
        <v>15</v>
      </c>
      <c r="B275" s="40" t="s">
        <v>222</v>
      </c>
      <c r="C275" s="15">
        <v>42591</v>
      </c>
      <c r="D275" s="11" t="s">
        <v>238</v>
      </c>
      <c r="E275" s="42">
        <v>3</v>
      </c>
      <c r="F275" s="42">
        <v>56.7</v>
      </c>
      <c r="G275" s="63">
        <v>2209.78</v>
      </c>
    </row>
    <row r="276" spans="1:7" ht="12.75" customHeight="1" outlineLevel="1">
      <c r="A276" s="3">
        <v>16</v>
      </c>
      <c r="B276" s="40" t="s">
        <v>223</v>
      </c>
      <c r="C276" s="15">
        <v>42304</v>
      </c>
      <c r="D276" s="11" t="s">
        <v>239</v>
      </c>
      <c r="E276" s="42">
        <v>4</v>
      </c>
      <c r="F276" s="42">
        <v>35.3</v>
      </c>
      <c r="G276" s="63">
        <v>1586.51</v>
      </c>
    </row>
    <row r="277" spans="1:7" ht="12.75" customHeight="1" outlineLevel="1">
      <c r="A277" s="3">
        <v>17</v>
      </c>
      <c r="B277" s="40" t="s">
        <v>224</v>
      </c>
      <c r="C277" s="41">
        <v>42871</v>
      </c>
      <c r="D277" s="11" t="s">
        <v>201</v>
      </c>
      <c r="E277" s="42">
        <v>1</v>
      </c>
      <c r="F277" s="42">
        <v>29.3</v>
      </c>
      <c r="G277" s="63">
        <v>1586.51</v>
      </c>
    </row>
    <row r="278" spans="1:7" ht="12.75" customHeight="1" outlineLevel="1">
      <c r="A278" s="3">
        <v>18</v>
      </c>
      <c r="B278" s="40" t="s">
        <v>225</v>
      </c>
      <c r="C278" s="41">
        <v>41229</v>
      </c>
      <c r="D278" s="11" t="s">
        <v>240</v>
      </c>
      <c r="E278" s="42">
        <v>1</v>
      </c>
      <c r="F278" s="42">
        <v>28.4</v>
      </c>
      <c r="G278" s="63">
        <v>1586.51</v>
      </c>
    </row>
    <row r="279" spans="1:7" ht="12.75" customHeight="1" outlineLevel="1">
      <c r="A279" s="3">
        <v>19</v>
      </c>
      <c r="B279" s="40" t="s">
        <v>226</v>
      </c>
      <c r="C279" s="41">
        <v>41229</v>
      </c>
      <c r="D279" s="11" t="s">
        <v>165</v>
      </c>
      <c r="E279" s="42">
        <v>2</v>
      </c>
      <c r="F279" s="42">
        <v>28.4</v>
      </c>
      <c r="G279" s="63">
        <v>1586.51</v>
      </c>
    </row>
    <row r="280" spans="1:7" ht="12.75" outlineLevel="1">
      <c r="A280" s="3">
        <v>20</v>
      </c>
      <c r="B280" s="75" t="s">
        <v>334</v>
      </c>
      <c r="C280" s="41">
        <v>42689</v>
      </c>
      <c r="D280" s="11" t="s">
        <v>337</v>
      </c>
      <c r="E280" s="42">
        <v>2</v>
      </c>
      <c r="F280" s="76">
        <v>38.6</v>
      </c>
      <c r="G280" s="63">
        <v>3000</v>
      </c>
    </row>
    <row r="281" spans="1:7" ht="12.75" outlineLevel="1">
      <c r="A281" s="3">
        <v>21</v>
      </c>
      <c r="B281" s="75" t="s">
        <v>335</v>
      </c>
      <c r="C281" s="41">
        <v>42689</v>
      </c>
      <c r="D281" s="11" t="s">
        <v>337</v>
      </c>
      <c r="E281" s="42">
        <v>3</v>
      </c>
      <c r="F281" s="76">
        <v>39.1</v>
      </c>
      <c r="G281" s="63">
        <v>3000</v>
      </c>
    </row>
    <row r="282" spans="1:7" ht="12.75" outlineLevel="1">
      <c r="A282" s="3">
        <v>22</v>
      </c>
      <c r="B282" s="75" t="s">
        <v>336</v>
      </c>
      <c r="C282" s="41">
        <v>42689</v>
      </c>
      <c r="D282" s="11" t="s">
        <v>337</v>
      </c>
      <c r="E282" s="42">
        <v>5</v>
      </c>
      <c r="F282" s="76">
        <v>37.7</v>
      </c>
      <c r="G282" s="63">
        <v>3000</v>
      </c>
    </row>
    <row r="283" spans="1:7" ht="12.75" outlineLevel="1">
      <c r="A283" s="3">
        <v>23</v>
      </c>
      <c r="B283" s="75" t="s">
        <v>338</v>
      </c>
      <c r="C283" s="41">
        <v>42689</v>
      </c>
      <c r="D283" s="11" t="s">
        <v>337</v>
      </c>
      <c r="E283" s="42">
        <v>3</v>
      </c>
      <c r="F283" s="76">
        <v>38.8</v>
      </c>
      <c r="G283" s="63">
        <v>3000</v>
      </c>
    </row>
    <row r="284" spans="1:7" ht="12.75" outlineLevel="1">
      <c r="A284" s="3">
        <v>24</v>
      </c>
      <c r="B284" s="75" t="s">
        <v>339</v>
      </c>
      <c r="C284" s="41">
        <v>42689</v>
      </c>
      <c r="D284" s="11" t="s">
        <v>337</v>
      </c>
      <c r="E284" s="42">
        <v>1</v>
      </c>
      <c r="F284" s="76">
        <v>38.8</v>
      </c>
      <c r="G284" s="63">
        <v>3000</v>
      </c>
    </row>
    <row r="285" spans="1:7" ht="12.75" outlineLevel="1">
      <c r="A285" s="3">
        <v>25</v>
      </c>
      <c r="B285" s="75" t="s">
        <v>340</v>
      </c>
      <c r="C285" s="41">
        <v>41138</v>
      </c>
      <c r="D285" s="11" t="s">
        <v>341</v>
      </c>
      <c r="E285" s="42">
        <v>5</v>
      </c>
      <c r="F285" s="76">
        <v>39.9</v>
      </c>
      <c r="G285" s="63">
        <v>3000</v>
      </c>
    </row>
    <row r="286" spans="1:7" ht="12.75" outlineLevel="1">
      <c r="A286" s="3">
        <v>26</v>
      </c>
      <c r="B286" s="75" t="s">
        <v>342</v>
      </c>
      <c r="C286" s="41">
        <v>41138</v>
      </c>
      <c r="D286" s="11" t="s">
        <v>341</v>
      </c>
      <c r="E286" s="42">
        <v>3</v>
      </c>
      <c r="F286" s="76">
        <v>34.6</v>
      </c>
      <c r="G286" s="63">
        <v>3000</v>
      </c>
    </row>
    <row r="287" spans="1:7" ht="12.75" outlineLevel="1">
      <c r="A287" s="3">
        <v>27</v>
      </c>
      <c r="B287" s="75" t="s">
        <v>343</v>
      </c>
      <c r="C287" s="41">
        <v>41138</v>
      </c>
      <c r="D287" s="11" t="s">
        <v>341</v>
      </c>
      <c r="E287" s="42">
        <v>4</v>
      </c>
      <c r="F287" s="76">
        <v>42.7</v>
      </c>
      <c r="G287" s="63">
        <v>3000</v>
      </c>
    </row>
    <row r="288" spans="1:7" ht="12.75" outlineLevel="1">
      <c r="A288" s="3">
        <v>28</v>
      </c>
      <c r="B288" s="75" t="s">
        <v>344</v>
      </c>
      <c r="C288" s="41">
        <v>41138</v>
      </c>
      <c r="D288" s="11" t="s">
        <v>341</v>
      </c>
      <c r="E288" s="42">
        <v>3</v>
      </c>
      <c r="F288" s="76">
        <v>42.5</v>
      </c>
      <c r="G288" s="63">
        <v>3000</v>
      </c>
    </row>
    <row r="289" spans="1:7" ht="12.75" outlineLevel="1">
      <c r="A289" s="3">
        <v>29</v>
      </c>
      <c r="B289" s="75" t="s">
        <v>345</v>
      </c>
      <c r="C289" s="41">
        <v>41138</v>
      </c>
      <c r="D289" s="11" t="s">
        <v>341</v>
      </c>
      <c r="E289" s="42">
        <v>1</v>
      </c>
      <c r="F289" s="76">
        <v>32.8</v>
      </c>
      <c r="G289" s="63">
        <v>3000</v>
      </c>
    </row>
    <row r="290" spans="1:7" ht="12.75" outlineLevel="1">
      <c r="A290" s="3">
        <v>30</v>
      </c>
      <c r="B290" s="75" t="s">
        <v>346</v>
      </c>
      <c r="C290" s="41">
        <v>41138</v>
      </c>
      <c r="D290" s="11" t="s">
        <v>341</v>
      </c>
      <c r="E290" s="42">
        <v>2</v>
      </c>
      <c r="F290" s="76">
        <v>44</v>
      </c>
      <c r="G290" s="63">
        <v>3000</v>
      </c>
    </row>
    <row r="291" spans="1:7" ht="12.75" outlineLevel="1">
      <c r="A291" s="3">
        <v>31</v>
      </c>
      <c r="B291" s="75" t="s">
        <v>348</v>
      </c>
      <c r="C291" s="41">
        <v>42187</v>
      </c>
      <c r="D291" s="11" t="s">
        <v>347</v>
      </c>
      <c r="E291" s="42">
        <v>3</v>
      </c>
      <c r="F291" s="76">
        <v>36.7</v>
      </c>
      <c r="G291" s="63">
        <v>3000</v>
      </c>
    </row>
    <row r="292" spans="1:7" ht="12.75" outlineLevel="1">
      <c r="A292" s="3">
        <v>32</v>
      </c>
      <c r="B292" s="75" t="s">
        <v>349</v>
      </c>
      <c r="C292" s="41">
        <v>42187</v>
      </c>
      <c r="D292" s="11" t="s">
        <v>347</v>
      </c>
      <c r="E292" s="42">
        <v>4</v>
      </c>
      <c r="F292" s="76">
        <v>47.2</v>
      </c>
      <c r="G292" s="63">
        <v>3000</v>
      </c>
    </row>
    <row r="293" spans="1:7" ht="12.75" outlineLevel="1">
      <c r="A293" s="3">
        <v>33</v>
      </c>
      <c r="B293" s="75" t="s">
        <v>350</v>
      </c>
      <c r="C293" s="41">
        <v>42187</v>
      </c>
      <c r="D293" s="11" t="s">
        <v>347</v>
      </c>
      <c r="E293" s="42">
        <v>3</v>
      </c>
      <c r="F293" s="76">
        <v>38.6</v>
      </c>
      <c r="G293" s="63">
        <v>3000</v>
      </c>
    </row>
    <row r="294" spans="1:7" ht="12.75" outlineLevel="1">
      <c r="A294" s="3">
        <v>34</v>
      </c>
      <c r="B294" s="75" t="s">
        <v>351</v>
      </c>
      <c r="C294" s="41">
        <v>42187</v>
      </c>
      <c r="D294" s="11" t="s">
        <v>347</v>
      </c>
      <c r="E294" s="42">
        <v>1</v>
      </c>
      <c r="F294" s="76">
        <v>39.8</v>
      </c>
      <c r="G294" s="63">
        <v>3000</v>
      </c>
    </row>
    <row r="295" spans="1:7" ht="12.75" outlineLevel="1">
      <c r="A295" s="3">
        <v>35</v>
      </c>
      <c r="B295" s="75" t="s">
        <v>352</v>
      </c>
      <c r="C295" s="41">
        <v>41445</v>
      </c>
      <c r="D295" s="11" t="s">
        <v>147</v>
      </c>
      <c r="E295" s="42">
        <v>2</v>
      </c>
      <c r="F295" s="76">
        <v>40</v>
      </c>
      <c r="G295" s="63">
        <v>3000</v>
      </c>
    </row>
    <row r="296" spans="1:7" ht="12.75" outlineLevel="1">
      <c r="A296" s="3">
        <v>36</v>
      </c>
      <c r="B296" s="75" t="s">
        <v>354</v>
      </c>
      <c r="C296" s="41">
        <v>41041</v>
      </c>
      <c r="D296" s="11" t="s">
        <v>353</v>
      </c>
      <c r="E296" s="42">
        <v>5</v>
      </c>
      <c r="F296" s="76">
        <v>41.6</v>
      </c>
      <c r="G296" s="63">
        <v>3000</v>
      </c>
    </row>
    <row r="297" spans="1:7" ht="12.75" outlineLevel="1">
      <c r="A297" s="3">
        <v>37</v>
      </c>
      <c r="B297" s="75" t="s">
        <v>355</v>
      </c>
      <c r="C297" s="41">
        <v>41041</v>
      </c>
      <c r="D297" s="11" t="s">
        <v>353</v>
      </c>
      <c r="E297" s="42">
        <v>6</v>
      </c>
      <c r="F297" s="76">
        <v>51.8</v>
      </c>
      <c r="G297" s="63">
        <v>3000</v>
      </c>
    </row>
    <row r="298" spans="1:7" ht="12.75" outlineLevel="1">
      <c r="A298" s="3">
        <v>38</v>
      </c>
      <c r="B298" s="75" t="s">
        <v>357</v>
      </c>
      <c r="C298" s="41">
        <v>42355</v>
      </c>
      <c r="D298" s="11" t="s">
        <v>356</v>
      </c>
      <c r="E298" s="42">
        <v>1</v>
      </c>
      <c r="F298" s="76">
        <v>42.4</v>
      </c>
      <c r="G298" s="63">
        <v>3000</v>
      </c>
    </row>
    <row r="299" spans="1:7" ht="12.75" customHeight="1" outlineLevel="1">
      <c r="A299" s="3"/>
      <c r="B299" s="31" t="s">
        <v>86</v>
      </c>
      <c r="C299" s="42"/>
      <c r="D299" s="11"/>
      <c r="E299" s="44">
        <f>SUM(E261:E298)</f>
        <v>110</v>
      </c>
      <c r="F299" s="44">
        <f>SUM(F261:F298)</f>
        <v>1569.1</v>
      </c>
      <c r="G299" s="64">
        <f>SUM(G261:G298)</f>
        <v>90084.37</v>
      </c>
    </row>
    <row r="300" spans="1:7" ht="12.75" outlineLevel="1">
      <c r="A300" s="3">
        <v>39</v>
      </c>
      <c r="B300" s="40" t="s">
        <v>241</v>
      </c>
      <c r="C300" s="15">
        <v>42535</v>
      </c>
      <c r="D300" s="11" t="s">
        <v>162</v>
      </c>
      <c r="E300" s="42" t="s">
        <v>84</v>
      </c>
      <c r="F300" s="42">
        <v>738</v>
      </c>
      <c r="G300" s="63">
        <v>1133.22</v>
      </c>
    </row>
    <row r="301" spans="1:7" ht="12.75" outlineLevel="1">
      <c r="A301" s="3">
        <v>40</v>
      </c>
      <c r="B301" s="40" t="s">
        <v>427</v>
      </c>
      <c r="C301" s="33">
        <v>42416</v>
      </c>
      <c r="D301" s="37" t="s">
        <v>167</v>
      </c>
      <c r="E301" s="42" t="s">
        <v>84</v>
      </c>
      <c r="F301" s="42">
        <v>1912</v>
      </c>
      <c r="G301" s="63">
        <v>1133.22</v>
      </c>
    </row>
    <row r="302" spans="1:7" ht="12.75" outlineLevel="1">
      <c r="A302" s="3">
        <v>41</v>
      </c>
      <c r="B302" s="40" t="s">
        <v>428</v>
      </c>
      <c r="C302" s="41">
        <v>41229</v>
      </c>
      <c r="D302" s="11" t="s">
        <v>240</v>
      </c>
      <c r="E302" s="42" t="s">
        <v>84</v>
      </c>
      <c r="F302" s="42">
        <v>1447.3</v>
      </c>
      <c r="G302" s="63">
        <v>1133.22</v>
      </c>
    </row>
    <row r="303" spans="1:7" ht="12.75" outlineLevel="1">
      <c r="A303" s="3">
        <v>42</v>
      </c>
      <c r="B303" s="40" t="s">
        <v>429</v>
      </c>
      <c r="C303" s="15">
        <v>42304</v>
      </c>
      <c r="D303" s="11" t="s">
        <v>239</v>
      </c>
      <c r="E303" s="42" t="s">
        <v>84</v>
      </c>
      <c r="F303" s="42">
        <v>1445</v>
      </c>
      <c r="G303" s="63">
        <v>1133.22</v>
      </c>
    </row>
    <row r="304" spans="1:7" ht="12.75" customHeight="1" outlineLevel="1">
      <c r="A304" s="17"/>
      <c r="B304" s="58" t="s">
        <v>591</v>
      </c>
      <c r="C304" s="11"/>
      <c r="D304" s="11"/>
      <c r="E304" s="77">
        <f>E299</f>
        <v>110</v>
      </c>
      <c r="F304" s="77">
        <f>F299</f>
        <v>1569.1</v>
      </c>
      <c r="G304" s="74">
        <f>G299+G300+G301+G302+G303</f>
        <v>94617.25</v>
      </c>
    </row>
    <row r="305" spans="1:7" ht="12.75" customHeight="1" outlineLevel="1">
      <c r="A305" s="134" t="s">
        <v>87</v>
      </c>
      <c r="B305" s="135"/>
      <c r="C305" s="135"/>
      <c r="D305" s="135"/>
      <c r="E305" s="135"/>
      <c r="F305" s="135"/>
      <c r="G305" s="135"/>
    </row>
    <row r="306" spans="1:7" ht="12.75" customHeight="1" outlineLevel="1">
      <c r="A306" s="13">
        <v>1</v>
      </c>
      <c r="B306" s="40" t="s">
        <v>242</v>
      </c>
      <c r="C306" s="41">
        <v>41919</v>
      </c>
      <c r="D306" s="11" t="s">
        <v>138</v>
      </c>
      <c r="E306" s="13">
        <v>2</v>
      </c>
      <c r="F306" s="13">
        <v>43.4</v>
      </c>
      <c r="G306" s="81">
        <v>3616.67</v>
      </c>
    </row>
    <row r="307" spans="1:7" ht="12.75" customHeight="1" outlineLevel="1">
      <c r="A307" s="13">
        <v>2</v>
      </c>
      <c r="B307" s="40" t="s">
        <v>243</v>
      </c>
      <c r="C307" s="41">
        <v>42753</v>
      </c>
      <c r="D307" s="11" t="s">
        <v>250</v>
      </c>
      <c r="E307" s="13">
        <v>5</v>
      </c>
      <c r="F307" s="42">
        <v>51.2</v>
      </c>
      <c r="G307" s="81">
        <v>3616.67</v>
      </c>
    </row>
    <row r="308" spans="1:7" ht="12.75" customHeight="1" outlineLevel="1">
      <c r="A308" s="13">
        <v>3</v>
      </c>
      <c r="B308" s="40" t="s">
        <v>244</v>
      </c>
      <c r="C308" s="41">
        <v>42753</v>
      </c>
      <c r="D308" s="11" t="s">
        <v>250</v>
      </c>
      <c r="E308" s="13">
        <v>0</v>
      </c>
      <c r="F308" s="42">
        <v>16.2</v>
      </c>
      <c r="G308" s="81">
        <v>3500</v>
      </c>
    </row>
    <row r="309" spans="1:7" ht="12.75" customHeight="1" outlineLevel="1">
      <c r="A309" s="13">
        <v>4</v>
      </c>
      <c r="B309" s="40" t="s">
        <v>245</v>
      </c>
      <c r="C309" s="41">
        <v>42026</v>
      </c>
      <c r="D309" s="11" t="s">
        <v>251</v>
      </c>
      <c r="E309" s="13">
        <v>1</v>
      </c>
      <c r="F309" s="13">
        <v>37.8</v>
      </c>
      <c r="G309" s="81">
        <v>3616.67</v>
      </c>
    </row>
    <row r="310" spans="1:7" ht="12.75" customHeight="1" outlineLevel="1">
      <c r="A310" s="13">
        <v>5</v>
      </c>
      <c r="B310" s="40" t="s">
        <v>246</v>
      </c>
      <c r="C310" s="41">
        <v>42026</v>
      </c>
      <c r="D310" s="11" t="s">
        <v>251</v>
      </c>
      <c r="E310" s="13">
        <v>2</v>
      </c>
      <c r="F310" s="13">
        <v>37.6</v>
      </c>
      <c r="G310" s="81">
        <v>3500</v>
      </c>
    </row>
    <row r="311" spans="1:7" ht="12.75" customHeight="1" outlineLevel="1">
      <c r="A311" s="13">
        <v>6</v>
      </c>
      <c r="B311" s="40" t="s">
        <v>258</v>
      </c>
      <c r="C311" s="41">
        <v>41922</v>
      </c>
      <c r="D311" s="11" t="s">
        <v>252</v>
      </c>
      <c r="E311" s="13">
        <v>5</v>
      </c>
      <c r="F311" s="13">
        <v>19.2</v>
      </c>
      <c r="G311" s="81">
        <v>3616.67</v>
      </c>
    </row>
    <row r="312" spans="1:7" ht="12.75" customHeight="1" outlineLevel="1">
      <c r="A312" s="13">
        <v>7</v>
      </c>
      <c r="B312" s="40" t="s">
        <v>247</v>
      </c>
      <c r="C312" s="41">
        <v>43236</v>
      </c>
      <c r="D312" s="11" t="s">
        <v>253</v>
      </c>
      <c r="E312" s="13">
        <v>2</v>
      </c>
      <c r="F312" s="13">
        <v>41.5</v>
      </c>
      <c r="G312" s="81">
        <v>3616.67</v>
      </c>
    </row>
    <row r="313" spans="1:7" ht="12.75" customHeight="1" outlineLevel="1">
      <c r="A313" s="13">
        <v>8</v>
      </c>
      <c r="B313" s="40" t="s">
        <v>248</v>
      </c>
      <c r="C313" s="41">
        <v>43236</v>
      </c>
      <c r="D313" s="11" t="s">
        <v>253</v>
      </c>
      <c r="E313" s="13">
        <v>3</v>
      </c>
      <c r="F313" s="13">
        <v>39</v>
      </c>
      <c r="G313" s="81">
        <v>3500</v>
      </c>
    </row>
    <row r="314" spans="1:7" ht="12.75" customHeight="1" outlineLevel="1">
      <c r="A314" s="13">
        <v>9</v>
      </c>
      <c r="B314" s="40" t="s">
        <v>249</v>
      </c>
      <c r="C314" s="41">
        <v>43236</v>
      </c>
      <c r="D314" s="11" t="s">
        <v>253</v>
      </c>
      <c r="E314" s="13">
        <v>2</v>
      </c>
      <c r="F314" s="13">
        <v>28</v>
      </c>
      <c r="G314" s="81">
        <v>3500</v>
      </c>
    </row>
    <row r="315" spans="1:7" ht="12.75" customHeight="1" outlineLevel="1">
      <c r="A315" s="13">
        <v>10</v>
      </c>
      <c r="B315" s="40" t="s">
        <v>178</v>
      </c>
      <c r="C315" s="78">
        <v>40963</v>
      </c>
      <c r="D315" s="11" t="s">
        <v>173</v>
      </c>
      <c r="E315" s="42">
        <v>0</v>
      </c>
      <c r="F315" s="42">
        <v>51.2</v>
      </c>
      <c r="G315" s="63">
        <v>3000</v>
      </c>
    </row>
    <row r="316" spans="1:7" ht="12.75" customHeight="1" outlineLevel="1">
      <c r="A316" s="13">
        <v>11</v>
      </c>
      <c r="B316" s="40" t="s">
        <v>261</v>
      </c>
      <c r="C316" s="78">
        <v>40963</v>
      </c>
      <c r="D316" s="11" t="s">
        <v>173</v>
      </c>
      <c r="E316" s="13">
        <v>7</v>
      </c>
      <c r="F316" s="13">
        <v>14.5</v>
      </c>
      <c r="G316" s="63">
        <v>3000</v>
      </c>
    </row>
    <row r="317" spans="1:7" ht="12.75" customHeight="1" outlineLevel="1">
      <c r="A317" s="13">
        <v>12</v>
      </c>
      <c r="B317" s="46" t="s">
        <v>262</v>
      </c>
      <c r="C317" s="78">
        <v>41041</v>
      </c>
      <c r="D317" s="11" t="s">
        <v>267</v>
      </c>
      <c r="E317" s="13">
        <v>4</v>
      </c>
      <c r="F317" s="13">
        <v>35.1</v>
      </c>
      <c r="G317" s="63">
        <v>3000</v>
      </c>
    </row>
    <row r="318" spans="1:7" ht="12.75" customHeight="1" outlineLevel="1">
      <c r="A318" s="13">
        <v>13</v>
      </c>
      <c r="B318" s="46" t="s">
        <v>263</v>
      </c>
      <c r="C318" s="78">
        <v>41041</v>
      </c>
      <c r="D318" s="11" t="s">
        <v>268</v>
      </c>
      <c r="E318" s="13">
        <v>2</v>
      </c>
      <c r="F318" s="13">
        <v>16.1</v>
      </c>
      <c r="G318" s="63">
        <v>3000</v>
      </c>
    </row>
    <row r="319" spans="1:7" ht="12.75" customHeight="1" outlineLevel="1">
      <c r="A319" s="13">
        <v>14</v>
      </c>
      <c r="B319" s="46" t="s">
        <v>264</v>
      </c>
      <c r="C319" s="78">
        <v>41041</v>
      </c>
      <c r="D319" s="11" t="s">
        <v>268</v>
      </c>
      <c r="E319" s="13">
        <v>4</v>
      </c>
      <c r="F319" s="13">
        <v>28.2</v>
      </c>
      <c r="G319" s="63">
        <v>3000</v>
      </c>
    </row>
    <row r="320" spans="1:7" ht="12.75" customHeight="1" outlineLevel="1">
      <c r="A320" s="13">
        <v>15</v>
      </c>
      <c r="B320" s="46" t="s">
        <v>265</v>
      </c>
      <c r="C320" s="78">
        <v>41005</v>
      </c>
      <c r="D320" s="11" t="s">
        <v>269</v>
      </c>
      <c r="E320" s="13">
        <v>5</v>
      </c>
      <c r="F320" s="13">
        <v>43</v>
      </c>
      <c r="G320" s="63">
        <v>3000</v>
      </c>
    </row>
    <row r="321" spans="1:7" ht="12.75" customHeight="1" outlineLevel="1">
      <c r="A321" s="13">
        <v>16</v>
      </c>
      <c r="B321" s="46" t="s">
        <v>266</v>
      </c>
      <c r="C321" s="78">
        <v>41005</v>
      </c>
      <c r="D321" s="11" t="s">
        <v>270</v>
      </c>
      <c r="E321" s="13">
        <v>2</v>
      </c>
      <c r="F321" s="13">
        <v>55.9</v>
      </c>
      <c r="G321" s="63">
        <v>3000</v>
      </c>
    </row>
    <row r="322" spans="1:7" ht="12.75" customHeight="1" outlineLevel="1">
      <c r="A322" s="13">
        <v>17</v>
      </c>
      <c r="B322" s="46" t="s">
        <v>272</v>
      </c>
      <c r="C322" s="78">
        <v>41005</v>
      </c>
      <c r="D322" s="11" t="s">
        <v>270</v>
      </c>
      <c r="E322" s="13">
        <v>4</v>
      </c>
      <c r="F322" s="13">
        <v>43.9</v>
      </c>
      <c r="G322" s="63">
        <v>3000</v>
      </c>
    </row>
    <row r="323" spans="1:7" ht="12.75" customHeight="1" outlineLevel="1">
      <c r="A323" s="13">
        <v>18</v>
      </c>
      <c r="B323" s="46" t="s">
        <v>273</v>
      </c>
      <c r="C323" s="78">
        <v>41005</v>
      </c>
      <c r="D323" s="11" t="s">
        <v>270</v>
      </c>
      <c r="E323" s="13">
        <v>3</v>
      </c>
      <c r="F323" s="13">
        <v>43.6</v>
      </c>
      <c r="G323" s="63">
        <v>3000</v>
      </c>
    </row>
    <row r="324" spans="1:7" ht="12.75" customHeight="1" outlineLevel="1">
      <c r="A324" s="13">
        <v>19</v>
      </c>
      <c r="B324" s="46" t="s">
        <v>274</v>
      </c>
      <c r="C324" s="78">
        <v>41005</v>
      </c>
      <c r="D324" s="11" t="s">
        <v>270</v>
      </c>
      <c r="E324" s="13">
        <v>1</v>
      </c>
      <c r="F324" s="13">
        <v>43.5</v>
      </c>
      <c r="G324" s="63">
        <v>3000</v>
      </c>
    </row>
    <row r="325" spans="1:7" ht="12.75" customHeight="1" outlineLevel="1">
      <c r="A325" s="13">
        <v>20</v>
      </c>
      <c r="B325" s="46" t="s">
        <v>275</v>
      </c>
      <c r="C325" s="78">
        <v>41066</v>
      </c>
      <c r="D325" s="13" t="s">
        <v>271</v>
      </c>
      <c r="E325" s="13">
        <v>0</v>
      </c>
      <c r="F325" s="13">
        <v>22.3</v>
      </c>
      <c r="G325" s="136">
        <v>3000</v>
      </c>
    </row>
    <row r="326" spans="1:7" ht="22.5" customHeight="1" outlineLevel="1">
      <c r="A326" s="13">
        <v>21</v>
      </c>
      <c r="B326" s="40" t="s">
        <v>436</v>
      </c>
      <c r="C326" s="102" t="s">
        <v>84</v>
      </c>
      <c r="D326" s="12" t="s">
        <v>84</v>
      </c>
      <c r="E326" s="12" t="s">
        <v>84</v>
      </c>
      <c r="F326" s="13" t="s">
        <v>84</v>
      </c>
      <c r="G326" s="137"/>
    </row>
    <row r="327" spans="1:7" ht="12.75" customHeight="1" outlineLevel="1">
      <c r="A327" s="17"/>
      <c r="B327" s="58" t="s">
        <v>592</v>
      </c>
      <c r="C327" s="11"/>
      <c r="D327" s="11"/>
      <c r="E327" s="77">
        <f>SUM(E306:E325)</f>
        <v>54</v>
      </c>
      <c r="F327" s="77">
        <f>SUM(F306:F325)</f>
        <v>711.1999999999999</v>
      </c>
      <c r="G327" s="74">
        <f>SUM(G306:G326)</f>
        <v>65083.35</v>
      </c>
    </row>
    <row r="328" spans="1:7" ht="12.75" customHeight="1" outlineLevel="1">
      <c r="A328" s="134" t="s">
        <v>95</v>
      </c>
      <c r="B328" s="134"/>
      <c r="C328" s="134"/>
      <c r="D328" s="134"/>
      <c r="E328" s="134"/>
      <c r="F328" s="134"/>
      <c r="G328" s="134"/>
    </row>
    <row r="329" spans="1:7" ht="12.75" customHeight="1" outlineLevel="1">
      <c r="A329" s="3">
        <v>1</v>
      </c>
      <c r="B329" s="20" t="s">
        <v>254</v>
      </c>
      <c r="C329" s="15">
        <v>41320</v>
      </c>
      <c r="D329" s="11" t="s">
        <v>256</v>
      </c>
      <c r="E329" s="12">
        <v>1</v>
      </c>
      <c r="F329" s="12">
        <v>35.7</v>
      </c>
      <c r="G329" s="59">
        <v>1983.33</v>
      </c>
    </row>
    <row r="330" spans="1:7" ht="12.75" customHeight="1" outlineLevel="1">
      <c r="A330" s="3">
        <v>2</v>
      </c>
      <c r="B330" s="20" t="s">
        <v>255</v>
      </c>
      <c r="C330" s="15">
        <v>43698</v>
      </c>
      <c r="D330" s="11" t="s">
        <v>103</v>
      </c>
      <c r="E330" s="12">
        <v>4</v>
      </c>
      <c r="F330" s="12">
        <v>44.9</v>
      </c>
      <c r="G330" s="59">
        <v>1983.33</v>
      </c>
    </row>
    <row r="331" spans="1:7" ht="12.75" customHeight="1" outlineLevel="1">
      <c r="A331" s="3">
        <v>3</v>
      </c>
      <c r="B331" s="16" t="s">
        <v>321</v>
      </c>
      <c r="C331" s="33">
        <v>41041</v>
      </c>
      <c r="D331" s="11" t="s">
        <v>113</v>
      </c>
      <c r="E331" s="11">
        <v>1</v>
      </c>
      <c r="F331" s="11">
        <v>19.3</v>
      </c>
      <c r="G331" s="79">
        <v>1288.33</v>
      </c>
    </row>
    <row r="332" spans="1:7" ht="12.75" customHeight="1" outlineLevel="1">
      <c r="A332" s="3">
        <v>4</v>
      </c>
      <c r="B332" s="80" t="s">
        <v>322</v>
      </c>
      <c r="C332" s="33">
        <v>41041</v>
      </c>
      <c r="D332" s="11" t="s">
        <v>113</v>
      </c>
      <c r="E332" s="11">
        <v>0</v>
      </c>
      <c r="F332" s="11">
        <v>10.2</v>
      </c>
      <c r="G332" s="79">
        <v>1288.33</v>
      </c>
    </row>
    <row r="333" spans="1:7" ht="12.75" customHeight="1" outlineLevel="1">
      <c r="A333" s="3">
        <v>5</v>
      </c>
      <c r="B333" s="80" t="s">
        <v>116</v>
      </c>
      <c r="C333" s="33">
        <v>41041</v>
      </c>
      <c r="D333" s="11" t="s">
        <v>113</v>
      </c>
      <c r="E333" s="11">
        <v>0</v>
      </c>
      <c r="F333" s="11">
        <v>15.9</v>
      </c>
      <c r="G333" s="79">
        <v>1288.33</v>
      </c>
    </row>
    <row r="334" spans="1:7" ht="12.75" customHeight="1" outlineLevel="1">
      <c r="A334" s="3">
        <v>6</v>
      </c>
      <c r="B334" s="80" t="s">
        <v>323</v>
      </c>
      <c r="C334" s="33">
        <v>41041</v>
      </c>
      <c r="D334" s="11" t="s">
        <v>113</v>
      </c>
      <c r="E334" s="11">
        <v>3</v>
      </c>
      <c r="F334" s="11">
        <v>50.8</v>
      </c>
      <c r="G334" s="79">
        <v>1288.33</v>
      </c>
    </row>
    <row r="335" spans="1:7" ht="12.75" customHeight="1" outlineLevel="1">
      <c r="A335" s="3">
        <v>7</v>
      </c>
      <c r="B335" s="80" t="s">
        <v>324</v>
      </c>
      <c r="C335" s="33">
        <v>41041</v>
      </c>
      <c r="D335" s="11" t="s">
        <v>113</v>
      </c>
      <c r="E335" s="11">
        <v>5</v>
      </c>
      <c r="F335" s="11">
        <v>40.3</v>
      </c>
      <c r="G335" s="79">
        <v>1288.33</v>
      </c>
    </row>
    <row r="336" spans="1:7" ht="12.75" customHeight="1" outlineLevel="1">
      <c r="A336" s="3">
        <v>8</v>
      </c>
      <c r="B336" s="80" t="s">
        <v>325</v>
      </c>
      <c r="C336" s="33">
        <v>41586</v>
      </c>
      <c r="D336" s="11" t="s">
        <v>332</v>
      </c>
      <c r="E336" s="11">
        <v>1</v>
      </c>
      <c r="F336" s="11">
        <v>30</v>
      </c>
      <c r="G336" s="79">
        <v>1288.33</v>
      </c>
    </row>
    <row r="337" spans="1:7" ht="12.75" customHeight="1" outlineLevel="1">
      <c r="A337" s="3">
        <v>9</v>
      </c>
      <c r="B337" s="80" t="s">
        <v>326</v>
      </c>
      <c r="C337" s="33">
        <v>41586</v>
      </c>
      <c r="D337" s="11" t="s">
        <v>332</v>
      </c>
      <c r="E337" s="11">
        <v>1</v>
      </c>
      <c r="F337" s="11">
        <v>30.2</v>
      </c>
      <c r="G337" s="79">
        <v>1288.33</v>
      </c>
    </row>
    <row r="338" spans="1:7" ht="12.75" customHeight="1" outlineLevel="1">
      <c r="A338" s="3">
        <v>10</v>
      </c>
      <c r="B338" s="80" t="s">
        <v>327</v>
      </c>
      <c r="C338" s="33">
        <v>41586</v>
      </c>
      <c r="D338" s="11" t="s">
        <v>332</v>
      </c>
      <c r="E338" s="11">
        <v>2</v>
      </c>
      <c r="F338" s="11">
        <v>34.1</v>
      </c>
      <c r="G338" s="79">
        <v>1288.33</v>
      </c>
    </row>
    <row r="339" spans="1:7" ht="12.75" customHeight="1" outlineLevel="1">
      <c r="A339" s="3">
        <v>11</v>
      </c>
      <c r="B339" s="80" t="s">
        <v>328</v>
      </c>
      <c r="C339" s="33">
        <v>41586</v>
      </c>
      <c r="D339" s="11" t="s">
        <v>332</v>
      </c>
      <c r="E339" s="11">
        <v>2</v>
      </c>
      <c r="F339" s="11">
        <v>33</v>
      </c>
      <c r="G339" s="79">
        <v>1288.33</v>
      </c>
    </row>
    <row r="340" spans="1:7" ht="12.75" customHeight="1" outlineLevel="1">
      <c r="A340" s="3">
        <v>12</v>
      </c>
      <c r="B340" s="80" t="s">
        <v>329</v>
      </c>
      <c r="C340" s="33">
        <v>41586</v>
      </c>
      <c r="D340" s="11" t="s">
        <v>332</v>
      </c>
      <c r="E340" s="11">
        <v>2</v>
      </c>
      <c r="F340" s="11">
        <v>16.8</v>
      </c>
      <c r="G340" s="79">
        <v>1288.33</v>
      </c>
    </row>
    <row r="341" spans="1:7" ht="12.75" customHeight="1" outlineLevel="1">
      <c r="A341" s="3">
        <v>13</v>
      </c>
      <c r="B341" s="80" t="s">
        <v>330</v>
      </c>
      <c r="C341" s="33">
        <v>41586</v>
      </c>
      <c r="D341" s="11" t="s">
        <v>332</v>
      </c>
      <c r="E341" s="11">
        <v>1</v>
      </c>
      <c r="F341" s="11">
        <v>16.6</v>
      </c>
      <c r="G341" s="79">
        <v>1288.33</v>
      </c>
    </row>
    <row r="342" spans="1:7" ht="12.75" customHeight="1" outlineLevel="1">
      <c r="A342" s="3">
        <v>14</v>
      </c>
      <c r="B342" s="80" t="s">
        <v>129</v>
      </c>
      <c r="C342" s="33">
        <v>40963</v>
      </c>
      <c r="D342" s="11" t="s">
        <v>101</v>
      </c>
      <c r="E342" s="11">
        <v>2</v>
      </c>
      <c r="F342" s="11">
        <v>31.1</v>
      </c>
      <c r="G342" s="79">
        <v>1288.33</v>
      </c>
    </row>
    <row r="343" spans="1:7" ht="12.75" customHeight="1" outlineLevel="1">
      <c r="A343" s="3">
        <v>15</v>
      </c>
      <c r="B343" s="80" t="s">
        <v>130</v>
      </c>
      <c r="C343" s="33">
        <v>40963</v>
      </c>
      <c r="D343" s="11" t="s">
        <v>101</v>
      </c>
      <c r="E343" s="11">
        <v>1</v>
      </c>
      <c r="F343" s="11">
        <v>30.4</v>
      </c>
      <c r="G343" s="79">
        <v>1288.33</v>
      </c>
    </row>
    <row r="344" spans="1:7" ht="12.75" customHeight="1" outlineLevel="1">
      <c r="A344" s="3">
        <v>16</v>
      </c>
      <c r="B344" s="80" t="s">
        <v>331</v>
      </c>
      <c r="C344" s="33">
        <v>41096</v>
      </c>
      <c r="D344" s="11" t="s">
        <v>333</v>
      </c>
      <c r="E344" s="11">
        <v>5</v>
      </c>
      <c r="F344" s="11">
        <v>15.2</v>
      </c>
      <c r="G344" s="79">
        <v>1288.38</v>
      </c>
    </row>
    <row r="345" spans="1:7" ht="12.75" customHeight="1" outlineLevel="1">
      <c r="A345" s="3">
        <v>17</v>
      </c>
      <c r="B345" s="80" t="s">
        <v>437</v>
      </c>
      <c r="C345" s="33">
        <v>41838</v>
      </c>
      <c r="D345" s="11" t="s">
        <v>125</v>
      </c>
      <c r="E345" s="11">
        <v>1</v>
      </c>
      <c r="F345" s="11">
        <v>19.5</v>
      </c>
      <c r="G345" s="79">
        <v>2490</v>
      </c>
    </row>
    <row r="346" spans="1:7" ht="12.75" customHeight="1" outlineLevel="1">
      <c r="A346" s="3">
        <v>18</v>
      </c>
      <c r="B346" s="80" t="s">
        <v>438</v>
      </c>
      <c r="C346" s="33">
        <v>41838</v>
      </c>
      <c r="D346" s="11" t="s">
        <v>125</v>
      </c>
      <c r="E346" s="11">
        <v>1</v>
      </c>
      <c r="F346" s="11">
        <v>20.8</v>
      </c>
      <c r="G346" s="79">
        <v>2490</v>
      </c>
    </row>
    <row r="347" spans="1:7" ht="12.75" customHeight="1" outlineLevel="1">
      <c r="A347" s="3">
        <v>19</v>
      </c>
      <c r="B347" s="80" t="s">
        <v>439</v>
      </c>
      <c r="C347" s="33">
        <v>41838</v>
      </c>
      <c r="D347" s="11" t="s">
        <v>125</v>
      </c>
      <c r="E347" s="11">
        <v>1</v>
      </c>
      <c r="F347" s="11">
        <v>18</v>
      </c>
      <c r="G347" s="79">
        <v>2490</v>
      </c>
    </row>
    <row r="348" spans="1:7" ht="12.75" customHeight="1" outlineLevel="1">
      <c r="A348" s="3">
        <v>20</v>
      </c>
      <c r="B348" s="80" t="s">
        <v>440</v>
      </c>
      <c r="C348" s="33">
        <v>41838</v>
      </c>
      <c r="D348" s="11" t="s">
        <v>125</v>
      </c>
      <c r="E348" s="11">
        <v>3</v>
      </c>
      <c r="F348" s="11">
        <v>24.9</v>
      </c>
      <c r="G348" s="79">
        <v>2490</v>
      </c>
    </row>
    <row r="349" spans="1:7" ht="12.75" customHeight="1" outlineLevel="1">
      <c r="A349" s="3">
        <v>21</v>
      </c>
      <c r="B349" s="80" t="s">
        <v>441</v>
      </c>
      <c r="C349" s="33">
        <v>41838</v>
      </c>
      <c r="D349" s="11" t="s">
        <v>125</v>
      </c>
      <c r="E349" s="11">
        <v>1</v>
      </c>
      <c r="F349" s="11">
        <v>13.7</v>
      </c>
      <c r="G349" s="79">
        <v>2490</v>
      </c>
    </row>
    <row r="350" spans="1:7" ht="12.75" customHeight="1" outlineLevel="1">
      <c r="A350" s="3"/>
      <c r="B350" s="31" t="s">
        <v>86</v>
      </c>
      <c r="C350" s="11"/>
      <c r="D350" s="11"/>
      <c r="E350" s="11">
        <f>SUM(E329:E349)</f>
        <v>38</v>
      </c>
      <c r="F350" s="11">
        <f>SUM(F329:F349)</f>
        <v>551.4000000000001</v>
      </c>
      <c r="G350" s="68">
        <f>SUM(G329:G349)</f>
        <v>34453.33</v>
      </c>
    </row>
    <row r="351" spans="1:7" ht="12.75" customHeight="1" outlineLevel="1">
      <c r="A351" s="3">
        <v>17</v>
      </c>
      <c r="B351" s="65" t="s">
        <v>430</v>
      </c>
      <c r="C351" s="15">
        <v>41320</v>
      </c>
      <c r="D351" s="11" t="s">
        <v>256</v>
      </c>
      <c r="E351" s="12" t="s">
        <v>84</v>
      </c>
      <c r="F351" s="12">
        <v>1654</v>
      </c>
      <c r="G351" s="59">
        <v>1166.67</v>
      </c>
    </row>
    <row r="352" spans="1:7" ht="12.75" customHeight="1" outlineLevel="1">
      <c r="A352" s="3">
        <v>18</v>
      </c>
      <c r="B352" s="16" t="s">
        <v>431</v>
      </c>
      <c r="C352" s="15">
        <v>41041</v>
      </c>
      <c r="D352" s="11" t="s">
        <v>113</v>
      </c>
      <c r="E352" s="12" t="s">
        <v>84</v>
      </c>
      <c r="F352" s="11">
        <v>391</v>
      </c>
      <c r="G352" s="79">
        <v>1288.33</v>
      </c>
    </row>
    <row r="353" spans="1:7" ht="12.75" customHeight="1" outlineLevel="1">
      <c r="A353" s="17"/>
      <c r="B353" s="58" t="s">
        <v>593</v>
      </c>
      <c r="C353" s="11"/>
      <c r="D353" s="11"/>
      <c r="E353" s="77">
        <f>E350</f>
        <v>38</v>
      </c>
      <c r="F353" s="77">
        <f>F350</f>
        <v>551.4000000000001</v>
      </c>
      <c r="G353" s="74">
        <f>G350+G351+G352</f>
        <v>36908.33</v>
      </c>
    </row>
    <row r="354" spans="1:7" ht="12.75" customHeight="1" outlineLevel="1">
      <c r="A354" s="17"/>
      <c r="B354" s="7" t="s">
        <v>136</v>
      </c>
      <c r="C354" s="11"/>
      <c r="D354" s="11"/>
      <c r="E354" s="77">
        <f>E259+E304+E327+E353</f>
        <v>406</v>
      </c>
      <c r="F354" s="73">
        <f>F259+F304+F327+F353</f>
        <v>6660.9</v>
      </c>
      <c r="G354" s="74">
        <f>G259+G304+G327+G353</f>
        <v>297608.93</v>
      </c>
    </row>
    <row r="355" spans="1:7" ht="12.75" customHeight="1">
      <c r="A355" s="158">
        <v>2020</v>
      </c>
      <c r="B355" s="159"/>
      <c r="C355" s="159"/>
      <c r="D355" s="159"/>
      <c r="E355" s="159"/>
      <c r="F355" s="159"/>
      <c r="G355" s="159"/>
    </row>
    <row r="356" spans="1:7" ht="12.75" customHeight="1">
      <c r="A356" s="134" t="s">
        <v>22</v>
      </c>
      <c r="B356" s="135"/>
      <c r="C356" s="135"/>
      <c r="D356" s="135"/>
      <c r="E356" s="135"/>
      <c r="F356" s="135"/>
      <c r="G356" s="135"/>
    </row>
    <row r="357" spans="1:200" s="105" customFormat="1" ht="12.75">
      <c r="A357" s="9">
        <v>1</v>
      </c>
      <c r="B357" s="66" t="s">
        <v>445</v>
      </c>
      <c r="C357" s="15">
        <v>41162</v>
      </c>
      <c r="D357" s="11" t="s">
        <v>457</v>
      </c>
      <c r="E357" s="9">
        <v>1</v>
      </c>
      <c r="F357" s="67">
        <v>15.6</v>
      </c>
      <c r="G357" s="103">
        <v>2450</v>
      </c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4"/>
      <c r="BG357" s="104"/>
      <c r="BH357" s="104"/>
      <c r="BI357" s="104"/>
      <c r="BJ357" s="104"/>
      <c r="BK357" s="104"/>
      <c r="BL357" s="104"/>
      <c r="BM357" s="104"/>
      <c r="BN357" s="104"/>
      <c r="BO357" s="104"/>
      <c r="BP357" s="104"/>
      <c r="BQ357" s="104"/>
      <c r="BR357" s="104"/>
      <c r="BS357" s="104"/>
      <c r="BT357" s="104"/>
      <c r="BU357" s="104"/>
      <c r="BV357" s="104"/>
      <c r="BW357" s="104"/>
      <c r="BX357" s="104"/>
      <c r="BY357" s="104"/>
      <c r="BZ357" s="104"/>
      <c r="CA357" s="104"/>
      <c r="CB357" s="104"/>
      <c r="CC357" s="104"/>
      <c r="CD357" s="104"/>
      <c r="CE357" s="104"/>
      <c r="CF357" s="104"/>
      <c r="CG357" s="104"/>
      <c r="CH357" s="104"/>
      <c r="CI357" s="104"/>
      <c r="CJ357" s="104"/>
      <c r="CK357" s="104"/>
      <c r="CL357" s="104"/>
      <c r="CM357" s="104"/>
      <c r="CN357" s="104"/>
      <c r="CO357" s="104"/>
      <c r="CP357" s="104"/>
      <c r="CQ357" s="104"/>
      <c r="CR357" s="104"/>
      <c r="CS357" s="104"/>
      <c r="CT357" s="104"/>
      <c r="CU357" s="104"/>
      <c r="CV357" s="104"/>
      <c r="CW357" s="104"/>
      <c r="CX357" s="104"/>
      <c r="CY357" s="104"/>
      <c r="CZ357" s="104"/>
      <c r="DA357" s="104"/>
      <c r="DB357" s="104"/>
      <c r="DC357" s="104"/>
      <c r="DD357" s="104"/>
      <c r="DE357" s="104"/>
      <c r="DF357" s="104"/>
      <c r="DG357" s="104"/>
      <c r="DH357" s="104"/>
      <c r="DI357" s="104"/>
      <c r="DJ357" s="104"/>
      <c r="DK357" s="104"/>
      <c r="DL357" s="104"/>
      <c r="DM357" s="104"/>
      <c r="DN357" s="104"/>
      <c r="DO357" s="104"/>
      <c r="DP357" s="104"/>
      <c r="DQ357" s="104"/>
      <c r="DR357" s="104"/>
      <c r="DS357" s="104"/>
      <c r="DT357" s="104"/>
      <c r="DU357" s="104"/>
      <c r="DV357" s="104"/>
      <c r="DW357" s="104"/>
      <c r="DX357" s="104"/>
      <c r="DY357" s="104"/>
      <c r="DZ357" s="104"/>
      <c r="EA357" s="104"/>
      <c r="EB357" s="104"/>
      <c r="EC357" s="104"/>
      <c r="ED357" s="104"/>
      <c r="EE357" s="104"/>
      <c r="EF357" s="104"/>
      <c r="EG357" s="104"/>
      <c r="EH357" s="104"/>
      <c r="EI357" s="104"/>
      <c r="EJ357" s="104"/>
      <c r="EK357" s="104"/>
      <c r="EL357" s="104"/>
      <c r="EM357" s="104"/>
      <c r="EN357" s="104"/>
      <c r="EO357" s="104"/>
      <c r="EP357" s="104"/>
      <c r="EQ357" s="104"/>
      <c r="ER357" s="104"/>
      <c r="ES357" s="104"/>
      <c r="ET357" s="104"/>
      <c r="EU357" s="104"/>
      <c r="EV357" s="104"/>
      <c r="EW357" s="104"/>
      <c r="EX357" s="104"/>
      <c r="EY357" s="104"/>
      <c r="EZ357" s="104"/>
      <c r="FA357" s="104"/>
      <c r="FB357" s="104"/>
      <c r="FC357" s="104"/>
      <c r="FD357" s="104"/>
      <c r="FE357" s="104"/>
      <c r="FF357" s="104"/>
      <c r="FG357" s="104"/>
      <c r="FH357" s="104"/>
      <c r="FI357" s="104"/>
      <c r="FJ357" s="104"/>
      <c r="FK357" s="104"/>
      <c r="FL357" s="104"/>
      <c r="FM357" s="104"/>
      <c r="FN357" s="104"/>
      <c r="FO357" s="104"/>
      <c r="FP357" s="104"/>
      <c r="FQ357" s="104"/>
      <c r="FR357" s="104"/>
      <c r="FS357" s="104"/>
      <c r="FT357" s="104"/>
      <c r="FU357" s="104"/>
      <c r="FV357" s="104"/>
      <c r="FW357" s="104"/>
      <c r="FX357" s="104"/>
      <c r="FY357" s="104"/>
      <c r="FZ357" s="104"/>
      <c r="GA357" s="104"/>
      <c r="GB357" s="104"/>
      <c r="GC357" s="104"/>
      <c r="GD357" s="104"/>
      <c r="GE357" s="104"/>
      <c r="GF357" s="104"/>
      <c r="GG357" s="104"/>
      <c r="GH357" s="104"/>
      <c r="GI357" s="104"/>
      <c r="GJ357" s="104"/>
      <c r="GK357" s="104"/>
      <c r="GL357" s="104"/>
      <c r="GM357" s="104"/>
      <c r="GN357" s="104"/>
      <c r="GO357" s="104"/>
      <c r="GP357" s="104"/>
      <c r="GQ357" s="104"/>
      <c r="GR357" s="104"/>
    </row>
    <row r="358" spans="1:200" s="105" customFormat="1" ht="12.75">
      <c r="A358" s="9">
        <v>2</v>
      </c>
      <c r="B358" s="66" t="s">
        <v>446</v>
      </c>
      <c r="C358" s="15">
        <v>41162</v>
      </c>
      <c r="D358" s="11" t="s">
        <v>457</v>
      </c>
      <c r="E358" s="9">
        <v>1</v>
      </c>
      <c r="F358" s="67">
        <v>16.1</v>
      </c>
      <c r="G358" s="103">
        <v>2450</v>
      </c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4"/>
      <c r="BG358" s="104"/>
      <c r="BH358" s="104"/>
      <c r="BI358" s="104"/>
      <c r="BJ358" s="104"/>
      <c r="BK358" s="104"/>
      <c r="BL358" s="104"/>
      <c r="BM358" s="104"/>
      <c r="BN358" s="104"/>
      <c r="BO358" s="104"/>
      <c r="BP358" s="104"/>
      <c r="BQ358" s="104"/>
      <c r="BR358" s="104"/>
      <c r="BS358" s="104"/>
      <c r="BT358" s="104"/>
      <c r="BU358" s="104"/>
      <c r="BV358" s="104"/>
      <c r="BW358" s="104"/>
      <c r="BX358" s="104"/>
      <c r="BY358" s="104"/>
      <c r="BZ358" s="104"/>
      <c r="CA358" s="104"/>
      <c r="CB358" s="104"/>
      <c r="CC358" s="104"/>
      <c r="CD358" s="104"/>
      <c r="CE358" s="104"/>
      <c r="CF358" s="104"/>
      <c r="CG358" s="104"/>
      <c r="CH358" s="104"/>
      <c r="CI358" s="104"/>
      <c r="CJ358" s="104"/>
      <c r="CK358" s="104"/>
      <c r="CL358" s="104"/>
      <c r="CM358" s="104"/>
      <c r="CN358" s="104"/>
      <c r="CO358" s="104"/>
      <c r="CP358" s="104"/>
      <c r="CQ358" s="104"/>
      <c r="CR358" s="104"/>
      <c r="CS358" s="104"/>
      <c r="CT358" s="104"/>
      <c r="CU358" s="104"/>
      <c r="CV358" s="104"/>
      <c r="CW358" s="104"/>
      <c r="CX358" s="104"/>
      <c r="CY358" s="104"/>
      <c r="CZ358" s="104"/>
      <c r="DA358" s="104"/>
      <c r="DB358" s="104"/>
      <c r="DC358" s="104"/>
      <c r="DD358" s="104"/>
      <c r="DE358" s="104"/>
      <c r="DF358" s="104"/>
      <c r="DG358" s="104"/>
      <c r="DH358" s="104"/>
      <c r="DI358" s="104"/>
      <c r="DJ358" s="104"/>
      <c r="DK358" s="104"/>
      <c r="DL358" s="104"/>
      <c r="DM358" s="104"/>
      <c r="DN358" s="104"/>
      <c r="DO358" s="104"/>
      <c r="DP358" s="104"/>
      <c r="DQ358" s="104"/>
      <c r="DR358" s="104"/>
      <c r="DS358" s="104"/>
      <c r="DT358" s="104"/>
      <c r="DU358" s="104"/>
      <c r="DV358" s="104"/>
      <c r="DW358" s="104"/>
      <c r="DX358" s="104"/>
      <c r="DY358" s="104"/>
      <c r="DZ358" s="104"/>
      <c r="EA358" s="104"/>
      <c r="EB358" s="104"/>
      <c r="EC358" s="104"/>
      <c r="ED358" s="104"/>
      <c r="EE358" s="104"/>
      <c r="EF358" s="104"/>
      <c r="EG358" s="104"/>
      <c r="EH358" s="104"/>
      <c r="EI358" s="104"/>
      <c r="EJ358" s="104"/>
      <c r="EK358" s="104"/>
      <c r="EL358" s="104"/>
      <c r="EM358" s="104"/>
      <c r="EN358" s="104"/>
      <c r="EO358" s="104"/>
      <c r="EP358" s="104"/>
      <c r="EQ358" s="104"/>
      <c r="ER358" s="104"/>
      <c r="ES358" s="104"/>
      <c r="ET358" s="104"/>
      <c r="EU358" s="104"/>
      <c r="EV358" s="104"/>
      <c r="EW358" s="104"/>
      <c r="EX358" s="104"/>
      <c r="EY358" s="104"/>
      <c r="EZ358" s="104"/>
      <c r="FA358" s="104"/>
      <c r="FB358" s="104"/>
      <c r="FC358" s="104"/>
      <c r="FD358" s="104"/>
      <c r="FE358" s="104"/>
      <c r="FF358" s="104"/>
      <c r="FG358" s="104"/>
      <c r="FH358" s="104"/>
      <c r="FI358" s="104"/>
      <c r="FJ358" s="104"/>
      <c r="FK358" s="104"/>
      <c r="FL358" s="104"/>
      <c r="FM358" s="104"/>
      <c r="FN358" s="104"/>
      <c r="FO358" s="104"/>
      <c r="FP358" s="104"/>
      <c r="FQ358" s="104"/>
      <c r="FR358" s="104"/>
      <c r="FS358" s="104"/>
      <c r="FT358" s="104"/>
      <c r="FU358" s="104"/>
      <c r="FV358" s="104"/>
      <c r="FW358" s="104"/>
      <c r="FX358" s="104"/>
      <c r="FY358" s="104"/>
      <c r="FZ358" s="104"/>
      <c r="GA358" s="104"/>
      <c r="GB358" s="104"/>
      <c r="GC358" s="104"/>
      <c r="GD358" s="104"/>
      <c r="GE358" s="104"/>
      <c r="GF358" s="104"/>
      <c r="GG358" s="104"/>
      <c r="GH358" s="104"/>
      <c r="GI358" s="104"/>
      <c r="GJ358" s="104"/>
      <c r="GK358" s="104"/>
      <c r="GL358" s="104"/>
      <c r="GM358" s="104"/>
      <c r="GN358" s="104"/>
      <c r="GO358" s="104"/>
      <c r="GP358" s="104"/>
      <c r="GQ358" s="104"/>
      <c r="GR358" s="104"/>
    </row>
    <row r="359" spans="1:200" s="105" customFormat="1" ht="12.75">
      <c r="A359" s="9">
        <v>3</v>
      </c>
      <c r="B359" s="66" t="s">
        <v>447</v>
      </c>
      <c r="C359" s="15">
        <v>41162</v>
      </c>
      <c r="D359" s="11" t="s">
        <v>457</v>
      </c>
      <c r="E359" s="9">
        <v>3</v>
      </c>
      <c r="F359" s="67">
        <v>28.3</v>
      </c>
      <c r="G359" s="103">
        <v>2450</v>
      </c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4"/>
      <c r="BG359" s="104"/>
      <c r="BH359" s="104"/>
      <c r="BI359" s="104"/>
      <c r="BJ359" s="104"/>
      <c r="BK359" s="104"/>
      <c r="BL359" s="104"/>
      <c r="BM359" s="104"/>
      <c r="BN359" s="104"/>
      <c r="BO359" s="104"/>
      <c r="BP359" s="104"/>
      <c r="BQ359" s="104"/>
      <c r="BR359" s="104"/>
      <c r="BS359" s="104"/>
      <c r="BT359" s="104"/>
      <c r="BU359" s="104"/>
      <c r="BV359" s="104"/>
      <c r="BW359" s="104"/>
      <c r="BX359" s="104"/>
      <c r="BY359" s="104"/>
      <c r="BZ359" s="104"/>
      <c r="CA359" s="104"/>
      <c r="CB359" s="104"/>
      <c r="CC359" s="104"/>
      <c r="CD359" s="104"/>
      <c r="CE359" s="104"/>
      <c r="CF359" s="104"/>
      <c r="CG359" s="104"/>
      <c r="CH359" s="104"/>
      <c r="CI359" s="104"/>
      <c r="CJ359" s="104"/>
      <c r="CK359" s="104"/>
      <c r="CL359" s="104"/>
      <c r="CM359" s="104"/>
      <c r="CN359" s="104"/>
      <c r="CO359" s="104"/>
      <c r="CP359" s="104"/>
      <c r="CQ359" s="104"/>
      <c r="CR359" s="104"/>
      <c r="CS359" s="104"/>
      <c r="CT359" s="104"/>
      <c r="CU359" s="104"/>
      <c r="CV359" s="104"/>
      <c r="CW359" s="104"/>
      <c r="CX359" s="104"/>
      <c r="CY359" s="104"/>
      <c r="CZ359" s="104"/>
      <c r="DA359" s="104"/>
      <c r="DB359" s="104"/>
      <c r="DC359" s="104"/>
      <c r="DD359" s="104"/>
      <c r="DE359" s="104"/>
      <c r="DF359" s="104"/>
      <c r="DG359" s="104"/>
      <c r="DH359" s="104"/>
      <c r="DI359" s="104"/>
      <c r="DJ359" s="104"/>
      <c r="DK359" s="104"/>
      <c r="DL359" s="104"/>
      <c r="DM359" s="104"/>
      <c r="DN359" s="104"/>
      <c r="DO359" s="104"/>
      <c r="DP359" s="104"/>
      <c r="DQ359" s="104"/>
      <c r="DR359" s="104"/>
      <c r="DS359" s="104"/>
      <c r="DT359" s="104"/>
      <c r="DU359" s="104"/>
      <c r="DV359" s="104"/>
      <c r="DW359" s="104"/>
      <c r="DX359" s="104"/>
      <c r="DY359" s="104"/>
      <c r="DZ359" s="104"/>
      <c r="EA359" s="104"/>
      <c r="EB359" s="104"/>
      <c r="EC359" s="104"/>
      <c r="ED359" s="104"/>
      <c r="EE359" s="104"/>
      <c r="EF359" s="104"/>
      <c r="EG359" s="104"/>
      <c r="EH359" s="104"/>
      <c r="EI359" s="104"/>
      <c r="EJ359" s="104"/>
      <c r="EK359" s="104"/>
      <c r="EL359" s="104"/>
      <c r="EM359" s="104"/>
      <c r="EN359" s="104"/>
      <c r="EO359" s="104"/>
      <c r="EP359" s="104"/>
      <c r="EQ359" s="104"/>
      <c r="ER359" s="104"/>
      <c r="ES359" s="104"/>
      <c r="ET359" s="104"/>
      <c r="EU359" s="104"/>
      <c r="EV359" s="104"/>
      <c r="EW359" s="104"/>
      <c r="EX359" s="104"/>
      <c r="EY359" s="104"/>
      <c r="EZ359" s="104"/>
      <c r="FA359" s="104"/>
      <c r="FB359" s="104"/>
      <c r="FC359" s="104"/>
      <c r="FD359" s="104"/>
      <c r="FE359" s="104"/>
      <c r="FF359" s="104"/>
      <c r="FG359" s="104"/>
      <c r="FH359" s="104"/>
      <c r="FI359" s="104"/>
      <c r="FJ359" s="104"/>
      <c r="FK359" s="104"/>
      <c r="FL359" s="104"/>
      <c r="FM359" s="104"/>
      <c r="FN359" s="104"/>
      <c r="FO359" s="104"/>
      <c r="FP359" s="104"/>
      <c r="FQ359" s="104"/>
      <c r="FR359" s="104"/>
      <c r="FS359" s="104"/>
      <c r="FT359" s="104"/>
      <c r="FU359" s="104"/>
      <c r="FV359" s="104"/>
      <c r="FW359" s="104"/>
      <c r="FX359" s="104"/>
      <c r="FY359" s="104"/>
      <c r="FZ359" s="104"/>
      <c r="GA359" s="104"/>
      <c r="GB359" s="104"/>
      <c r="GC359" s="104"/>
      <c r="GD359" s="104"/>
      <c r="GE359" s="104"/>
      <c r="GF359" s="104"/>
      <c r="GG359" s="104"/>
      <c r="GH359" s="104"/>
      <c r="GI359" s="104"/>
      <c r="GJ359" s="104"/>
      <c r="GK359" s="104"/>
      <c r="GL359" s="104"/>
      <c r="GM359" s="104"/>
      <c r="GN359" s="104"/>
      <c r="GO359" s="104"/>
      <c r="GP359" s="104"/>
      <c r="GQ359" s="104"/>
      <c r="GR359" s="104"/>
    </row>
    <row r="360" spans="1:200" s="105" customFormat="1" ht="12.75">
      <c r="A360" s="9">
        <v>4</v>
      </c>
      <c r="B360" s="66" t="s">
        <v>448</v>
      </c>
      <c r="C360" s="15">
        <v>41162</v>
      </c>
      <c r="D360" s="11" t="s">
        <v>457</v>
      </c>
      <c r="E360" s="9">
        <v>4</v>
      </c>
      <c r="F360" s="67">
        <v>30.9</v>
      </c>
      <c r="G360" s="103">
        <v>2450</v>
      </c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4"/>
      <c r="BG360" s="104"/>
      <c r="BH360" s="104"/>
      <c r="BI360" s="104"/>
      <c r="BJ360" s="104"/>
      <c r="BK360" s="104"/>
      <c r="BL360" s="104"/>
      <c r="BM360" s="104"/>
      <c r="BN360" s="104"/>
      <c r="BO360" s="104"/>
      <c r="BP360" s="104"/>
      <c r="BQ360" s="104"/>
      <c r="BR360" s="104"/>
      <c r="BS360" s="104"/>
      <c r="BT360" s="104"/>
      <c r="BU360" s="104"/>
      <c r="BV360" s="104"/>
      <c r="BW360" s="104"/>
      <c r="BX360" s="104"/>
      <c r="BY360" s="104"/>
      <c r="BZ360" s="104"/>
      <c r="CA360" s="104"/>
      <c r="CB360" s="104"/>
      <c r="CC360" s="104"/>
      <c r="CD360" s="104"/>
      <c r="CE360" s="104"/>
      <c r="CF360" s="104"/>
      <c r="CG360" s="104"/>
      <c r="CH360" s="104"/>
      <c r="CI360" s="104"/>
      <c r="CJ360" s="104"/>
      <c r="CK360" s="104"/>
      <c r="CL360" s="104"/>
      <c r="CM360" s="104"/>
      <c r="CN360" s="104"/>
      <c r="CO360" s="104"/>
      <c r="CP360" s="104"/>
      <c r="CQ360" s="104"/>
      <c r="CR360" s="104"/>
      <c r="CS360" s="104"/>
      <c r="CT360" s="104"/>
      <c r="CU360" s="104"/>
      <c r="CV360" s="104"/>
      <c r="CW360" s="104"/>
      <c r="CX360" s="104"/>
      <c r="CY360" s="104"/>
      <c r="CZ360" s="104"/>
      <c r="DA360" s="104"/>
      <c r="DB360" s="104"/>
      <c r="DC360" s="104"/>
      <c r="DD360" s="104"/>
      <c r="DE360" s="104"/>
      <c r="DF360" s="104"/>
      <c r="DG360" s="104"/>
      <c r="DH360" s="104"/>
      <c r="DI360" s="104"/>
      <c r="DJ360" s="104"/>
      <c r="DK360" s="104"/>
      <c r="DL360" s="104"/>
      <c r="DM360" s="104"/>
      <c r="DN360" s="104"/>
      <c r="DO360" s="104"/>
      <c r="DP360" s="104"/>
      <c r="DQ360" s="104"/>
      <c r="DR360" s="104"/>
      <c r="DS360" s="104"/>
      <c r="DT360" s="104"/>
      <c r="DU360" s="104"/>
      <c r="DV360" s="104"/>
      <c r="DW360" s="104"/>
      <c r="DX360" s="104"/>
      <c r="DY360" s="104"/>
      <c r="DZ360" s="104"/>
      <c r="EA360" s="104"/>
      <c r="EB360" s="104"/>
      <c r="EC360" s="104"/>
      <c r="ED360" s="104"/>
      <c r="EE360" s="104"/>
      <c r="EF360" s="104"/>
      <c r="EG360" s="104"/>
      <c r="EH360" s="104"/>
      <c r="EI360" s="104"/>
      <c r="EJ360" s="104"/>
      <c r="EK360" s="104"/>
      <c r="EL360" s="104"/>
      <c r="EM360" s="104"/>
      <c r="EN360" s="104"/>
      <c r="EO360" s="104"/>
      <c r="EP360" s="104"/>
      <c r="EQ360" s="104"/>
      <c r="ER360" s="104"/>
      <c r="ES360" s="104"/>
      <c r="ET360" s="104"/>
      <c r="EU360" s="104"/>
      <c r="EV360" s="104"/>
      <c r="EW360" s="104"/>
      <c r="EX360" s="104"/>
      <c r="EY360" s="104"/>
      <c r="EZ360" s="104"/>
      <c r="FA360" s="104"/>
      <c r="FB360" s="104"/>
      <c r="FC360" s="104"/>
      <c r="FD360" s="104"/>
      <c r="FE360" s="104"/>
      <c r="FF360" s="104"/>
      <c r="FG360" s="104"/>
      <c r="FH360" s="104"/>
      <c r="FI360" s="104"/>
      <c r="FJ360" s="104"/>
      <c r="FK360" s="104"/>
      <c r="FL360" s="104"/>
      <c r="FM360" s="104"/>
      <c r="FN360" s="104"/>
      <c r="FO360" s="104"/>
      <c r="FP360" s="104"/>
      <c r="FQ360" s="104"/>
      <c r="FR360" s="104"/>
      <c r="FS360" s="104"/>
      <c r="FT360" s="104"/>
      <c r="FU360" s="104"/>
      <c r="FV360" s="104"/>
      <c r="FW360" s="104"/>
      <c r="FX360" s="104"/>
      <c r="FY360" s="104"/>
      <c r="FZ360" s="104"/>
      <c r="GA360" s="104"/>
      <c r="GB360" s="104"/>
      <c r="GC360" s="104"/>
      <c r="GD360" s="104"/>
      <c r="GE360" s="104"/>
      <c r="GF360" s="104"/>
      <c r="GG360" s="104"/>
      <c r="GH360" s="104"/>
      <c r="GI360" s="104"/>
      <c r="GJ360" s="104"/>
      <c r="GK360" s="104"/>
      <c r="GL360" s="104"/>
      <c r="GM360" s="104"/>
      <c r="GN360" s="104"/>
      <c r="GO360" s="104"/>
      <c r="GP360" s="104"/>
      <c r="GQ360" s="104"/>
      <c r="GR360" s="104"/>
    </row>
    <row r="361" spans="1:200" s="105" customFormat="1" ht="12.75">
      <c r="A361" s="9">
        <v>5</v>
      </c>
      <c r="B361" s="66" t="s">
        <v>449</v>
      </c>
      <c r="C361" s="15">
        <v>41162</v>
      </c>
      <c r="D361" s="11" t="s">
        <v>457</v>
      </c>
      <c r="E361" s="9">
        <v>1</v>
      </c>
      <c r="F361" s="67">
        <v>15.4</v>
      </c>
      <c r="G361" s="103">
        <v>2450</v>
      </c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4"/>
      <c r="BG361" s="104"/>
      <c r="BH361" s="104"/>
      <c r="BI361" s="104"/>
      <c r="BJ361" s="104"/>
      <c r="BK361" s="104"/>
      <c r="BL361" s="104"/>
      <c r="BM361" s="104"/>
      <c r="BN361" s="104"/>
      <c r="BO361" s="104"/>
      <c r="BP361" s="104"/>
      <c r="BQ361" s="104"/>
      <c r="BR361" s="104"/>
      <c r="BS361" s="104"/>
      <c r="BT361" s="104"/>
      <c r="BU361" s="104"/>
      <c r="BV361" s="104"/>
      <c r="BW361" s="104"/>
      <c r="BX361" s="104"/>
      <c r="BY361" s="104"/>
      <c r="BZ361" s="104"/>
      <c r="CA361" s="104"/>
      <c r="CB361" s="104"/>
      <c r="CC361" s="104"/>
      <c r="CD361" s="104"/>
      <c r="CE361" s="104"/>
      <c r="CF361" s="104"/>
      <c r="CG361" s="104"/>
      <c r="CH361" s="104"/>
      <c r="CI361" s="104"/>
      <c r="CJ361" s="104"/>
      <c r="CK361" s="104"/>
      <c r="CL361" s="104"/>
      <c r="CM361" s="104"/>
      <c r="CN361" s="104"/>
      <c r="CO361" s="104"/>
      <c r="CP361" s="104"/>
      <c r="CQ361" s="104"/>
      <c r="CR361" s="104"/>
      <c r="CS361" s="104"/>
      <c r="CT361" s="104"/>
      <c r="CU361" s="104"/>
      <c r="CV361" s="104"/>
      <c r="CW361" s="104"/>
      <c r="CX361" s="104"/>
      <c r="CY361" s="104"/>
      <c r="CZ361" s="104"/>
      <c r="DA361" s="104"/>
      <c r="DB361" s="104"/>
      <c r="DC361" s="104"/>
      <c r="DD361" s="104"/>
      <c r="DE361" s="104"/>
      <c r="DF361" s="104"/>
      <c r="DG361" s="104"/>
      <c r="DH361" s="104"/>
      <c r="DI361" s="104"/>
      <c r="DJ361" s="104"/>
      <c r="DK361" s="104"/>
      <c r="DL361" s="104"/>
      <c r="DM361" s="104"/>
      <c r="DN361" s="104"/>
      <c r="DO361" s="104"/>
      <c r="DP361" s="104"/>
      <c r="DQ361" s="104"/>
      <c r="DR361" s="104"/>
      <c r="DS361" s="104"/>
      <c r="DT361" s="104"/>
      <c r="DU361" s="104"/>
      <c r="DV361" s="104"/>
      <c r="DW361" s="104"/>
      <c r="DX361" s="104"/>
      <c r="DY361" s="104"/>
      <c r="DZ361" s="104"/>
      <c r="EA361" s="104"/>
      <c r="EB361" s="104"/>
      <c r="EC361" s="104"/>
      <c r="ED361" s="104"/>
      <c r="EE361" s="104"/>
      <c r="EF361" s="104"/>
      <c r="EG361" s="104"/>
      <c r="EH361" s="104"/>
      <c r="EI361" s="104"/>
      <c r="EJ361" s="104"/>
      <c r="EK361" s="104"/>
      <c r="EL361" s="104"/>
      <c r="EM361" s="104"/>
      <c r="EN361" s="104"/>
      <c r="EO361" s="104"/>
      <c r="EP361" s="104"/>
      <c r="EQ361" s="104"/>
      <c r="ER361" s="104"/>
      <c r="ES361" s="104"/>
      <c r="ET361" s="104"/>
      <c r="EU361" s="104"/>
      <c r="EV361" s="104"/>
      <c r="EW361" s="104"/>
      <c r="EX361" s="104"/>
      <c r="EY361" s="104"/>
      <c r="EZ361" s="104"/>
      <c r="FA361" s="104"/>
      <c r="FB361" s="104"/>
      <c r="FC361" s="104"/>
      <c r="FD361" s="104"/>
      <c r="FE361" s="104"/>
      <c r="FF361" s="104"/>
      <c r="FG361" s="104"/>
      <c r="FH361" s="104"/>
      <c r="FI361" s="104"/>
      <c r="FJ361" s="104"/>
      <c r="FK361" s="104"/>
      <c r="FL361" s="104"/>
      <c r="FM361" s="104"/>
      <c r="FN361" s="104"/>
      <c r="FO361" s="104"/>
      <c r="FP361" s="104"/>
      <c r="FQ361" s="104"/>
      <c r="FR361" s="104"/>
      <c r="FS361" s="104"/>
      <c r="FT361" s="104"/>
      <c r="FU361" s="104"/>
      <c r="FV361" s="104"/>
      <c r="FW361" s="104"/>
      <c r="FX361" s="104"/>
      <c r="FY361" s="104"/>
      <c r="FZ361" s="104"/>
      <c r="GA361" s="104"/>
      <c r="GB361" s="104"/>
      <c r="GC361" s="104"/>
      <c r="GD361" s="104"/>
      <c r="GE361" s="104"/>
      <c r="GF361" s="104"/>
      <c r="GG361" s="104"/>
      <c r="GH361" s="104"/>
      <c r="GI361" s="104"/>
      <c r="GJ361" s="104"/>
      <c r="GK361" s="104"/>
      <c r="GL361" s="104"/>
      <c r="GM361" s="104"/>
      <c r="GN361" s="104"/>
      <c r="GO361" s="104"/>
      <c r="GP361" s="104"/>
      <c r="GQ361" s="104"/>
      <c r="GR361" s="104"/>
    </row>
    <row r="362" spans="1:200" s="105" customFormat="1" ht="12.75">
      <c r="A362" s="9">
        <v>6</v>
      </c>
      <c r="B362" s="66" t="s">
        <v>450</v>
      </c>
      <c r="C362" s="15">
        <v>41162</v>
      </c>
      <c r="D362" s="11" t="s">
        <v>457</v>
      </c>
      <c r="E362" s="9">
        <v>1</v>
      </c>
      <c r="F362" s="67">
        <v>15.8</v>
      </c>
      <c r="G362" s="103">
        <v>2450</v>
      </c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  <c r="BG362" s="104"/>
      <c r="BH362" s="104"/>
      <c r="BI362" s="104"/>
      <c r="BJ362" s="104"/>
      <c r="BK362" s="104"/>
      <c r="BL362" s="104"/>
      <c r="BM362" s="104"/>
      <c r="BN362" s="104"/>
      <c r="BO362" s="104"/>
      <c r="BP362" s="104"/>
      <c r="BQ362" s="104"/>
      <c r="BR362" s="104"/>
      <c r="BS362" s="104"/>
      <c r="BT362" s="104"/>
      <c r="BU362" s="104"/>
      <c r="BV362" s="104"/>
      <c r="BW362" s="104"/>
      <c r="BX362" s="104"/>
      <c r="BY362" s="104"/>
      <c r="BZ362" s="104"/>
      <c r="CA362" s="104"/>
      <c r="CB362" s="104"/>
      <c r="CC362" s="104"/>
      <c r="CD362" s="104"/>
      <c r="CE362" s="104"/>
      <c r="CF362" s="104"/>
      <c r="CG362" s="104"/>
      <c r="CH362" s="104"/>
      <c r="CI362" s="104"/>
      <c r="CJ362" s="104"/>
      <c r="CK362" s="104"/>
      <c r="CL362" s="104"/>
      <c r="CM362" s="104"/>
      <c r="CN362" s="104"/>
      <c r="CO362" s="104"/>
      <c r="CP362" s="104"/>
      <c r="CQ362" s="104"/>
      <c r="CR362" s="104"/>
      <c r="CS362" s="104"/>
      <c r="CT362" s="104"/>
      <c r="CU362" s="104"/>
      <c r="CV362" s="104"/>
      <c r="CW362" s="104"/>
      <c r="CX362" s="104"/>
      <c r="CY362" s="104"/>
      <c r="CZ362" s="104"/>
      <c r="DA362" s="104"/>
      <c r="DB362" s="104"/>
      <c r="DC362" s="104"/>
      <c r="DD362" s="104"/>
      <c r="DE362" s="104"/>
      <c r="DF362" s="104"/>
      <c r="DG362" s="104"/>
      <c r="DH362" s="104"/>
      <c r="DI362" s="104"/>
      <c r="DJ362" s="104"/>
      <c r="DK362" s="104"/>
      <c r="DL362" s="104"/>
      <c r="DM362" s="104"/>
      <c r="DN362" s="104"/>
      <c r="DO362" s="104"/>
      <c r="DP362" s="104"/>
      <c r="DQ362" s="104"/>
      <c r="DR362" s="104"/>
      <c r="DS362" s="104"/>
      <c r="DT362" s="104"/>
      <c r="DU362" s="104"/>
      <c r="DV362" s="104"/>
      <c r="DW362" s="104"/>
      <c r="DX362" s="104"/>
      <c r="DY362" s="104"/>
      <c r="DZ362" s="104"/>
      <c r="EA362" s="104"/>
      <c r="EB362" s="104"/>
      <c r="EC362" s="104"/>
      <c r="ED362" s="104"/>
      <c r="EE362" s="104"/>
      <c r="EF362" s="104"/>
      <c r="EG362" s="104"/>
      <c r="EH362" s="104"/>
      <c r="EI362" s="104"/>
      <c r="EJ362" s="104"/>
      <c r="EK362" s="104"/>
      <c r="EL362" s="104"/>
      <c r="EM362" s="104"/>
      <c r="EN362" s="104"/>
      <c r="EO362" s="104"/>
      <c r="EP362" s="104"/>
      <c r="EQ362" s="104"/>
      <c r="ER362" s="104"/>
      <c r="ES362" s="104"/>
      <c r="ET362" s="104"/>
      <c r="EU362" s="104"/>
      <c r="EV362" s="104"/>
      <c r="EW362" s="104"/>
      <c r="EX362" s="104"/>
      <c r="EY362" s="104"/>
      <c r="EZ362" s="104"/>
      <c r="FA362" s="104"/>
      <c r="FB362" s="104"/>
      <c r="FC362" s="104"/>
      <c r="FD362" s="104"/>
      <c r="FE362" s="104"/>
      <c r="FF362" s="104"/>
      <c r="FG362" s="104"/>
      <c r="FH362" s="104"/>
      <c r="FI362" s="104"/>
      <c r="FJ362" s="104"/>
      <c r="FK362" s="104"/>
      <c r="FL362" s="104"/>
      <c r="FM362" s="104"/>
      <c r="FN362" s="104"/>
      <c r="FO362" s="104"/>
      <c r="FP362" s="104"/>
      <c r="FQ362" s="104"/>
      <c r="FR362" s="104"/>
      <c r="FS362" s="104"/>
      <c r="FT362" s="104"/>
      <c r="FU362" s="104"/>
      <c r="FV362" s="104"/>
      <c r="FW362" s="104"/>
      <c r="FX362" s="104"/>
      <c r="FY362" s="104"/>
      <c r="FZ362" s="104"/>
      <c r="GA362" s="104"/>
      <c r="GB362" s="104"/>
      <c r="GC362" s="104"/>
      <c r="GD362" s="104"/>
      <c r="GE362" s="104"/>
      <c r="GF362" s="104"/>
      <c r="GG362" s="104"/>
      <c r="GH362" s="104"/>
      <c r="GI362" s="104"/>
      <c r="GJ362" s="104"/>
      <c r="GK362" s="104"/>
      <c r="GL362" s="104"/>
      <c r="GM362" s="104"/>
      <c r="GN362" s="104"/>
      <c r="GO362" s="104"/>
      <c r="GP362" s="104"/>
      <c r="GQ362" s="104"/>
      <c r="GR362" s="104"/>
    </row>
    <row r="363" spans="1:200" s="105" customFormat="1" ht="12.75">
      <c r="A363" s="9">
        <v>7</v>
      </c>
      <c r="B363" s="66" t="s">
        <v>451</v>
      </c>
      <c r="C363" s="15">
        <v>41162</v>
      </c>
      <c r="D363" s="11" t="s">
        <v>457</v>
      </c>
      <c r="E363" s="9">
        <v>1</v>
      </c>
      <c r="F363" s="67">
        <v>15.6</v>
      </c>
      <c r="G363" s="103">
        <v>2450</v>
      </c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  <c r="BG363" s="104"/>
      <c r="BH363" s="104"/>
      <c r="BI363" s="104"/>
      <c r="BJ363" s="104"/>
      <c r="BK363" s="104"/>
      <c r="BL363" s="104"/>
      <c r="BM363" s="104"/>
      <c r="BN363" s="104"/>
      <c r="BO363" s="104"/>
      <c r="BP363" s="104"/>
      <c r="BQ363" s="104"/>
      <c r="BR363" s="104"/>
      <c r="BS363" s="104"/>
      <c r="BT363" s="104"/>
      <c r="BU363" s="104"/>
      <c r="BV363" s="104"/>
      <c r="BW363" s="104"/>
      <c r="BX363" s="104"/>
      <c r="BY363" s="104"/>
      <c r="BZ363" s="104"/>
      <c r="CA363" s="104"/>
      <c r="CB363" s="104"/>
      <c r="CC363" s="104"/>
      <c r="CD363" s="104"/>
      <c r="CE363" s="104"/>
      <c r="CF363" s="104"/>
      <c r="CG363" s="104"/>
      <c r="CH363" s="104"/>
      <c r="CI363" s="104"/>
      <c r="CJ363" s="104"/>
      <c r="CK363" s="104"/>
      <c r="CL363" s="104"/>
      <c r="CM363" s="104"/>
      <c r="CN363" s="104"/>
      <c r="CO363" s="104"/>
      <c r="CP363" s="104"/>
      <c r="CQ363" s="104"/>
      <c r="CR363" s="104"/>
      <c r="CS363" s="104"/>
      <c r="CT363" s="104"/>
      <c r="CU363" s="104"/>
      <c r="CV363" s="104"/>
      <c r="CW363" s="104"/>
      <c r="CX363" s="104"/>
      <c r="CY363" s="104"/>
      <c r="CZ363" s="104"/>
      <c r="DA363" s="104"/>
      <c r="DB363" s="104"/>
      <c r="DC363" s="104"/>
      <c r="DD363" s="104"/>
      <c r="DE363" s="104"/>
      <c r="DF363" s="104"/>
      <c r="DG363" s="104"/>
      <c r="DH363" s="104"/>
      <c r="DI363" s="104"/>
      <c r="DJ363" s="104"/>
      <c r="DK363" s="104"/>
      <c r="DL363" s="104"/>
      <c r="DM363" s="104"/>
      <c r="DN363" s="104"/>
      <c r="DO363" s="104"/>
      <c r="DP363" s="104"/>
      <c r="DQ363" s="104"/>
      <c r="DR363" s="104"/>
      <c r="DS363" s="104"/>
      <c r="DT363" s="104"/>
      <c r="DU363" s="104"/>
      <c r="DV363" s="104"/>
      <c r="DW363" s="104"/>
      <c r="DX363" s="104"/>
      <c r="DY363" s="104"/>
      <c r="DZ363" s="104"/>
      <c r="EA363" s="104"/>
      <c r="EB363" s="104"/>
      <c r="EC363" s="104"/>
      <c r="ED363" s="104"/>
      <c r="EE363" s="104"/>
      <c r="EF363" s="104"/>
      <c r="EG363" s="104"/>
      <c r="EH363" s="104"/>
      <c r="EI363" s="104"/>
      <c r="EJ363" s="104"/>
      <c r="EK363" s="104"/>
      <c r="EL363" s="104"/>
      <c r="EM363" s="104"/>
      <c r="EN363" s="104"/>
      <c r="EO363" s="104"/>
      <c r="EP363" s="104"/>
      <c r="EQ363" s="104"/>
      <c r="ER363" s="104"/>
      <c r="ES363" s="104"/>
      <c r="ET363" s="104"/>
      <c r="EU363" s="104"/>
      <c r="EV363" s="104"/>
      <c r="EW363" s="104"/>
      <c r="EX363" s="104"/>
      <c r="EY363" s="104"/>
      <c r="EZ363" s="104"/>
      <c r="FA363" s="104"/>
      <c r="FB363" s="104"/>
      <c r="FC363" s="104"/>
      <c r="FD363" s="104"/>
      <c r="FE363" s="104"/>
      <c r="FF363" s="104"/>
      <c r="FG363" s="104"/>
      <c r="FH363" s="104"/>
      <c r="FI363" s="104"/>
      <c r="FJ363" s="104"/>
      <c r="FK363" s="104"/>
      <c r="FL363" s="104"/>
      <c r="FM363" s="104"/>
      <c r="FN363" s="104"/>
      <c r="FO363" s="104"/>
      <c r="FP363" s="104"/>
      <c r="FQ363" s="104"/>
      <c r="FR363" s="104"/>
      <c r="FS363" s="104"/>
      <c r="FT363" s="104"/>
      <c r="FU363" s="104"/>
      <c r="FV363" s="104"/>
      <c r="FW363" s="104"/>
      <c r="FX363" s="104"/>
      <c r="FY363" s="104"/>
      <c r="FZ363" s="104"/>
      <c r="GA363" s="104"/>
      <c r="GB363" s="104"/>
      <c r="GC363" s="104"/>
      <c r="GD363" s="104"/>
      <c r="GE363" s="104"/>
      <c r="GF363" s="104"/>
      <c r="GG363" s="104"/>
      <c r="GH363" s="104"/>
      <c r="GI363" s="104"/>
      <c r="GJ363" s="104"/>
      <c r="GK363" s="104"/>
      <c r="GL363" s="104"/>
      <c r="GM363" s="104"/>
      <c r="GN363" s="104"/>
      <c r="GO363" s="104"/>
      <c r="GP363" s="104"/>
      <c r="GQ363" s="104"/>
      <c r="GR363" s="104"/>
    </row>
    <row r="364" spans="1:200" s="105" customFormat="1" ht="12.75">
      <c r="A364" s="9">
        <v>8</v>
      </c>
      <c r="B364" s="66" t="s">
        <v>452</v>
      </c>
      <c r="C364" s="15">
        <v>41162</v>
      </c>
      <c r="D364" s="11" t="s">
        <v>457</v>
      </c>
      <c r="E364" s="9">
        <v>1</v>
      </c>
      <c r="F364" s="67">
        <v>15.6</v>
      </c>
      <c r="G364" s="103">
        <v>2450</v>
      </c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  <c r="BG364" s="104"/>
      <c r="BH364" s="104"/>
      <c r="BI364" s="104"/>
      <c r="BJ364" s="104"/>
      <c r="BK364" s="104"/>
      <c r="BL364" s="104"/>
      <c r="BM364" s="104"/>
      <c r="BN364" s="104"/>
      <c r="BO364" s="104"/>
      <c r="BP364" s="104"/>
      <c r="BQ364" s="104"/>
      <c r="BR364" s="104"/>
      <c r="BS364" s="104"/>
      <c r="BT364" s="104"/>
      <c r="BU364" s="104"/>
      <c r="BV364" s="104"/>
      <c r="BW364" s="104"/>
      <c r="BX364" s="104"/>
      <c r="BY364" s="104"/>
      <c r="BZ364" s="104"/>
      <c r="CA364" s="104"/>
      <c r="CB364" s="104"/>
      <c r="CC364" s="104"/>
      <c r="CD364" s="104"/>
      <c r="CE364" s="104"/>
      <c r="CF364" s="104"/>
      <c r="CG364" s="104"/>
      <c r="CH364" s="104"/>
      <c r="CI364" s="104"/>
      <c r="CJ364" s="104"/>
      <c r="CK364" s="104"/>
      <c r="CL364" s="104"/>
      <c r="CM364" s="104"/>
      <c r="CN364" s="104"/>
      <c r="CO364" s="104"/>
      <c r="CP364" s="104"/>
      <c r="CQ364" s="104"/>
      <c r="CR364" s="104"/>
      <c r="CS364" s="104"/>
      <c r="CT364" s="104"/>
      <c r="CU364" s="104"/>
      <c r="CV364" s="104"/>
      <c r="CW364" s="104"/>
      <c r="CX364" s="104"/>
      <c r="CY364" s="104"/>
      <c r="CZ364" s="104"/>
      <c r="DA364" s="104"/>
      <c r="DB364" s="104"/>
      <c r="DC364" s="104"/>
      <c r="DD364" s="104"/>
      <c r="DE364" s="104"/>
      <c r="DF364" s="104"/>
      <c r="DG364" s="104"/>
      <c r="DH364" s="104"/>
      <c r="DI364" s="104"/>
      <c r="DJ364" s="104"/>
      <c r="DK364" s="104"/>
      <c r="DL364" s="104"/>
      <c r="DM364" s="104"/>
      <c r="DN364" s="104"/>
      <c r="DO364" s="104"/>
      <c r="DP364" s="104"/>
      <c r="DQ364" s="104"/>
      <c r="DR364" s="104"/>
      <c r="DS364" s="104"/>
      <c r="DT364" s="104"/>
      <c r="DU364" s="104"/>
      <c r="DV364" s="104"/>
      <c r="DW364" s="104"/>
      <c r="DX364" s="104"/>
      <c r="DY364" s="104"/>
      <c r="DZ364" s="104"/>
      <c r="EA364" s="104"/>
      <c r="EB364" s="104"/>
      <c r="EC364" s="104"/>
      <c r="ED364" s="104"/>
      <c r="EE364" s="104"/>
      <c r="EF364" s="104"/>
      <c r="EG364" s="104"/>
      <c r="EH364" s="104"/>
      <c r="EI364" s="104"/>
      <c r="EJ364" s="104"/>
      <c r="EK364" s="104"/>
      <c r="EL364" s="104"/>
      <c r="EM364" s="104"/>
      <c r="EN364" s="104"/>
      <c r="EO364" s="104"/>
      <c r="EP364" s="104"/>
      <c r="EQ364" s="104"/>
      <c r="ER364" s="104"/>
      <c r="ES364" s="104"/>
      <c r="ET364" s="104"/>
      <c r="EU364" s="104"/>
      <c r="EV364" s="104"/>
      <c r="EW364" s="104"/>
      <c r="EX364" s="104"/>
      <c r="EY364" s="104"/>
      <c r="EZ364" s="104"/>
      <c r="FA364" s="104"/>
      <c r="FB364" s="104"/>
      <c r="FC364" s="104"/>
      <c r="FD364" s="104"/>
      <c r="FE364" s="104"/>
      <c r="FF364" s="104"/>
      <c r="FG364" s="104"/>
      <c r="FH364" s="104"/>
      <c r="FI364" s="104"/>
      <c r="FJ364" s="104"/>
      <c r="FK364" s="104"/>
      <c r="FL364" s="104"/>
      <c r="FM364" s="104"/>
      <c r="FN364" s="104"/>
      <c r="FO364" s="104"/>
      <c r="FP364" s="104"/>
      <c r="FQ364" s="104"/>
      <c r="FR364" s="104"/>
      <c r="FS364" s="104"/>
      <c r="FT364" s="104"/>
      <c r="FU364" s="104"/>
      <c r="FV364" s="104"/>
      <c r="FW364" s="104"/>
      <c r="FX364" s="104"/>
      <c r="FY364" s="104"/>
      <c r="FZ364" s="104"/>
      <c r="GA364" s="104"/>
      <c r="GB364" s="104"/>
      <c r="GC364" s="104"/>
      <c r="GD364" s="104"/>
      <c r="GE364" s="104"/>
      <c r="GF364" s="104"/>
      <c r="GG364" s="104"/>
      <c r="GH364" s="104"/>
      <c r="GI364" s="104"/>
      <c r="GJ364" s="104"/>
      <c r="GK364" s="104"/>
      <c r="GL364" s="104"/>
      <c r="GM364" s="104"/>
      <c r="GN364" s="104"/>
      <c r="GO364" s="104"/>
      <c r="GP364" s="104"/>
      <c r="GQ364" s="104"/>
      <c r="GR364" s="104"/>
    </row>
    <row r="365" spans="1:200" s="105" customFormat="1" ht="12.75">
      <c r="A365" s="9">
        <v>9</v>
      </c>
      <c r="B365" s="66" t="s">
        <v>453</v>
      </c>
      <c r="C365" s="15">
        <v>41162</v>
      </c>
      <c r="D365" s="11" t="s">
        <v>457</v>
      </c>
      <c r="E365" s="9">
        <v>1</v>
      </c>
      <c r="F365" s="67">
        <v>16.1</v>
      </c>
      <c r="G365" s="103">
        <v>2450</v>
      </c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4"/>
      <c r="BG365" s="104"/>
      <c r="BH365" s="104"/>
      <c r="BI365" s="104"/>
      <c r="BJ365" s="104"/>
      <c r="BK365" s="104"/>
      <c r="BL365" s="104"/>
      <c r="BM365" s="104"/>
      <c r="BN365" s="104"/>
      <c r="BO365" s="104"/>
      <c r="BP365" s="104"/>
      <c r="BQ365" s="104"/>
      <c r="BR365" s="104"/>
      <c r="BS365" s="104"/>
      <c r="BT365" s="104"/>
      <c r="BU365" s="104"/>
      <c r="BV365" s="104"/>
      <c r="BW365" s="104"/>
      <c r="BX365" s="104"/>
      <c r="BY365" s="104"/>
      <c r="BZ365" s="104"/>
      <c r="CA365" s="104"/>
      <c r="CB365" s="104"/>
      <c r="CC365" s="104"/>
      <c r="CD365" s="104"/>
      <c r="CE365" s="104"/>
      <c r="CF365" s="104"/>
      <c r="CG365" s="104"/>
      <c r="CH365" s="104"/>
      <c r="CI365" s="104"/>
      <c r="CJ365" s="104"/>
      <c r="CK365" s="104"/>
      <c r="CL365" s="104"/>
      <c r="CM365" s="104"/>
      <c r="CN365" s="104"/>
      <c r="CO365" s="104"/>
      <c r="CP365" s="104"/>
      <c r="CQ365" s="104"/>
      <c r="CR365" s="104"/>
      <c r="CS365" s="104"/>
      <c r="CT365" s="104"/>
      <c r="CU365" s="104"/>
      <c r="CV365" s="104"/>
      <c r="CW365" s="104"/>
      <c r="CX365" s="104"/>
      <c r="CY365" s="104"/>
      <c r="CZ365" s="104"/>
      <c r="DA365" s="104"/>
      <c r="DB365" s="104"/>
      <c r="DC365" s="104"/>
      <c r="DD365" s="104"/>
      <c r="DE365" s="104"/>
      <c r="DF365" s="104"/>
      <c r="DG365" s="104"/>
      <c r="DH365" s="104"/>
      <c r="DI365" s="104"/>
      <c r="DJ365" s="104"/>
      <c r="DK365" s="104"/>
      <c r="DL365" s="104"/>
      <c r="DM365" s="104"/>
      <c r="DN365" s="104"/>
      <c r="DO365" s="104"/>
      <c r="DP365" s="104"/>
      <c r="DQ365" s="104"/>
      <c r="DR365" s="104"/>
      <c r="DS365" s="104"/>
      <c r="DT365" s="104"/>
      <c r="DU365" s="104"/>
      <c r="DV365" s="104"/>
      <c r="DW365" s="104"/>
      <c r="DX365" s="104"/>
      <c r="DY365" s="104"/>
      <c r="DZ365" s="104"/>
      <c r="EA365" s="104"/>
      <c r="EB365" s="104"/>
      <c r="EC365" s="104"/>
      <c r="ED365" s="104"/>
      <c r="EE365" s="104"/>
      <c r="EF365" s="104"/>
      <c r="EG365" s="104"/>
      <c r="EH365" s="104"/>
      <c r="EI365" s="104"/>
      <c r="EJ365" s="104"/>
      <c r="EK365" s="104"/>
      <c r="EL365" s="104"/>
      <c r="EM365" s="104"/>
      <c r="EN365" s="104"/>
      <c r="EO365" s="104"/>
      <c r="EP365" s="104"/>
      <c r="EQ365" s="104"/>
      <c r="ER365" s="104"/>
      <c r="ES365" s="104"/>
      <c r="ET365" s="104"/>
      <c r="EU365" s="104"/>
      <c r="EV365" s="104"/>
      <c r="EW365" s="104"/>
      <c r="EX365" s="104"/>
      <c r="EY365" s="104"/>
      <c r="EZ365" s="104"/>
      <c r="FA365" s="104"/>
      <c r="FB365" s="104"/>
      <c r="FC365" s="104"/>
      <c r="FD365" s="104"/>
      <c r="FE365" s="104"/>
      <c r="FF365" s="104"/>
      <c r="FG365" s="104"/>
      <c r="FH365" s="104"/>
      <c r="FI365" s="104"/>
      <c r="FJ365" s="104"/>
      <c r="FK365" s="104"/>
      <c r="FL365" s="104"/>
      <c r="FM365" s="104"/>
      <c r="FN365" s="104"/>
      <c r="FO365" s="104"/>
      <c r="FP365" s="104"/>
      <c r="FQ365" s="104"/>
      <c r="FR365" s="104"/>
      <c r="FS365" s="104"/>
      <c r="FT365" s="104"/>
      <c r="FU365" s="104"/>
      <c r="FV365" s="104"/>
      <c r="FW365" s="104"/>
      <c r="FX365" s="104"/>
      <c r="FY365" s="104"/>
      <c r="FZ365" s="104"/>
      <c r="GA365" s="104"/>
      <c r="GB365" s="104"/>
      <c r="GC365" s="104"/>
      <c r="GD365" s="104"/>
      <c r="GE365" s="104"/>
      <c r="GF365" s="104"/>
      <c r="GG365" s="104"/>
      <c r="GH365" s="104"/>
      <c r="GI365" s="104"/>
      <c r="GJ365" s="104"/>
      <c r="GK365" s="104"/>
      <c r="GL365" s="104"/>
      <c r="GM365" s="104"/>
      <c r="GN365" s="104"/>
      <c r="GO365" s="104"/>
      <c r="GP365" s="104"/>
      <c r="GQ365" s="104"/>
      <c r="GR365" s="104"/>
    </row>
    <row r="366" spans="1:200" s="105" customFormat="1" ht="12.75">
      <c r="A366" s="9">
        <v>10</v>
      </c>
      <c r="B366" s="66" t="s">
        <v>454</v>
      </c>
      <c r="C366" s="15">
        <v>41162</v>
      </c>
      <c r="D366" s="11" t="s">
        <v>457</v>
      </c>
      <c r="E366" s="9">
        <v>3</v>
      </c>
      <c r="F366" s="67">
        <v>7.9</v>
      </c>
      <c r="G366" s="103">
        <v>2450</v>
      </c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4"/>
      <c r="BG366" s="104"/>
      <c r="BH366" s="104"/>
      <c r="BI366" s="104"/>
      <c r="BJ366" s="104"/>
      <c r="BK366" s="104"/>
      <c r="BL366" s="104"/>
      <c r="BM366" s="104"/>
      <c r="BN366" s="104"/>
      <c r="BO366" s="104"/>
      <c r="BP366" s="104"/>
      <c r="BQ366" s="104"/>
      <c r="BR366" s="104"/>
      <c r="BS366" s="104"/>
      <c r="BT366" s="104"/>
      <c r="BU366" s="104"/>
      <c r="BV366" s="104"/>
      <c r="BW366" s="104"/>
      <c r="BX366" s="104"/>
      <c r="BY366" s="104"/>
      <c r="BZ366" s="104"/>
      <c r="CA366" s="104"/>
      <c r="CB366" s="104"/>
      <c r="CC366" s="104"/>
      <c r="CD366" s="104"/>
      <c r="CE366" s="104"/>
      <c r="CF366" s="104"/>
      <c r="CG366" s="104"/>
      <c r="CH366" s="104"/>
      <c r="CI366" s="104"/>
      <c r="CJ366" s="104"/>
      <c r="CK366" s="104"/>
      <c r="CL366" s="104"/>
      <c r="CM366" s="104"/>
      <c r="CN366" s="104"/>
      <c r="CO366" s="104"/>
      <c r="CP366" s="104"/>
      <c r="CQ366" s="104"/>
      <c r="CR366" s="104"/>
      <c r="CS366" s="104"/>
      <c r="CT366" s="104"/>
      <c r="CU366" s="104"/>
      <c r="CV366" s="104"/>
      <c r="CW366" s="104"/>
      <c r="CX366" s="104"/>
      <c r="CY366" s="104"/>
      <c r="CZ366" s="104"/>
      <c r="DA366" s="104"/>
      <c r="DB366" s="104"/>
      <c r="DC366" s="104"/>
      <c r="DD366" s="104"/>
      <c r="DE366" s="104"/>
      <c r="DF366" s="104"/>
      <c r="DG366" s="104"/>
      <c r="DH366" s="104"/>
      <c r="DI366" s="104"/>
      <c r="DJ366" s="104"/>
      <c r="DK366" s="104"/>
      <c r="DL366" s="104"/>
      <c r="DM366" s="104"/>
      <c r="DN366" s="104"/>
      <c r="DO366" s="104"/>
      <c r="DP366" s="104"/>
      <c r="DQ366" s="104"/>
      <c r="DR366" s="104"/>
      <c r="DS366" s="104"/>
      <c r="DT366" s="104"/>
      <c r="DU366" s="104"/>
      <c r="DV366" s="104"/>
      <c r="DW366" s="104"/>
      <c r="DX366" s="104"/>
      <c r="DY366" s="104"/>
      <c r="DZ366" s="104"/>
      <c r="EA366" s="104"/>
      <c r="EB366" s="104"/>
      <c r="EC366" s="104"/>
      <c r="ED366" s="104"/>
      <c r="EE366" s="104"/>
      <c r="EF366" s="104"/>
      <c r="EG366" s="104"/>
      <c r="EH366" s="104"/>
      <c r="EI366" s="104"/>
      <c r="EJ366" s="104"/>
      <c r="EK366" s="104"/>
      <c r="EL366" s="104"/>
      <c r="EM366" s="104"/>
      <c r="EN366" s="104"/>
      <c r="EO366" s="104"/>
      <c r="EP366" s="104"/>
      <c r="EQ366" s="104"/>
      <c r="ER366" s="104"/>
      <c r="ES366" s="104"/>
      <c r="ET366" s="104"/>
      <c r="EU366" s="104"/>
      <c r="EV366" s="104"/>
      <c r="EW366" s="104"/>
      <c r="EX366" s="104"/>
      <c r="EY366" s="104"/>
      <c r="EZ366" s="104"/>
      <c r="FA366" s="104"/>
      <c r="FB366" s="104"/>
      <c r="FC366" s="104"/>
      <c r="FD366" s="104"/>
      <c r="FE366" s="104"/>
      <c r="FF366" s="104"/>
      <c r="FG366" s="104"/>
      <c r="FH366" s="104"/>
      <c r="FI366" s="104"/>
      <c r="FJ366" s="104"/>
      <c r="FK366" s="104"/>
      <c r="FL366" s="104"/>
      <c r="FM366" s="104"/>
      <c r="FN366" s="104"/>
      <c r="FO366" s="104"/>
      <c r="FP366" s="104"/>
      <c r="FQ366" s="104"/>
      <c r="FR366" s="104"/>
      <c r="FS366" s="104"/>
      <c r="FT366" s="104"/>
      <c r="FU366" s="104"/>
      <c r="FV366" s="104"/>
      <c r="FW366" s="104"/>
      <c r="FX366" s="104"/>
      <c r="FY366" s="104"/>
      <c r="FZ366" s="104"/>
      <c r="GA366" s="104"/>
      <c r="GB366" s="104"/>
      <c r="GC366" s="104"/>
      <c r="GD366" s="104"/>
      <c r="GE366" s="104"/>
      <c r="GF366" s="104"/>
      <c r="GG366" s="104"/>
      <c r="GH366" s="104"/>
      <c r="GI366" s="104"/>
      <c r="GJ366" s="104"/>
      <c r="GK366" s="104"/>
      <c r="GL366" s="104"/>
      <c r="GM366" s="104"/>
      <c r="GN366" s="104"/>
      <c r="GO366" s="104"/>
      <c r="GP366" s="104"/>
      <c r="GQ366" s="104"/>
      <c r="GR366" s="104"/>
    </row>
    <row r="367" spans="1:200" s="105" customFormat="1" ht="12.75">
      <c r="A367" s="9">
        <v>11</v>
      </c>
      <c r="B367" s="66" t="s">
        <v>455</v>
      </c>
      <c r="C367" s="15">
        <v>41162</v>
      </c>
      <c r="D367" s="11" t="s">
        <v>457</v>
      </c>
      <c r="E367" s="9">
        <v>4</v>
      </c>
      <c r="F367" s="67">
        <v>28.1</v>
      </c>
      <c r="G367" s="103">
        <v>2450</v>
      </c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4"/>
      <c r="BG367" s="104"/>
      <c r="BH367" s="104"/>
      <c r="BI367" s="104"/>
      <c r="BJ367" s="104"/>
      <c r="BK367" s="104"/>
      <c r="BL367" s="104"/>
      <c r="BM367" s="104"/>
      <c r="BN367" s="104"/>
      <c r="BO367" s="104"/>
      <c r="BP367" s="104"/>
      <c r="BQ367" s="104"/>
      <c r="BR367" s="104"/>
      <c r="BS367" s="104"/>
      <c r="BT367" s="104"/>
      <c r="BU367" s="104"/>
      <c r="BV367" s="104"/>
      <c r="BW367" s="104"/>
      <c r="BX367" s="104"/>
      <c r="BY367" s="104"/>
      <c r="BZ367" s="104"/>
      <c r="CA367" s="104"/>
      <c r="CB367" s="104"/>
      <c r="CC367" s="104"/>
      <c r="CD367" s="104"/>
      <c r="CE367" s="104"/>
      <c r="CF367" s="104"/>
      <c r="CG367" s="104"/>
      <c r="CH367" s="104"/>
      <c r="CI367" s="104"/>
      <c r="CJ367" s="104"/>
      <c r="CK367" s="104"/>
      <c r="CL367" s="104"/>
      <c r="CM367" s="104"/>
      <c r="CN367" s="104"/>
      <c r="CO367" s="104"/>
      <c r="CP367" s="104"/>
      <c r="CQ367" s="104"/>
      <c r="CR367" s="104"/>
      <c r="CS367" s="104"/>
      <c r="CT367" s="104"/>
      <c r="CU367" s="104"/>
      <c r="CV367" s="104"/>
      <c r="CW367" s="104"/>
      <c r="CX367" s="104"/>
      <c r="CY367" s="104"/>
      <c r="CZ367" s="104"/>
      <c r="DA367" s="104"/>
      <c r="DB367" s="104"/>
      <c r="DC367" s="104"/>
      <c r="DD367" s="104"/>
      <c r="DE367" s="104"/>
      <c r="DF367" s="104"/>
      <c r="DG367" s="104"/>
      <c r="DH367" s="104"/>
      <c r="DI367" s="104"/>
      <c r="DJ367" s="104"/>
      <c r="DK367" s="104"/>
      <c r="DL367" s="104"/>
      <c r="DM367" s="104"/>
      <c r="DN367" s="104"/>
      <c r="DO367" s="104"/>
      <c r="DP367" s="104"/>
      <c r="DQ367" s="104"/>
      <c r="DR367" s="104"/>
      <c r="DS367" s="104"/>
      <c r="DT367" s="104"/>
      <c r="DU367" s="104"/>
      <c r="DV367" s="104"/>
      <c r="DW367" s="104"/>
      <c r="DX367" s="104"/>
      <c r="DY367" s="104"/>
      <c r="DZ367" s="104"/>
      <c r="EA367" s="104"/>
      <c r="EB367" s="104"/>
      <c r="EC367" s="104"/>
      <c r="ED367" s="104"/>
      <c r="EE367" s="104"/>
      <c r="EF367" s="104"/>
      <c r="EG367" s="104"/>
      <c r="EH367" s="104"/>
      <c r="EI367" s="104"/>
      <c r="EJ367" s="104"/>
      <c r="EK367" s="104"/>
      <c r="EL367" s="104"/>
      <c r="EM367" s="104"/>
      <c r="EN367" s="104"/>
      <c r="EO367" s="104"/>
      <c r="EP367" s="104"/>
      <c r="EQ367" s="104"/>
      <c r="ER367" s="104"/>
      <c r="ES367" s="104"/>
      <c r="ET367" s="104"/>
      <c r="EU367" s="104"/>
      <c r="EV367" s="104"/>
      <c r="EW367" s="104"/>
      <c r="EX367" s="104"/>
      <c r="EY367" s="104"/>
      <c r="EZ367" s="104"/>
      <c r="FA367" s="104"/>
      <c r="FB367" s="104"/>
      <c r="FC367" s="104"/>
      <c r="FD367" s="104"/>
      <c r="FE367" s="104"/>
      <c r="FF367" s="104"/>
      <c r="FG367" s="104"/>
      <c r="FH367" s="104"/>
      <c r="FI367" s="104"/>
      <c r="FJ367" s="104"/>
      <c r="FK367" s="104"/>
      <c r="FL367" s="104"/>
      <c r="FM367" s="104"/>
      <c r="FN367" s="104"/>
      <c r="FO367" s="104"/>
      <c r="FP367" s="104"/>
      <c r="FQ367" s="104"/>
      <c r="FR367" s="104"/>
      <c r="FS367" s="104"/>
      <c r="FT367" s="104"/>
      <c r="FU367" s="104"/>
      <c r="FV367" s="104"/>
      <c r="FW367" s="104"/>
      <c r="FX367" s="104"/>
      <c r="FY367" s="104"/>
      <c r="FZ367" s="104"/>
      <c r="GA367" s="104"/>
      <c r="GB367" s="104"/>
      <c r="GC367" s="104"/>
      <c r="GD367" s="104"/>
      <c r="GE367" s="104"/>
      <c r="GF367" s="104"/>
      <c r="GG367" s="104"/>
      <c r="GH367" s="104"/>
      <c r="GI367" s="104"/>
      <c r="GJ367" s="104"/>
      <c r="GK367" s="104"/>
      <c r="GL367" s="104"/>
      <c r="GM367" s="104"/>
      <c r="GN367" s="104"/>
      <c r="GO367" s="104"/>
      <c r="GP367" s="104"/>
      <c r="GQ367" s="104"/>
      <c r="GR367" s="104"/>
    </row>
    <row r="368" spans="1:200" s="105" customFormat="1" ht="12.75">
      <c r="A368" s="9">
        <v>12</v>
      </c>
      <c r="B368" s="66" t="s">
        <v>456</v>
      </c>
      <c r="C368" s="15">
        <v>41162</v>
      </c>
      <c r="D368" s="11" t="s">
        <v>457</v>
      </c>
      <c r="E368" s="9">
        <v>1</v>
      </c>
      <c r="F368" s="67">
        <v>15.9</v>
      </c>
      <c r="G368" s="103">
        <v>2450</v>
      </c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4"/>
      <c r="BG368" s="104"/>
      <c r="BH368" s="104"/>
      <c r="BI368" s="104"/>
      <c r="BJ368" s="104"/>
      <c r="BK368" s="104"/>
      <c r="BL368" s="104"/>
      <c r="BM368" s="104"/>
      <c r="BN368" s="104"/>
      <c r="BO368" s="104"/>
      <c r="BP368" s="104"/>
      <c r="BQ368" s="104"/>
      <c r="BR368" s="104"/>
      <c r="BS368" s="104"/>
      <c r="BT368" s="104"/>
      <c r="BU368" s="104"/>
      <c r="BV368" s="104"/>
      <c r="BW368" s="104"/>
      <c r="BX368" s="104"/>
      <c r="BY368" s="104"/>
      <c r="BZ368" s="104"/>
      <c r="CA368" s="104"/>
      <c r="CB368" s="104"/>
      <c r="CC368" s="104"/>
      <c r="CD368" s="104"/>
      <c r="CE368" s="104"/>
      <c r="CF368" s="104"/>
      <c r="CG368" s="104"/>
      <c r="CH368" s="104"/>
      <c r="CI368" s="104"/>
      <c r="CJ368" s="104"/>
      <c r="CK368" s="104"/>
      <c r="CL368" s="104"/>
      <c r="CM368" s="104"/>
      <c r="CN368" s="104"/>
      <c r="CO368" s="104"/>
      <c r="CP368" s="104"/>
      <c r="CQ368" s="104"/>
      <c r="CR368" s="104"/>
      <c r="CS368" s="104"/>
      <c r="CT368" s="104"/>
      <c r="CU368" s="104"/>
      <c r="CV368" s="104"/>
      <c r="CW368" s="104"/>
      <c r="CX368" s="104"/>
      <c r="CY368" s="104"/>
      <c r="CZ368" s="104"/>
      <c r="DA368" s="104"/>
      <c r="DB368" s="104"/>
      <c r="DC368" s="104"/>
      <c r="DD368" s="104"/>
      <c r="DE368" s="104"/>
      <c r="DF368" s="104"/>
      <c r="DG368" s="104"/>
      <c r="DH368" s="104"/>
      <c r="DI368" s="104"/>
      <c r="DJ368" s="104"/>
      <c r="DK368" s="104"/>
      <c r="DL368" s="104"/>
      <c r="DM368" s="104"/>
      <c r="DN368" s="104"/>
      <c r="DO368" s="104"/>
      <c r="DP368" s="104"/>
      <c r="DQ368" s="104"/>
      <c r="DR368" s="104"/>
      <c r="DS368" s="104"/>
      <c r="DT368" s="104"/>
      <c r="DU368" s="104"/>
      <c r="DV368" s="104"/>
      <c r="DW368" s="104"/>
      <c r="DX368" s="104"/>
      <c r="DY368" s="104"/>
      <c r="DZ368" s="104"/>
      <c r="EA368" s="104"/>
      <c r="EB368" s="104"/>
      <c r="EC368" s="104"/>
      <c r="ED368" s="104"/>
      <c r="EE368" s="104"/>
      <c r="EF368" s="104"/>
      <c r="EG368" s="104"/>
      <c r="EH368" s="104"/>
      <c r="EI368" s="104"/>
      <c r="EJ368" s="104"/>
      <c r="EK368" s="104"/>
      <c r="EL368" s="104"/>
      <c r="EM368" s="104"/>
      <c r="EN368" s="104"/>
      <c r="EO368" s="104"/>
      <c r="EP368" s="104"/>
      <c r="EQ368" s="104"/>
      <c r="ER368" s="104"/>
      <c r="ES368" s="104"/>
      <c r="ET368" s="104"/>
      <c r="EU368" s="104"/>
      <c r="EV368" s="104"/>
      <c r="EW368" s="104"/>
      <c r="EX368" s="104"/>
      <c r="EY368" s="104"/>
      <c r="EZ368" s="104"/>
      <c r="FA368" s="104"/>
      <c r="FB368" s="104"/>
      <c r="FC368" s="104"/>
      <c r="FD368" s="104"/>
      <c r="FE368" s="104"/>
      <c r="FF368" s="104"/>
      <c r="FG368" s="104"/>
      <c r="FH368" s="104"/>
      <c r="FI368" s="104"/>
      <c r="FJ368" s="104"/>
      <c r="FK368" s="104"/>
      <c r="FL368" s="104"/>
      <c r="FM368" s="104"/>
      <c r="FN368" s="104"/>
      <c r="FO368" s="104"/>
      <c r="FP368" s="104"/>
      <c r="FQ368" s="104"/>
      <c r="FR368" s="104"/>
      <c r="FS368" s="104"/>
      <c r="FT368" s="104"/>
      <c r="FU368" s="104"/>
      <c r="FV368" s="104"/>
      <c r="FW368" s="104"/>
      <c r="FX368" s="104"/>
      <c r="FY368" s="104"/>
      <c r="FZ368" s="104"/>
      <c r="GA368" s="104"/>
      <c r="GB368" s="104"/>
      <c r="GC368" s="104"/>
      <c r="GD368" s="104"/>
      <c r="GE368" s="104"/>
      <c r="GF368" s="104"/>
      <c r="GG368" s="104"/>
      <c r="GH368" s="104"/>
      <c r="GI368" s="104"/>
      <c r="GJ368" s="104"/>
      <c r="GK368" s="104"/>
      <c r="GL368" s="104"/>
      <c r="GM368" s="104"/>
      <c r="GN368" s="104"/>
      <c r="GO368" s="104"/>
      <c r="GP368" s="104"/>
      <c r="GQ368" s="104"/>
      <c r="GR368" s="104"/>
    </row>
    <row r="369" spans="1:200" s="105" customFormat="1" ht="12.75">
      <c r="A369" s="106">
        <v>13</v>
      </c>
      <c r="B369" s="28" t="s">
        <v>458</v>
      </c>
      <c r="C369" s="15">
        <v>41236</v>
      </c>
      <c r="D369" s="38" t="s">
        <v>463</v>
      </c>
      <c r="E369" s="9">
        <v>3</v>
      </c>
      <c r="F369" s="12">
        <v>35</v>
      </c>
      <c r="G369" s="103">
        <v>2450</v>
      </c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  <c r="BG369" s="104"/>
      <c r="BH369" s="104"/>
      <c r="BI369" s="104"/>
      <c r="BJ369" s="104"/>
      <c r="BK369" s="104"/>
      <c r="BL369" s="104"/>
      <c r="BM369" s="104"/>
      <c r="BN369" s="104"/>
      <c r="BO369" s="104"/>
      <c r="BP369" s="104"/>
      <c r="BQ369" s="104"/>
      <c r="BR369" s="104"/>
      <c r="BS369" s="104"/>
      <c r="BT369" s="104"/>
      <c r="BU369" s="104"/>
      <c r="BV369" s="104"/>
      <c r="BW369" s="104"/>
      <c r="BX369" s="104"/>
      <c r="BY369" s="104"/>
      <c r="BZ369" s="104"/>
      <c r="CA369" s="104"/>
      <c r="CB369" s="104"/>
      <c r="CC369" s="104"/>
      <c r="CD369" s="104"/>
      <c r="CE369" s="104"/>
      <c r="CF369" s="104"/>
      <c r="CG369" s="104"/>
      <c r="CH369" s="104"/>
      <c r="CI369" s="104"/>
      <c r="CJ369" s="104"/>
      <c r="CK369" s="104"/>
      <c r="CL369" s="104"/>
      <c r="CM369" s="104"/>
      <c r="CN369" s="104"/>
      <c r="CO369" s="104"/>
      <c r="CP369" s="104"/>
      <c r="CQ369" s="104"/>
      <c r="CR369" s="104"/>
      <c r="CS369" s="104"/>
      <c r="CT369" s="104"/>
      <c r="CU369" s="104"/>
      <c r="CV369" s="104"/>
      <c r="CW369" s="104"/>
      <c r="CX369" s="104"/>
      <c r="CY369" s="104"/>
      <c r="CZ369" s="104"/>
      <c r="DA369" s="104"/>
      <c r="DB369" s="104"/>
      <c r="DC369" s="104"/>
      <c r="DD369" s="104"/>
      <c r="DE369" s="104"/>
      <c r="DF369" s="104"/>
      <c r="DG369" s="104"/>
      <c r="DH369" s="104"/>
      <c r="DI369" s="104"/>
      <c r="DJ369" s="104"/>
      <c r="DK369" s="104"/>
      <c r="DL369" s="104"/>
      <c r="DM369" s="104"/>
      <c r="DN369" s="104"/>
      <c r="DO369" s="104"/>
      <c r="DP369" s="104"/>
      <c r="DQ369" s="104"/>
      <c r="DR369" s="104"/>
      <c r="DS369" s="104"/>
      <c r="DT369" s="104"/>
      <c r="DU369" s="104"/>
      <c r="DV369" s="104"/>
      <c r="DW369" s="104"/>
      <c r="DX369" s="104"/>
      <c r="DY369" s="104"/>
      <c r="DZ369" s="104"/>
      <c r="EA369" s="104"/>
      <c r="EB369" s="104"/>
      <c r="EC369" s="104"/>
      <c r="ED369" s="104"/>
      <c r="EE369" s="104"/>
      <c r="EF369" s="104"/>
      <c r="EG369" s="104"/>
      <c r="EH369" s="104"/>
      <c r="EI369" s="104"/>
      <c r="EJ369" s="104"/>
      <c r="EK369" s="104"/>
      <c r="EL369" s="104"/>
      <c r="EM369" s="104"/>
      <c r="EN369" s="104"/>
      <c r="EO369" s="104"/>
      <c r="EP369" s="104"/>
      <c r="EQ369" s="104"/>
      <c r="ER369" s="104"/>
      <c r="ES369" s="104"/>
      <c r="ET369" s="104"/>
      <c r="EU369" s="104"/>
      <c r="EV369" s="104"/>
      <c r="EW369" s="104"/>
      <c r="EX369" s="104"/>
      <c r="EY369" s="104"/>
      <c r="EZ369" s="104"/>
      <c r="FA369" s="104"/>
      <c r="FB369" s="104"/>
      <c r="FC369" s="104"/>
      <c r="FD369" s="104"/>
      <c r="FE369" s="104"/>
      <c r="FF369" s="104"/>
      <c r="FG369" s="104"/>
      <c r="FH369" s="104"/>
      <c r="FI369" s="104"/>
      <c r="FJ369" s="104"/>
      <c r="FK369" s="104"/>
      <c r="FL369" s="104"/>
      <c r="FM369" s="104"/>
      <c r="FN369" s="104"/>
      <c r="FO369" s="104"/>
      <c r="FP369" s="104"/>
      <c r="FQ369" s="104"/>
      <c r="FR369" s="104"/>
      <c r="FS369" s="104"/>
      <c r="FT369" s="104"/>
      <c r="FU369" s="104"/>
      <c r="FV369" s="104"/>
      <c r="FW369" s="104"/>
      <c r="FX369" s="104"/>
      <c r="FY369" s="104"/>
      <c r="FZ369" s="104"/>
      <c r="GA369" s="104"/>
      <c r="GB369" s="104"/>
      <c r="GC369" s="104"/>
      <c r="GD369" s="104"/>
      <c r="GE369" s="104"/>
      <c r="GF369" s="104"/>
      <c r="GG369" s="104"/>
      <c r="GH369" s="104"/>
      <c r="GI369" s="104"/>
      <c r="GJ369" s="104"/>
      <c r="GK369" s="104"/>
      <c r="GL369" s="104"/>
      <c r="GM369" s="104"/>
      <c r="GN369" s="104"/>
      <c r="GO369" s="104"/>
      <c r="GP369" s="104"/>
      <c r="GQ369" s="104"/>
      <c r="GR369" s="104"/>
    </row>
    <row r="370" spans="1:200" s="105" customFormat="1" ht="12.75">
      <c r="A370" s="9">
        <v>14</v>
      </c>
      <c r="B370" s="28" t="s">
        <v>459</v>
      </c>
      <c r="C370" s="15">
        <v>41236</v>
      </c>
      <c r="D370" s="38" t="s">
        <v>463</v>
      </c>
      <c r="E370" s="9">
        <v>1</v>
      </c>
      <c r="F370" s="12">
        <v>26.4</v>
      </c>
      <c r="G370" s="103">
        <v>2450</v>
      </c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4"/>
      <c r="BG370" s="104"/>
      <c r="BH370" s="104"/>
      <c r="BI370" s="104"/>
      <c r="BJ370" s="104"/>
      <c r="BK370" s="104"/>
      <c r="BL370" s="104"/>
      <c r="BM370" s="104"/>
      <c r="BN370" s="104"/>
      <c r="BO370" s="104"/>
      <c r="BP370" s="104"/>
      <c r="BQ370" s="104"/>
      <c r="BR370" s="104"/>
      <c r="BS370" s="104"/>
      <c r="BT370" s="104"/>
      <c r="BU370" s="104"/>
      <c r="BV370" s="104"/>
      <c r="BW370" s="104"/>
      <c r="BX370" s="104"/>
      <c r="BY370" s="104"/>
      <c r="BZ370" s="104"/>
      <c r="CA370" s="104"/>
      <c r="CB370" s="104"/>
      <c r="CC370" s="104"/>
      <c r="CD370" s="104"/>
      <c r="CE370" s="104"/>
      <c r="CF370" s="104"/>
      <c r="CG370" s="104"/>
      <c r="CH370" s="104"/>
      <c r="CI370" s="104"/>
      <c r="CJ370" s="104"/>
      <c r="CK370" s="104"/>
      <c r="CL370" s="104"/>
      <c r="CM370" s="104"/>
      <c r="CN370" s="104"/>
      <c r="CO370" s="104"/>
      <c r="CP370" s="104"/>
      <c r="CQ370" s="104"/>
      <c r="CR370" s="104"/>
      <c r="CS370" s="104"/>
      <c r="CT370" s="104"/>
      <c r="CU370" s="104"/>
      <c r="CV370" s="104"/>
      <c r="CW370" s="104"/>
      <c r="CX370" s="104"/>
      <c r="CY370" s="104"/>
      <c r="CZ370" s="104"/>
      <c r="DA370" s="104"/>
      <c r="DB370" s="104"/>
      <c r="DC370" s="104"/>
      <c r="DD370" s="104"/>
      <c r="DE370" s="104"/>
      <c r="DF370" s="104"/>
      <c r="DG370" s="104"/>
      <c r="DH370" s="104"/>
      <c r="DI370" s="104"/>
      <c r="DJ370" s="104"/>
      <c r="DK370" s="104"/>
      <c r="DL370" s="104"/>
      <c r="DM370" s="104"/>
      <c r="DN370" s="104"/>
      <c r="DO370" s="104"/>
      <c r="DP370" s="104"/>
      <c r="DQ370" s="104"/>
      <c r="DR370" s="104"/>
      <c r="DS370" s="104"/>
      <c r="DT370" s="104"/>
      <c r="DU370" s="104"/>
      <c r="DV370" s="104"/>
      <c r="DW370" s="104"/>
      <c r="DX370" s="104"/>
      <c r="DY370" s="104"/>
      <c r="DZ370" s="104"/>
      <c r="EA370" s="104"/>
      <c r="EB370" s="104"/>
      <c r="EC370" s="104"/>
      <c r="ED370" s="104"/>
      <c r="EE370" s="104"/>
      <c r="EF370" s="104"/>
      <c r="EG370" s="104"/>
      <c r="EH370" s="104"/>
      <c r="EI370" s="104"/>
      <c r="EJ370" s="104"/>
      <c r="EK370" s="104"/>
      <c r="EL370" s="104"/>
      <c r="EM370" s="104"/>
      <c r="EN370" s="104"/>
      <c r="EO370" s="104"/>
      <c r="EP370" s="104"/>
      <c r="EQ370" s="104"/>
      <c r="ER370" s="104"/>
      <c r="ES370" s="104"/>
      <c r="ET370" s="104"/>
      <c r="EU370" s="104"/>
      <c r="EV370" s="104"/>
      <c r="EW370" s="104"/>
      <c r="EX370" s="104"/>
      <c r="EY370" s="104"/>
      <c r="EZ370" s="104"/>
      <c r="FA370" s="104"/>
      <c r="FB370" s="104"/>
      <c r="FC370" s="104"/>
      <c r="FD370" s="104"/>
      <c r="FE370" s="104"/>
      <c r="FF370" s="104"/>
      <c r="FG370" s="104"/>
      <c r="FH370" s="104"/>
      <c r="FI370" s="104"/>
      <c r="FJ370" s="104"/>
      <c r="FK370" s="104"/>
      <c r="FL370" s="104"/>
      <c r="FM370" s="104"/>
      <c r="FN370" s="104"/>
      <c r="FO370" s="104"/>
      <c r="FP370" s="104"/>
      <c r="FQ370" s="104"/>
      <c r="FR370" s="104"/>
      <c r="FS370" s="104"/>
      <c r="FT370" s="104"/>
      <c r="FU370" s="104"/>
      <c r="FV370" s="104"/>
      <c r="FW370" s="104"/>
      <c r="FX370" s="104"/>
      <c r="FY370" s="104"/>
      <c r="FZ370" s="104"/>
      <c r="GA370" s="104"/>
      <c r="GB370" s="104"/>
      <c r="GC370" s="104"/>
      <c r="GD370" s="104"/>
      <c r="GE370" s="104"/>
      <c r="GF370" s="104"/>
      <c r="GG370" s="104"/>
      <c r="GH370" s="104"/>
      <c r="GI370" s="104"/>
      <c r="GJ370" s="104"/>
      <c r="GK370" s="104"/>
      <c r="GL370" s="104"/>
      <c r="GM370" s="104"/>
      <c r="GN370" s="104"/>
      <c r="GO370" s="104"/>
      <c r="GP370" s="104"/>
      <c r="GQ370" s="104"/>
      <c r="GR370" s="104"/>
    </row>
    <row r="371" spans="1:200" s="105" customFormat="1" ht="12.75">
      <c r="A371" s="9">
        <v>15</v>
      </c>
      <c r="B371" s="28" t="s">
        <v>460</v>
      </c>
      <c r="C371" s="15">
        <v>41236</v>
      </c>
      <c r="D371" s="38" t="s">
        <v>463</v>
      </c>
      <c r="E371" s="9">
        <v>2</v>
      </c>
      <c r="F371" s="12">
        <v>35.8</v>
      </c>
      <c r="G371" s="103">
        <v>2450</v>
      </c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  <c r="BG371" s="104"/>
      <c r="BH371" s="104"/>
      <c r="BI371" s="104"/>
      <c r="BJ371" s="104"/>
      <c r="BK371" s="104"/>
      <c r="BL371" s="104"/>
      <c r="BM371" s="104"/>
      <c r="BN371" s="104"/>
      <c r="BO371" s="104"/>
      <c r="BP371" s="104"/>
      <c r="BQ371" s="104"/>
      <c r="BR371" s="104"/>
      <c r="BS371" s="104"/>
      <c r="BT371" s="104"/>
      <c r="BU371" s="104"/>
      <c r="BV371" s="104"/>
      <c r="BW371" s="104"/>
      <c r="BX371" s="104"/>
      <c r="BY371" s="104"/>
      <c r="BZ371" s="104"/>
      <c r="CA371" s="104"/>
      <c r="CB371" s="104"/>
      <c r="CC371" s="104"/>
      <c r="CD371" s="104"/>
      <c r="CE371" s="104"/>
      <c r="CF371" s="104"/>
      <c r="CG371" s="104"/>
      <c r="CH371" s="104"/>
      <c r="CI371" s="104"/>
      <c r="CJ371" s="104"/>
      <c r="CK371" s="104"/>
      <c r="CL371" s="104"/>
      <c r="CM371" s="104"/>
      <c r="CN371" s="104"/>
      <c r="CO371" s="104"/>
      <c r="CP371" s="104"/>
      <c r="CQ371" s="104"/>
      <c r="CR371" s="104"/>
      <c r="CS371" s="104"/>
      <c r="CT371" s="104"/>
      <c r="CU371" s="104"/>
      <c r="CV371" s="104"/>
      <c r="CW371" s="104"/>
      <c r="CX371" s="104"/>
      <c r="CY371" s="104"/>
      <c r="CZ371" s="104"/>
      <c r="DA371" s="104"/>
      <c r="DB371" s="104"/>
      <c r="DC371" s="104"/>
      <c r="DD371" s="104"/>
      <c r="DE371" s="104"/>
      <c r="DF371" s="104"/>
      <c r="DG371" s="104"/>
      <c r="DH371" s="104"/>
      <c r="DI371" s="104"/>
      <c r="DJ371" s="104"/>
      <c r="DK371" s="104"/>
      <c r="DL371" s="104"/>
      <c r="DM371" s="104"/>
      <c r="DN371" s="104"/>
      <c r="DO371" s="104"/>
      <c r="DP371" s="104"/>
      <c r="DQ371" s="104"/>
      <c r="DR371" s="104"/>
      <c r="DS371" s="104"/>
      <c r="DT371" s="104"/>
      <c r="DU371" s="104"/>
      <c r="DV371" s="104"/>
      <c r="DW371" s="104"/>
      <c r="DX371" s="104"/>
      <c r="DY371" s="104"/>
      <c r="DZ371" s="104"/>
      <c r="EA371" s="104"/>
      <c r="EB371" s="104"/>
      <c r="EC371" s="104"/>
      <c r="ED371" s="104"/>
      <c r="EE371" s="104"/>
      <c r="EF371" s="104"/>
      <c r="EG371" s="104"/>
      <c r="EH371" s="104"/>
      <c r="EI371" s="104"/>
      <c r="EJ371" s="104"/>
      <c r="EK371" s="104"/>
      <c r="EL371" s="104"/>
      <c r="EM371" s="104"/>
      <c r="EN371" s="104"/>
      <c r="EO371" s="104"/>
      <c r="EP371" s="104"/>
      <c r="EQ371" s="104"/>
      <c r="ER371" s="104"/>
      <c r="ES371" s="104"/>
      <c r="ET371" s="104"/>
      <c r="EU371" s="104"/>
      <c r="EV371" s="104"/>
      <c r="EW371" s="104"/>
      <c r="EX371" s="104"/>
      <c r="EY371" s="104"/>
      <c r="EZ371" s="104"/>
      <c r="FA371" s="104"/>
      <c r="FB371" s="104"/>
      <c r="FC371" s="104"/>
      <c r="FD371" s="104"/>
      <c r="FE371" s="104"/>
      <c r="FF371" s="104"/>
      <c r="FG371" s="104"/>
      <c r="FH371" s="104"/>
      <c r="FI371" s="104"/>
      <c r="FJ371" s="104"/>
      <c r="FK371" s="104"/>
      <c r="FL371" s="104"/>
      <c r="FM371" s="104"/>
      <c r="FN371" s="104"/>
      <c r="FO371" s="104"/>
      <c r="FP371" s="104"/>
      <c r="FQ371" s="104"/>
      <c r="FR371" s="104"/>
      <c r="FS371" s="104"/>
      <c r="FT371" s="104"/>
      <c r="FU371" s="104"/>
      <c r="FV371" s="104"/>
      <c r="FW371" s="104"/>
      <c r="FX371" s="104"/>
      <c r="FY371" s="104"/>
      <c r="FZ371" s="104"/>
      <c r="GA371" s="104"/>
      <c r="GB371" s="104"/>
      <c r="GC371" s="104"/>
      <c r="GD371" s="104"/>
      <c r="GE371" s="104"/>
      <c r="GF371" s="104"/>
      <c r="GG371" s="104"/>
      <c r="GH371" s="104"/>
      <c r="GI371" s="104"/>
      <c r="GJ371" s="104"/>
      <c r="GK371" s="104"/>
      <c r="GL371" s="104"/>
      <c r="GM371" s="104"/>
      <c r="GN371" s="104"/>
      <c r="GO371" s="104"/>
      <c r="GP371" s="104"/>
      <c r="GQ371" s="104"/>
      <c r="GR371" s="104"/>
    </row>
    <row r="372" spans="1:200" s="105" customFormat="1" ht="12.75">
      <c r="A372" s="9">
        <v>16</v>
      </c>
      <c r="B372" s="28" t="s">
        <v>461</v>
      </c>
      <c r="C372" s="15">
        <v>41236</v>
      </c>
      <c r="D372" s="38" t="s">
        <v>463</v>
      </c>
      <c r="E372" s="9">
        <v>1</v>
      </c>
      <c r="F372" s="12">
        <v>27.5</v>
      </c>
      <c r="G372" s="103">
        <v>2450</v>
      </c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4"/>
      <c r="BG372" s="104"/>
      <c r="BH372" s="104"/>
      <c r="BI372" s="104"/>
      <c r="BJ372" s="104"/>
      <c r="BK372" s="104"/>
      <c r="BL372" s="104"/>
      <c r="BM372" s="104"/>
      <c r="BN372" s="104"/>
      <c r="BO372" s="104"/>
      <c r="BP372" s="104"/>
      <c r="BQ372" s="104"/>
      <c r="BR372" s="104"/>
      <c r="BS372" s="104"/>
      <c r="BT372" s="104"/>
      <c r="BU372" s="104"/>
      <c r="BV372" s="104"/>
      <c r="BW372" s="104"/>
      <c r="BX372" s="104"/>
      <c r="BY372" s="104"/>
      <c r="BZ372" s="104"/>
      <c r="CA372" s="104"/>
      <c r="CB372" s="104"/>
      <c r="CC372" s="104"/>
      <c r="CD372" s="104"/>
      <c r="CE372" s="104"/>
      <c r="CF372" s="104"/>
      <c r="CG372" s="104"/>
      <c r="CH372" s="104"/>
      <c r="CI372" s="104"/>
      <c r="CJ372" s="104"/>
      <c r="CK372" s="104"/>
      <c r="CL372" s="104"/>
      <c r="CM372" s="104"/>
      <c r="CN372" s="104"/>
      <c r="CO372" s="104"/>
      <c r="CP372" s="104"/>
      <c r="CQ372" s="104"/>
      <c r="CR372" s="104"/>
      <c r="CS372" s="104"/>
      <c r="CT372" s="104"/>
      <c r="CU372" s="104"/>
      <c r="CV372" s="104"/>
      <c r="CW372" s="104"/>
      <c r="CX372" s="104"/>
      <c r="CY372" s="104"/>
      <c r="CZ372" s="104"/>
      <c r="DA372" s="104"/>
      <c r="DB372" s="104"/>
      <c r="DC372" s="104"/>
      <c r="DD372" s="104"/>
      <c r="DE372" s="104"/>
      <c r="DF372" s="104"/>
      <c r="DG372" s="104"/>
      <c r="DH372" s="104"/>
      <c r="DI372" s="104"/>
      <c r="DJ372" s="104"/>
      <c r="DK372" s="104"/>
      <c r="DL372" s="104"/>
      <c r="DM372" s="104"/>
      <c r="DN372" s="104"/>
      <c r="DO372" s="104"/>
      <c r="DP372" s="104"/>
      <c r="DQ372" s="104"/>
      <c r="DR372" s="104"/>
      <c r="DS372" s="104"/>
      <c r="DT372" s="104"/>
      <c r="DU372" s="104"/>
      <c r="DV372" s="104"/>
      <c r="DW372" s="104"/>
      <c r="DX372" s="104"/>
      <c r="DY372" s="104"/>
      <c r="DZ372" s="104"/>
      <c r="EA372" s="104"/>
      <c r="EB372" s="104"/>
      <c r="EC372" s="104"/>
      <c r="ED372" s="104"/>
      <c r="EE372" s="104"/>
      <c r="EF372" s="104"/>
      <c r="EG372" s="104"/>
      <c r="EH372" s="104"/>
      <c r="EI372" s="104"/>
      <c r="EJ372" s="104"/>
      <c r="EK372" s="104"/>
      <c r="EL372" s="104"/>
      <c r="EM372" s="104"/>
      <c r="EN372" s="104"/>
      <c r="EO372" s="104"/>
      <c r="EP372" s="104"/>
      <c r="EQ372" s="104"/>
      <c r="ER372" s="104"/>
      <c r="ES372" s="104"/>
      <c r="ET372" s="104"/>
      <c r="EU372" s="104"/>
      <c r="EV372" s="104"/>
      <c r="EW372" s="104"/>
      <c r="EX372" s="104"/>
      <c r="EY372" s="104"/>
      <c r="EZ372" s="104"/>
      <c r="FA372" s="104"/>
      <c r="FB372" s="104"/>
      <c r="FC372" s="104"/>
      <c r="FD372" s="104"/>
      <c r="FE372" s="104"/>
      <c r="FF372" s="104"/>
      <c r="FG372" s="104"/>
      <c r="FH372" s="104"/>
      <c r="FI372" s="104"/>
      <c r="FJ372" s="104"/>
      <c r="FK372" s="104"/>
      <c r="FL372" s="104"/>
      <c r="FM372" s="104"/>
      <c r="FN372" s="104"/>
      <c r="FO372" s="104"/>
      <c r="FP372" s="104"/>
      <c r="FQ372" s="104"/>
      <c r="FR372" s="104"/>
      <c r="FS372" s="104"/>
      <c r="FT372" s="104"/>
      <c r="FU372" s="104"/>
      <c r="FV372" s="104"/>
      <c r="FW372" s="104"/>
      <c r="FX372" s="104"/>
      <c r="FY372" s="104"/>
      <c r="FZ372" s="104"/>
      <c r="GA372" s="104"/>
      <c r="GB372" s="104"/>
      <c r="GC372" s="104"/>
      <c r="GD372" s="104"/>
      <c r="GE372" s="104"/>
      <c r="GF372" s="104"/>
      <c r="GG372" s="104"/>
      <c r="GH372" s="104"/>
      <c r="GI372" s="104"/>
      <c r="GJ372" s="104"/>
      <c r="GK372" s="104"/>
      <c r="GL372" s="104"/>
      <c r="GM372" s="104"/>
      <c r="GN372" s="104"/>
      <c r="GO372" s="104"/>
      <c r="GP372" s="104"/>
      <c r="GQ372" s="104"/>
      <c r="GR372" s="104"/>
    </row>
    <row r="373" spans="1:200" s="105" customFormat="1" ht="12.75">
      <c r="A373" s="9">
        <v>17</v>
      </c>
      <c r="B373" s="28" t="s">
        <v>462</v>
      </c>
      <c r="C373" s="15">
        <v>41236</v>
      </c>
      <c r="D373" s="38" t="s">
        <v>463</v>
      </c>
      <c r="E373" s="9">
        <v>2</v>
      </c>
      <c r="F373" s="12">
        <v>35.1</v>
      </c>
      <c r="G373" s="103">
        <v>2450</v>
      </c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4"/>
      <c r="BG373" s="104"/>
      <c r="BH373" s="104"/>
      <c r="BI373" s="104"/>
      <c r="BJ373" s="104"/>
      <c r="BK373" s="104"/>
      <c r="BL373" s="104"/>
      <c r="BM373" s="104"/>
      <c r="BN373" s="104"/>
      <c r="BO373" s="104"/>
      <c r="BP373" s="104"/>
      <c r="BQ373" s="104"/>
      <c r="BR373" s="104"/>
      <c r="BS373" s="104"/>
      <c r="BT373" s="104"/>
      <c r="BU373" s="104"/>
      <c r="BV373" s="104"/>
      <c r="BW373" s="104"/>
      <c r="BX373" s="104"/>
      <c r="BY373" s="104"/>
      <c r="BZ373" s="104"/>
      <c r="CA373" s="104"/>
      <c r="CB373" s="104"/>
      <c r="CC373" s="104"/>
      <c r="CD373" s="104"/>
      <c r="CE373" s="104"/>
      <c r="CF373" s="104"/>
      <c r="CG373" s="104"/>
      <c r="CH373" s="104"/>
      <c r="CI373" s="104"/>
      <c r="CJ373" s="104"/>
      <c r="CK373" s="104"/>
      <c r="CL373" s="104"/>
      <c r="CM373" s="104"/>
      <c r="CN373" s="104"/>
      <c r="CO373" s="104"/>
      <c r="CP373" s="104"/>
      <c r="CQ373" s="104"/>
      <c r="CR373" s="104"/>
      <c r="CS373" s="104"/>
      <c r="CT373" s="104"/>
      <c r="CU373" s="104"/>
      <c r="CV373" s="104"/>
      <c r="CW373" s="104"/>
      <c r="CX373" s="104"/>
      <c r="CY373" s="104"/>
      <c r="CZ373" s="104"/>
      <c r="DA373" s="104"/>
      <c r="DB373" s="104"/>
      <c r="DC373" s="104"/>
      <c r="DD373" s="104"/>
      <c r="DE373" s="104"/>
      <c r="DF373" s="104"/>
      <c r="DG373" s="104"/>
      <c r="DH373" s="104"/>
      <c r="DI373" s="104"/>
      <c r="DJ373" s="104"/>
      <c r="DK373" s="104"/>
      <c r="DL373" s="104"/>
      <c r="DM373" s="104"/>
      <c r="DN373" s="104"/>
      <c r="DO373" s="104"/>
      <c r="DP373" s="104"/>
      <c r="DQ373" s="104"/>
      <c r="DR373" s="104"/>
      <c r="DS373" s="104"/>
      <c r="DT373" s="104"/>
      <c r="DU373" s="104"/>
      <c r="DV373" s="104"/>
      <c r="DW373" s="104"/>
      <c r="DX373" s="104"/>
      <c r="DY373" s="104"/>
      <c r="DZ373" s="104"/>
      <c r="EA373" s="104"/>
      <c r="EB373" s="104"/>
      <c r="EC373" s="104"/>
      <c r="ED373" s="104"/>
      <c r="EE373" s="104"/>
      <c r="EF373" s="104"/>
      <c r="EG373" s="104"/>
      <c r="EH373" s="104"/>
      <c r="EI373" s="104"/>
      <c r="EJ373" s="104"/>
      <c r="EK373" s="104"/>
      <c r="EL373" s="104"/>
      <c r="EM373" s="104"/>
      <c r="EN373" s="104"/>
      <c r="EO373" s="104"/>
      <c r="EP373" s="104"/>
      <c r="EQ373" s="104"/>
      <c r="ER373" s="104"/>
      <c r="ES373" s="104"/>
      <c r="ET373" s="104"/>
      <c r="EU373" s="104"/>
      <c r="EV373" s="104"/>
      <c r="EW373" s="104"/>
      <c r="EX373" s="104"/>
      <c r="EY373" s="104"/>
      <c r="EZ373" s="104"/>
      <c r="FA373" s="104"/>
      <c r="FB373" s="104"/>
      <c r="FC373" s="104"/>
      <c r="FD373" s="104"/>
      <c r="FE373" s="104"/>
      <c r="FF373" s="104"/>
      <c r="FG373" s="104"/>
      <c r="FH373" s="104"/>
      <c r="FI373" s="104"/>
      <c r="FJ373" s="104"/>
      <c r="FK373" s="104"/>
      <c r="FL373" s="104"/>
      <c r="FM373" s="104"/>
      <c r="FN373" s="104"/>
      <c r="FO373" s="104"/>
      <c r="FP373" s="104"/>
      <c r="FQ373" s="104"/>
      <c r="FR373" s="104"/>
      <c r="FS373" s="104"/>
      <c r="FT373" s="104"/>
      <c r="FU373" s="104"/>
      <c r="FV373" s="104"/>
      <c r="FW373" s="104"/>
      <c r="FX373" s="104"/>
      <c r="FY373" s="104"/>
      <c r="FZ373" s="104"/>
      <c r="GA373" s="104"/>
      <c r="GB373" s="104"/>
      <c r="GC373" s="104"/>
      <c r="GD373" s="104"/>
      <c r="GE373" s="104"/>
      <c r="GF373" s="104"/>
      <c r="GG373" s="104"/>
      <c r="GH373" s="104"/>
      <c r="GI373" s="104"/>
      <c r="GJ373" s="104"/>
      <c r="GK373" s="104"/>
      <c r="GL373" s="104"/>
      <c r="GM373" s="104"/>
      <c r="GN373" s="104"/>
      <c r="GO373" s="104"/>
      <c r="GP373" s="104"/>
      <c r="GQ373" s="104"/>
      <c r="GR373" s="104"/>
    </row>
    <row r="374" spans="1:200" s="105" customFormat="1" ht="12.75">
      <c r="A374" s="9">
        <v>18</v>
      </c>
      <c r="B374" s="107" t="s">
        <v>467</v>
      </c>
      <c r="C374" s="15">
        <v>41306</v>
      </c>
      <c r="D374" s="11" t="s">
        <v>464</v>
      </c>
      <c r="E374" s="106">
        <v>2</v>
      </c>
      <c r="F374" s="108">
        <v>58.2</v>
      </c>
      <c r="G374" s="103">
        <v>2450</v>
      </c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4"/>
      <c r="BG374" s="104"/>
      <c r="BH374" s="104"/>
      <c r="BI374" s="104"/>
      <c r="BJ374" s="104"/>
      <c r="BK374" s="104"/>
      <c r="BL374" s="104"/>
      <c r="BM374" s="104"/>
      <c r="BN374" s="104"/>
      <c r="BO374" s="104"/>
      <c r="BP374" s="104"/>
      <c r="BQ374" s="104"/>
      <c r="BR374" s="104"/>
      <c r="BS374" s="104"/>
      <c r="BT374" s="104"/>
      <c r="BU374" s="104"/>
      <c r="BV374" s="104"/>
      <c r="BW374" s="104"/>
      <c r="BX374" s="104"/>
      <c r="BY374" s="104"/>
      <c r="BZ374" s="104"/>
      <c r="CA374" s="104"/>
      <c r="CB374" s="104"/>
      <c r="CC374" s="104"/>
      <c r="CD374" s="104"/>
      <c r="CE374" s="104"/>
      <c r="CF374" s="104"/>
      <c r="CG374" s="104"/>
      <c r="CH374" s="104"/>
      <c r="CI374" s="104"/>
      <c r="CJ374" s="104"/>
      <c r="CK374" s="104"/>
      <c r="CL374" s="104"/>
      <c r="CM374" s="104"/>
      <c r="CN374" s="104"/>
      <c r="CO374" s="104"/>
      <c r="CP374" s="104"/>
      <c r="CQ374" s="104"/>
      <c r="CR374" s="104"/>
      <c r="CS374" s="104"/>
      <c r="CT374" s="104"/>
      <c r="CU374" s="104"/>
      <c r="CV374" s="104"/>
      <c r="CW374" s="104"/>
      <c r="CX374" s="104"/>
      <c r="CY374" s="104"/>
      <c r="CZ374" s="104"/>
      <c r="DA374" s="104"/>
      <c r="DB374" s="104"/>
      <c r="DC374" s="104"/>
      <c r="DD374" s="104"/>
      <c r="DE374" s="104"/>
      <c r="DF374" s="104"/>
      <c r="DG374" s="104"/>
      <c r="DH374" s="104"/>
      <c r="DI374" s="104"/>
      <c r="DJ374" s="104"/>
      <c r="DK374" s="104"/>
      <c r="DL374" s="104"/>
      <c r="DM374" s="104"/>
      <c r="DN374" s="104"/>
      <c r="DO374" s="104"/>
      <c r="DP374" s="104"/>
      <c r="DQ374" s="104"/>
      <c r="DR374" s="104"/>
      <c r="DS374" s="104"/>
      <c r="DT374" s="104"/>
      <c r="DU374" s="104"/>
      <c r="DV374" s="104"/>
      <c r="DW374" s="104"/>
      <c r="DX374" s="104"/>
      <c r="DY374" s="104"/>
      <c r="DZ374" s="104"/>
      <c r="EA374" s="104"/>
      <c r="EB374" s="104"/>
      <c r="EC374" s="104"/>
      <c r="ED374" s="104"/>
      <c r="EE374" s="104"/>
      <c r="EF374" s="104"/>
      <c r="EG374" s="104"/>
      <c r="EH374" s="104"/>
      <c r="EI374" s="104"/>
      <c r="EJ374" s="104"/>
      <c r="EK374" s="104"/>
      <c r="EL374" s="104"/>
      <c r="EM374" s="104"/>
      <c r="EN374" s="104"/>
      <c r="EO374" s="104"/>
      <c r="EP374" s="104"/>
      <c r="EQ374" s="104"/>
      <c r="ER374" s="104"/>
      <c r="ES374" s="104"/>
      <c r="ET374" s="104"/>
      <c r="EU374" s="104"/>
      <c r="EV374" s="104"/>
      <c r="EW374" s="104"/>
      <c r="EX374" s="104"/>
      <c r="EY374" s="104"/>
      <c r="EZ374" s="104"/>
      <c r="FA374" s="104"/>
      <c r="FB374" s="104"/>
      <c r="FC374" s="104"/>
      <c r="FD374" s="104"/>
      <c r="FE374" s="104"/>
      <c r="FF374" s="104"/>
      <c r="FG374" s="104"/>
      <c r="FH374" s="104"/>
      <c r="FI374" s="104"/>
      <c r="FJ374" s="104"/>
      <c r="FK374" s="104"/>
      <c r="FL374" s="104"/>
      <c r="FM374" s="104"/>
      <c r="FN374" s="104"/>
      <c r="FO374" s="104"/>
      <c r="FP374" s="104"/>
      <c r="FQ374" s="104"/>
      <c r="FR374" s="104"/>
      <c r="FS374" s="104"/>
      <c r="FT374" s="104"/>
      <c r="FU374" s="104"/>
      <c r="FV374" s="104"/>
      <c r="FW374" s="104"/>
      <c r="FX374" s="104"/>
      <c r="FY374" s="104"/>
      <c r="FZ374" s="104"/>
      <c r="GA374" s="104"/>
      <c r="GB374" s="104"/>
      <c r="GC374" s="104"/>
      <c r="GD374" s="104"/>
      <c r="GE374" s="104"/>
      <c r="GF374" s="104"/>
      <c r="GG374" s="104"/>
      <c r="GH374" s="104"/>
      <c r="GI374" s="104"/>
      <c r="GJ374" s="104"/>
      <c r="GK374" s="104"/>
      <c r="GL374" s="104"/>
      <c r="GM374" s="104"/>
      <c r="GN374" s="104"/>
      <c r="GO374" s="104"/>
      <c r="GP374" s="104"/>
      <c r="GQ374" s="104"/>
      <c r="GR374" s="104"/>
    </row>
    <row r="375" spans="1:200" s="105" customFormat="1" ht="12.75">
      <c r="A375" s="9">
        <v>19</v>
      </c>
      <c r="B375" s="28" t="s">
        <v>468</v>
      </c>
      <c r="C375" s="15">
        <v>41306</v>
      </c>
      <c r="D375" s="11" t="s">
        <v>464</v>
      </c>
      <c r="E375" s="9">
        <v>1</v>
      </c>
      <c r="F375" s="12">
        <v>27.1</v>
      </c>
      <c r="G375" s="103">
        <v>2450</v>
      </c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  <c r="BK375" s="104"/>
      <c r="BL375" s="104"/>
      <c r="BM375" s="104"/>
      <c r="BN375" s="104"/>
      <c r="BO375" s="104"/>
      <c r="BP375" s="104"/>
      <c r="BQ375" s="104"/>
      <c r="BR375" s="104"/>
      <c r="BS375" s="104"/>
      <c r="BT375" s="104"/>
      <c r="BU375" s="104"/>
      <c r="BV375" s="104"/>
      <c r="BW375" s="104"/>
      <c r="BX375" s="104"/>
      <c r="BY375" s="104"/>
      <c r="BZ375" s="104"/>
      <c r="CA375" s="104"/>
      <c r="CB375" s="104"/>
      <c r="CC375" s="104"/>
      <c r="CD375" s="104"/>
      <c r="CE375" s="104"/>
      <c r="CF375" s="104"/>
      <c r="CG375" s="104"/>
      <c r="CH375" s="104"/>
      <c r="CI375" s="104"/>
      <c r="CJ375" s="104"/>
      <c r="CK375" s="104"/>
      <c r="CL375" s="104"/>
      <c r="CM375" s="104"/>
      <c r="CN375" s="104"/>
      <c r="CO375" s="104"/>
      <c r="CP375" s="104"/>
      <c r="CQ375" s="104"/>
      <c r="CR375" s="104"/>
      <c r="CS375" s="104"/>
      <c r="CT375" s="104"/>
      <c r="CU375" s="104"/>
      <c r="CV375" s="104"/>
      <c r="CW375" s="104"/>
      <c r="CX375" s="104"/>
      <c r="CY375" s="104"/>
      <c r="CZ375" s="104"/>
      <c r="DA375" s="104"/>
      <c r="DB375" s="104"/>
      <c r="DC375" s="104"/>
      <c r="DD375" s="104"/>
      <c r="DE375" s="104"/>
      <c r="DF375" s="104"/>
      <c r="DG375" s="104"/>
      <c r="DH375" s="104"/>
      <c r="DI375" s="104"/>
      <c r="DJ375" s="104"/>
      <c r="DK375" s="104"/>
      <c r="DL375" s="104"/>
      <c r="DM375" s="104"/>
      <c r="DN375" s="104"/>
      <c r="DO375" s="104"/>
      <c r="DP375" s="104"/>
      <c r="DQ375" s="104"/>
      <c r="DR375" s="104"/>
      <c r="DS375" s="104"/>
      <c r="DT375" s="104"/>
      <c r="DU375" s="104"/>
      <c r="DV375" s="104"/>
      <c r="DW375" s="104"/>
      <c r="DX375" s="104"/>
      <c r="DY375" s="104"/>
      <c r="DZ375" s="104"/>
      <c r="EA375" s="104"/>
      <c r="EB375" s="104"/>
      <c r="EC375" s="104"/>
      <c r="ED375" s="104"/>
      <c r="EE375" s="104"/>
      <c r="EF375" s="104"/>
      <c r="EG375" s="104"/>
      <c r="EH375" s="104"/>
      <c r="EI375" s="104"/>
      <c r="EJ375" s="104"/>
      <c r="EK375" s="104"/>
      <c r="EL375" s="104"/>
      <c r="EM375" s="104"/>
      <c r="EN375" s="104"/>
      <c r="EO375" s="104"/>
      <c r="EP375" s="104"/>
      <c r="EQ375" s="104"/>
      <c r="ER375" s="104"/>
      <c r="ES375" s="104"/>
      <c r="ET375" s="104"/>
      <c r="EU375" s="104"/>
      <c r="EV375" s="104"/>
      <c r="EW375" s="104"/>
      <c r="EX375" s="104"/>
      <c r="EY375" s="104"/>
      <c r="EZ375" s="104"/>
      <c r="FA375" s="104"/>
      <c r="FB375" s="104"/>
      <c r="FC375" s="104"/>
      <c r="FD375" s="104"/>
      <c r="FE375" s="104"/>
      <c r="FF375" s="104"/>
      <c r="FG375" s="104"/>
      <c r="FH375" s="104"/>
      <c r="FI375" s="104"/>
      <c r="FJ375" s="104"/>
      <c r="FK375" s="104"/>
      <c r="FL375" s="104"/>
      <c r="FM375" s="104"/>
      <c r="FN375" s="104"/>
      <c r="FO375" s="104"/>
      <c r="FP375" s="104"/>
      <c r="FQ375" s="104"/>
      <c r="FR375" s="104"/>
      <c r="FS375" s="104"/>
      <c r="FT375" s="104"/>
      <c r="FU375" s="104"/>
      <c r="FV375" s="104"/>
      <c r="FW375" s="104"/>
      <c r="FX375" s="104"/>
      <c r="FY375" s="104"/>
      <c r="FZ375" s="104"/>
      <c r="GA375" s="104"/>
      <c r="GB375" s="104"/>
      <c r="GC375" s="104"/>
      <c r="GD375" s="104"/>
      <c r="GE375" s="104"/>
      <c r="GF375" s="104"/>
      <c r="GG375" s="104"/>
      <c r="GH375" s="104"/>
      <c r="GI375" s="104"/>
      <c r="GJ375" s="104"/>
      <c r="GK375" s="104"/>
      <c r="GL375" s="104"/>
      <c r="GM375" s="104"/>
      <c r="GN375" s="104"/>
      <c r="GO375" s="104"/>
      <c r="GP375" s="104"/>
      <c r="GQ375" s="104"/>
      <c r="GR375" s="104"/>
    </row>
    <row r="376" spans="1:200" s="105" customFormat="1" ht="12.75">
      <c r="A376" s="9">
        <v>20</v>
      </c>
      <c r="B376" s="28" t="s">
        <v>469</v>
      </c>
      <c r="C376" s="15">
        <v>41306</v>
      </c>
      <c r="D376" s="11" t="s">
        <v>464</v>
      </c>
      <c r="E376" s="9">
        <v>1</v>
      </c>
      <c r="F376" s="12">
        <v>24.8</v>
      </c>
      <c r="G376" s="103">
        <v>2450</v>
      </c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  <c r="BG376" s="104"/>
      <c r="BH376" s="104"/>
      <c r="BI376" s="104"/>
      <c r="BJ376" s="104"/>
      <c r="BK376" s="104"/>
      <c r="BL376" s="104"/>
      <c r="BM376" s="104"/>
      <c r="BN376" s="104"/>
      <c r="BO376" s="104"/>
      <c r="BP376" s="104"/>
      <c r="BQ376" s="104"/>
      <c r="BR376" s="104"/>
      <c r="BS376" s="104"/>
      <c r="BT376" s="104"/>
      <c r="BU376" s="104"/>
      <c r="BV376" s="104"/>
      <c r="BW376" s="104"/>
      <c r="BX376" s="104"/>
      <c r="BY376" s="104"/>
      <c r="BZ376" s="104"/>
      <c r="CA376" s="104"/>
      <c r="CB376" s="104"/>
      <c r="CC376" s="104"/>
      <c r="CD376" s="104"/>
      <c r="CE376" s="104"/>
      <c r="CF376" s="104"/>
      <c r="CG376" s="104"/>
      <c r="CH376" s="104"/>
      <c r="CI376" s="104"/>
      <c r="CJ376" s="104"/>
      <c r="CK376" s="104"/>
      <c r="CL376" s="104"/>
      <c r="CM376" s="104"/>
      <c r="CN376" s="104"/>
      <c r="CO376" s="104"/>
      <c r="CP376" s="104"/>
      <c r="CQ376" s="104"/>
      <c r="CR376" s="104"/>
      <c r="CS376" s="104"/>
      <c r="CT376" s="104"/>
      <c r="CU376" s="104"/>
      <c r="CV376" s="104"/>
      <c r="CW376" s="104"/>
      <c r="CX376" s="104"/>
      <c r="CY376" s="104"/>
      <c r="CZ376" s="104"/>
      <c r="DA376" s="104"/>
      <c r="DB376" s="104"/>
      <c r="DC376" s="104"/>
      <c r="DD376" s="104"/>
      <c r="DE376" s="104"/>
      <c r="DF376" s="104"/>
      <c r="DG376" s="104"/>
      <c r="DH376" s="104"/>
      <c r="DI376" s="104"/>
      <c r="DJ376" s="104"/>
      <c r="DK376" s="104"/>
      <c r="DL376" s="104"/>
      <c r="DM376" s="104"/>
      <c r="DN376" s="104"/>
      <c r="DO376" s="104"/>
      <c r="DP376" s="104"/>
      <c r="DQ376" s="104"/>
      <c r="DR376" s="104"/>
      <c r="DS376" s="104"/>
      <c r="DT376" s="104"/>
      <c r="DU376" s="104"/>
      <c r="DV376" s="104"/>
      <c r="DW376" s="104"/>
      <c r="DX376" s="104"/>
      <c r="DY376" s="104"/>
      <c r="DZ376" s="104"/>
      <c r="EA376" s="104"/>
      <c r="EB376" s="104"/>
      <c r="EC376" s="104"/>
      <c r="ED376" s="104"/>
      <c r="EE376" s="104"/>
      <c r="EF376" s="104"/>
      <c r="EG376" s="104"/>
      <c r="EH376" s="104"/>
      <c r="EI376" s="104"/>
      <c r="EJ376" s="104"/>
      <c r="EK376" s="104"/>
      <c r="EL376" s="104"/>
      <c r="EM376" s="104"/>
      <c r="EN376" s="104"/>
      <c r="EO376" s="104"/>
      <c r="EP376" s="104"/>
      <c r="EQ376" s="104"/>
      <c r="ER376" s="104"/>
      <c r="ES376" s="104"/>
      <c r="ET376" s="104"/>
      <c r="EU376" s="104"/>
      <c r="EV376" s="104"/>
      <c r="EW376" s="104"/>
      <c r="EX376" s="104"/>
      <c r="EY376" s="104"/>
      <c r="EZ376" s="104"/>
      <c r="FA376" s="104"/>
      <c r="FB376" s="104"/>
      <c r="FC376" s="104"/>
      <c r="FD376" s="104"/>
      <c r="FE376" s="104"/>
      <c r="FF376" s="104"/>
      <c r="FG376" s="104"/>
      <c r="FH376" s="104"/>
      <c r="FI376" s="104"/>
      <c r="FJ376" s="104"/>
      <c r="FK376" s="104"/>
      <c r="FL376" s="104"/>
      <c r="FM376" s="104"/>
      <c r="FN376" s="104"/>
      <c r="FO376" s="104"/>
      <c r="FP376" s="104"/>
      <c r="FQ376" s="104"/>
      <c r="FR376" s="104"/>
      <c r="FS376" s="104"/>
      <c r="FT376" s="104"/>
      <c r="FU376" s="104"/>
      <c r="FV376" s="104"/>
      <c r="FW376" s="104"/>
      <c r="FX376" s="104"/>
      <c r="FY376" s="104"/>
      <c r="FZ376" s="104"/>
      <c r="GA376" s="104"/>
      <c r="GB376" s="104"/>
      <c r="GC376" s="104"/>
      <c r="GD376" s="104"/>
      <c r="GE376" s="104"/>
      <c r="GF376" s="104"/>
      <c r="GG376" s="104"/>
      <c r="GH376" s="104"/>
      <c r="GI376" s="104"/>
      <c r="GJ376" s="104"/>
      <c r="GK376" s="104"/>
      <c r="GL376" s="104"/>
      <c r="GM376" s="104"/>
      <c r="GN376" s="104"/>
      <c r="GO376" s="104"/>
      <c r="GP376" s="104"/>
      <c r="GQ376" s="104"/>
      <c r="GR376" s="104"/>
    </row>
    <row r="377" spans="1:200" s="105" customFormat="1" ht="12.75">
      <c r="A377" s="9">
        <v>21</v>
      </c>
      <c r="B377" s="28" t="s">
        <v>470</v>
      </c>
      <c r="C377" s="15" t="s">
        <v>465</v>
      </c>
      <c r="D377" s="11" t="s">
        <v>466</v>
      </c>
      <c r="E377" s="9">
        <v>2</v>
      </c>
      <c r="F377" s="12">
        <v>24.2</v>
      </c>
      <c r="G377" s="103">
        <v>2450</v>
      </c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 s="104"/>
      <c r="BE377" s="104"/>
      <c r="BF377" s="104"/>
      <c r="BG377" s="104"/>
      <c r="BH377" s="104"/>
      <c r="BI377" s="104"/>
      <c r="BJ377" s="104"/>
      <c r="BK377" s="104"/>
      <c r="BL377" s="104"/>
      <c r="BM377" s="104"/>
      <c r="BN377" s="104"/>
      <c r="BO377" s="104"/>
      <c r="BP377" s="104"/>
      <c r="BQ377" s="104"/>
      <c r="BR377" s="104"/>
      <c r="BS377" s="104"/>
      <c r="BT377" s="104"/>
      <c r="BU377" s="104"/>
      <c r="BV377" s="104"/>
      <c r="BW377" s="104"/>
      <c r="BX377" s="104"/>
      <c r="BY377" s="104"/>
      <c r="BZ377" s="104"/>
      <c r="CA377" s="104"/>
      <c r="CB377" s="104"/>
      <c r="CC377" s="104"/>
      <c r="CD377" s="104"/>
      <c r="CE377" s="104"/>
      <c r="CF377" s="104"/>
      <c r="CG377" s="104"/>
      <c r="CH377" s="104"/>
      <c r="CI377" s="104"/>
      <c r="CJ377" s="104"/>
      <c r="CK377" s="104"/>
      <c r="CL377" s="104"/>
      <c r="CM377" s="104"/>
      <c r="CN377" s="104"/>
      <c r="CO377" s="104"/>
      <c r="CP377" s="104"/>
      <c r="CQ377" s="104"/>
      <c r="CR377" s="104"/>
      <c r="CS377" s="104"/>
      <c r="CT377" s="104"/>
      <c r="CU377" s="104"/>
      <c r="CV377" s="104"/>
      <c r="CW377" s="104"/>
      <c r="CX377" s="104"/>
      <c r="CY377" s="104"/>
      <c r="CZ377" s="104"/>
      <c r="DA377" s="104"/>
      <c r="DB377" s="104"/>
      <c r="DC377" s="104"/>
      <c r="DD377" s="104"/>
      <c r="DE377" s="104"/>
      <c r="DF377" s="104"/>
      <c r="DG377" s="104"/>
      <c r="DH377" s="104"/>
      <c r="DI377" s="104"/>
      <c r="DJ377" s="104"/>
      <c r="DK377" s="104"/>
      <c r="DL377" s="104"/>
      <c r="DM377" s="104"/>
      <c r="DN377" s="104"/>
      <c r="DO377" s="104"/>
      <c r="DP377" s="104"/>
      <c r="DQ377" s="104"/>
      <c r="DR377" s="104"/>
      <c r="DS377" s="104"/>
      <c r="DT377" s="104"/>
      <c r="DU377" s="104"/>
      <c r="DV377" s="104"/>
      <c r="DW377" s="104"/>
      <c r="DX377" s="104"/>
      <c r="DY377" s="104"/>
      <c r="DZ377" s="104"/>
      <c r="EA377" s="104"/>
      <c r="EB377" s="104"/>
      <c r="EC377" s="104"/>
      <c r="ED377" s="104"/>
      <c r="EE377" s="104"/>
      <c r="EF377" s="104"/>
      <c r="EG377" s="104"/>
      <c r="EH377" s="104"/>
      <c r="EI377" s="104"/>
      <c r="EJ377" s="104"/>
      <c r="EK377" s="104"/>
      <c r="EL377" s="104"/>
      <c r="EM377" s="104"/>
      <c r="EN377" s="104"/>
      <c r="EO377" s="104"/>
      <c r="EP377" s="104"/>
      <c r="EQ377" s="104"/>
      <c r="ER377" s="104"/>
      <c r="ES377" s="104"/>
      <c r="ET377" s="104"/>
      <c r="EU377" s="104"/>
      <c r="EV377" s="104"/>
      <c r="EW377" s="104"/>
      <c r="EX377" s="104"/>
      <c r="EY377" s="104"/>
      <c r="EZ377" s="104"/>
      <c r="FA377" s="104"/>
      <c r="FB377" s="104"/>
      <c r="FC377" s="104"/>
      <c r="FD377" s="104"/>
      <c r="FE377" s="104"/>
      <c r="FF377" s="104"/>
      <c r="FG377" s="104"/>
      <c r="FH377" s="104"/>
      <c r="FI377" s="104"/>
      <c r="FJ377" s="104"/>
      <c r="FK377" s="104"/>
      <c r="FL377" s="104"/>
      <c r="FM377" s="104"/>
      <c r="FN377" s="104"/>
      <c r="FO377" s="104"/>
      <c r="FP377" s="104"/>
      <c r="FQ377" s="104"/>
      <c r="FR377" s="104"/>
      <c r="FS377" s="104"/>
      <c r="FT377" s="104"/>
      <c r="FU377" s="104"/>
      <c r="FV377" s="104"/>
      <c r="FW377" s="104"/>
      <c r="FX377" s="104"/>
      <c r="FY377" s="104"/>
      <c r="FZ377" s="104"/>
      <c r="GA377" s="104"/>
      <c r="GB377" s="104"/>
      <c r="GC377" s="104"/>
      <c r="GD377" s="104"/>
      <c r="GE377" s="104"/>
      <c r="GF377" s="104"/>
      <c r="GG377" s="104"/>
      <c r="GH377" s="104"/>
      <c r="GI377" s="104"/>
      <c r="GJ377" s="104"/>
      <c r="GK377" s="104"/>
      <c r="GL377" s="104"/>
      <c r="GM377" s="104"/>
      <c r="GN377" s="104"/>
      <c r="GO377" s="104"/>
      <c r="GP377" s="104"/>
      <c r="GQ377" s="104"/>
      <c r="GR377" s="104"/>
    </row>
    <row r="378" spans="1:200" s="105" customFormat="1" ht="12.75">
      <c r="A378" s="9">
        <v>22</v>
      </c>
      <c r="B378" s="28" t="s">
        <v>471</v>
      </c>
      <c r="C378" s="15" t="s">
        <v>465</v>
      </c>
      <c r="D378" s="11" t="s">
        <v>466</v>
      </c>
      <c r="E378" s="9">
        <v>1</v>
      </c>
      <c r="F378" s="12">
        <v>19</v>
      </c>
      <c r="G378" s="103">
        <v>2450</v>
      </c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4"/>
      <c r="BA378" s="104"/>
      <c r="BB378" s="104"/>
      <c r="BC378" s="104"/>
      <c r="BD378" s="104"/>
      <c r="BE378" s="104"/>
      <c r="BF378" s="104"/>
      <c r="BG378" s="104"/>
      <c r="BH378" s="104"/>
      <c r="BI378" s="104"/>
      <c r="BJ378" s="104"/>
      <c r="BK378" s="104"/>
      <c r="BL378" s="104"/>
      <c r="BM378" s="104"/>
      <c r="BN378" s="104"/>
      <c r="BO378" s="104"/>
      <c r="BP378" s="104"/>
      <c r="BQ378" s="104"/>
      <c r="BR378" s="104"/>
      <c r="BS378" s="104"/>
      <c r="BT378" s="104"/>
      <c r="BU378" s="104"/>
      <c r="BV378" s="104"/>
      <c r="BW378" s="104"/>
      <c r="BX378" s="104"/>
      <c r="BY378" s="104"/>
      <c r="BZ378" s="104"/>
      <c r="CA378" s="104"/>
      <c r="CB378" s="104"/>
      <c r="CC378" s="104"/>
      <c r="CD378" s="104"/>
      <c r="CE378" s="104"/>
      <c r="CF378" s="104"/>
      <c r="CG378" s="104"/>
      <c r="CH378" s="104"/>
      <c r="CI378" s="104"/>
      <c r="CJ378" s="104"/>
      <c r="CK378" s="104"/>
      <c r="CL378" s="104"/>
      <c r="CM378" s="104"/>
      <c r="CN378" s="104"/>
      <c r="CO378" s="104"/>
      <c r="CP378" s="104"/>
      <c r="CQ378" s="104"/>
      <c r="CR378" s="104"/>
      <c r="CS378" s="104"/>
      <c r="CT378" s="104"/>
      <c r="CU378" s="104"/>
      <c r="CV378" s="104"/>
      <c r="CW378" s="104"/>
      <c r="CX378" s="104"/>
      <c r="CY378" s="104"/>
      <c r="CZ378" s="104"/>
      <c r="DA378" s="104"/>
      <c r="DB378" s="104"/>
      <c r="DC378" s="104"/>
      <c r="DD378" s="104"/>
      <c r="DE378" s="104"/>
      <c r="DF378" s="104"/>
      <c r="DG378" s="104"/>
      <c r="DH378" s="104"/>
      <c r="DI378" s="104"/>
      <c r="DJ378" s="104"/>
      <c r="DK378" s="104"/>
      <c r="DL378" s="104"/>
      <c r="DM378" s="104"/>
      <c r="DN378" s="104"/>
      <c r="DO378" s="104"/>
      <c r="DP378" s="104"/>
      <c r="DQ378" s="104"/>
      <c r="DR378" s="104"/>
      <c r="DS378" s="104"/>
      <c r="DT378" s="104"/>
      <c r="DU378" s="104"/>
      <c r="DV378" s="104"/>
      <c r="DW378" s="104"/>
      <c r="DX378" s="104"/>
      <c r="DY378" s="104"/>
      <c r="DZ378" s="104"/>
      <c r="EA378" s="104"/>
      <c r="EB378" s="104"/>
      <c r="EC378" s="104"/>
      <c r="ED378" s="104"/>
      <c r="EE378" s="104"/>
      <c r="EF378" s="104"/>
      <c r="EG378" s="104"/>
      <c r="EH378" s="104"/>
      <c r="EI378" s="104"/>
      <c r="EJ378" s="104"/>
      <c r="EK378" s="104"/>
      <c r="EL378" s="104"/>
      <c r="EM378" s="104"/>
      <c r="EN378" s="104"/>
      <c r="EO378" s="104"/>
      <c r="EP378" s="104"/>
      <c r="EQ378" s="104"/>
      <c r="ER378" s="104"/>
      <c r="ES378" s="104"/>
      <c r="ET378" s="104"/>
      <c r="EU378" s="104"/>
      <c r="EV378" s="104"/>
      <c r="EW378" s="104"/>
      <c r="EX378" s="104"/>
      <c r="EY378" s="104"/>
      <c r="EZ378" s="104"/>
      <c r="FA378" s="104"/>
      <c r="FB378" s="104"/>
      <c r="FC378" s="104"/>
      <c r="FD378" s="104"/>
      <c r="FE378" s="104"/>
      <c r="FF378" s="104"/>
      <c r="FG378" s="104"/>
      <c r="FH378" s="104"/>
      <c r="FI378" s="104"/>
      <c r="FJ378" s="104"/>
      <c r="FK378" s="104"/>
      <c r="FL378" s="104"/>
      <c r="FM378" s="104"/>
      <c r="FN378" s="104"/>
      <c r="FO378" s="104"/>
      <c r="FP378" s="104"/>
      <c r="FQ378" s="104"/>
      <c r="FR378" s="104"/>
      <c r="FS378" s="104"/>
      <c r="FT378" s="104"/>
      <c r="FU378" s="104"/>
      <c r="FV378" s="104"/>
      <c r="FW378" s="104"/>
      <c r="FX378" s="104"/>
      <c r="FY378" s="104"/>
      <c r="FZ378" s="104"/>
      <c r="GA378" s="104"/>
      <c r="GB378" s="104"/>
      <c r="GC378" s="104"/>
      <c r="GD378" s="104"/>
      <c r="GE378" s="104"/>
      <c r="GF378" s="104"/>
      <c r="GG378" s="104"/>
      <c r="GH378" s="104"/>
      <c r="GI378" s="104"/>
      <c r="GJ378" s="104"/>
      <c r="GK378" s="104"/>
      <c r="GL378" s="104"/>
      <c r="GM378" s="104"/>
      <c r="GN378" s="104"/>
      <c r="GO378" s="104"/>
      <c r="GP378" s="104"/>
      <c r="GQ378" s="104"/>
      <c r="GR378" s="104"/>
    </row>
    <row r="379" spans="1:200" s="105" customFormat="1" ht="12.75">
      <c r="A379" s="9">
        <v>23</v>
      </c>
      <c r="B379" s="28" t="s">
        <v>472</v>
      </c>
      <c r="C379" s="15" t="s">
        <v>465</v>
      </c>
      <c r="D379" s="11" t="s">
        <v>466</v>
      </c>
      <c r="E379" s="9">
        <v>1</v>
      </c>
      <c r="F379" s="12">
        <v>23.7</v>
      </c>
      <c r="G379" s="103">
        <v>2450</v>
      </c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4"/>
      <c r="BA379" s="104"/>
      <c r="BB379" s="104"/>
      <c r="BC379" s="104"/>
      <c r="BD379" s="104"/>
      <c r="BE379" s="104"/>
      <c r="BF379" s="104"/>
      <c r="BG379" s="104"/>
      <c r="BH379" s="104"/>
      <c r="BI379" s="104"/>
      <c r="BJ379" s="104"/>
      <c r="BK379" s="104"/>
      <c r="BL379" s="104"/>
      <c r="BM379" s="104"/>
      <c r="BN379" s="104"/>
      <c r="BO379" s="104"/>
      <c r="BP379" s="104"/>
      <c r="BQ379" s="104"/>
      <c r="BR379" s="104"/>
      <c r="BS379" s="104"/>
      <c r="BT379" s="104"/>
      <c r="BU379" s="104"/>
      <c r="BV379" s="104"/>
      <c r="BW379" s="104"/>
      <c r="BX379" s="104"/>
      <c r="BY379" s="104"/>
      <c r="BZ379" s="104"/>
      <c r="CA379" s="104"/>
      <c r="CB379" s="104"/>
      <c r="CC379" s="104"/>
      <c r="CD379" s="104"/>
      <c r="CE379" s="104"/>
      <c r="CF379" s="104"/>
      <c r="CG379" s="104"/>
      <c r="CH379" s="104"/>
      <c r="CI379" s="104"/>
      <c r="CJ379" s="104"/>
      <c r="CK379" s="104"/>
      <c r="CL379" s="104"/>
      <c r="CM379" s="104"/>
      <c r="CN379" s="104"/>
      <c r="CO379" s="104"/>
      <c r="CP379" s="104"/>
      <c r="CQ379" s="104"/>
      <c r="CR379" s="104"/>
      <c r="CS379" s="104"/>
      <c r="CT379" s="104"/>
      <c r="CU379" s="104"/>
      <c r="CV379" s="104"/>
      <c r="CW379" s="104"/>
      <c r="CX379" s="104"/>
      <c r="CY379" s="104"/>
      <c r="CZ379" s="104"/>
      <c r="DA379" s="104"/>
      <c r="DB379" s="104"/>
      <c r="DC379" s="104"/>
      <c r="DD379" s="104"/>
      <c r="DE379" s="104"/>
      <c r="DF379" s="104"/>
      <c r="DG379" s="104"/>
      <c r="DH379" s="104"/>
      <c r="DI379" s="104"/>
      <c r="DJ379" s="104"/>
      <c r="DK379" s="104"/>
      <c r="DL379" s="104"/>
      <c r="DM379" s="104"/>
      <c r="DN379" s="104"/>
      <c r="DO379" s="104"/>
      <c r="DP379" s="104"/>
      <c r="DQ379" s="104"/>
      <c r="DR379" s="104"/>
      <c r="DS379" s="104"/>
      <c r="DT379" s="104"/>
      <c r="DU379" s="104"/>
      <c r="DV379" s="104"/>
      <c r="DW379" s="104"/>
      <c r="DX379" s="104"/>
      <c r="DY379" s="104"/>
      <c r="DZ379" s="104"/>
      <c r="EA379" s="104"/>
      <c r="EB379" s="104"/>
      <c r="EC379" s="104"/>
      <c r="ED379" s="104"/>
      <c r="EE379" s="104"/>
      <c r="EF379" s="104"/>
      <c r="EG379" s="104"/>
      <c r="EH379" s="104"/>
      <c r="EI379" s="104"/>
      <c r="EJ379" s="104"/>
      <c r="EK379" s="104"/>
      <c r="EL379" s="104"/>
      <c r="EM379" s="104"/>
      <c r="EN379" s="104"/>
      <c r="EO379" s="104"/>
      <c r="EP379" s="104"/>
      <c r="EQ379" s="104"/>
      <c r="ER379" s="104"/>
      <c r="ES379" s="104"/>
      <c r="ET379" s="104"/>
      <c r="EU379" s="104"/>
      <c r="EV379" s="104"/>
      <c r="EW379" s="104"/>
      <c r="EX379" s="104"/>
      <c r="EY379" s="104"/>
      <c r="EZ379" s="104"/>
      <c r="FA379" s="104"/>
      <c r="FB379" s="104"/>
      <c r="FC379" s="104"/>
      <c r="FD379" s="104"/>
      <c r="FE379" s="104"/>
      <c r="FF379" s="104"/>
      <c r="FG379" s="104"/>
      <c r="FH379" s="104"/>
      <c r="FI379" s="104"/>
      <c r="FJ379" s="104"/>
      <c r="FK379" s="104"/>
      <c r="FL379" s="104"/>
      <c r="FM379" s="104"/>
      <c r="FN379" s="104"/>
      <c r="FO379" s="104"/>
      <c r="FP379" s="104"/>
      <c r="FQ379" s="104"/>
      <c r="FR379" s="104"/>
      <c r="FS379" s="104"/>
      <c r="FT379" s="104"/>
      <c r="FU379" s="104"/>
      <c r="FV379" s="104"/>
      <c r="FW379" s="104"/>
      <c r="FX379" s="104"/>
      <c r="FY379" s="104"/>
      <c r="FZ379" s="104"/>
      <c r="GA379" s="104"/>
      <c r="GB379" s="104"/>
      <c r="GC379" s="104"/>
      <c r="GD379" s="104"/>
      <c r="GE379" s="104"/>
      <c r="GF379" s="104"/>
      <c r="GG379" s="104"/>
      <c r="GH379" s="104"/>
      <c r="GI379" s="104"/>
      <c r="GJ379" s="104"/>
      <c r="GK379" s="104"/>
      <c r="GL379" s="104"/>
      <c r="GM379" s="104"/>
      <c r="GN379" s="104"/>
      <c r="GO379" s="104"/>
      <c r="GP379" s="104"/>
      <c r="GQ379" s="104"/>
      <c r="GR379" s="104"/>
    </row>
    <row r="380" spans="1:200" s="105" customFormat="1" ht="12.75">
      <c r="A380" s="9">
        <v>24</v>
      </c>
      <c r="B380" s="115" t="s">
        <v>577</v>
      </c>
      <c r="C380" s="15">
        <v>41138</v>
      </c>
      <c r="D380" s="11" t="s">
        <v>585</v>
      </c>
      <c r="E380" s="36">
        <v>2</v>
      </c>
      <c r="F380" s="9">
        <v>52.3</v>
      </c>
      <c r="G380" s="103">
        <v>2450</v>
      </c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 s="104"/>
      <c r="BE380" s="104"/>
      <c r="BF380" s="104"/>
      <c r="BG380" s="104"/>
      <c r="BH380" s="104"/>
      <c r="BI380" s="104"/>
      <c r="BJ380" s="104"/>
      <c r="BK380" s="104"/>
      <c r="BL380" s="104"/>
      <c r="BM380" s="104"/>
      <c r="BN380" s="104"/>
      <c r="BO380" s="104"/>
      <c r="BP380" s="104"/>
      <c r="BQ380" s="104"/>
      <c r="BR380" s="104"/>
      <c r="BS380" s="104"/>
      <c r="BT380" s="104"/>
      <c r="BU380" s="104"/>
      <c r="BV380" s="104"/>
      <c r="BW380" s="104"/>
      <c r="BX380" s="104"/>
      <c r="BY380" s="104"/>
      <c r="BZ380" s="104"/>
      <c r="CA380" s="104"/>
      <c r="CB380" s="104"/>
      <c r="CC380" s="104"/>
      <c r="CD380" s="104"/>
      <c r="CE380" s="104"/>
      <c r="CF380" s="104"/>
      <c r="CG380" s="104"/>
      <c r="CH380" s="104"/>
      <c r="CI380" s="104"/>
      <c r="CJ380" s="104"/>
      <c r="CK380" s="104"/>
      <c r="CL380" s="104"/>
      <c r="CM380" s="104"/>
      <c r="CN380" s="104"/>
      <c r="CO380" s="104"/>
      <c r="CP380" s="104"/>
      <c r="CQ380" s="104"/>
      <c r="CR380" s="104"/>
      <c r="CS380" s="104"/>
      <c r="CT380" s="104"/>
      <c r="CU380" s="104"/>
      <c r="CV380" s="104"/>
      <c r="CW380" s="104"/>
      <c r="CX380" s="104"/>
      <c r="CY380" s="104"/>
      <c r="CZ380" s="104"/>
      <c r="DA380" s="104"/>
      <c r="DB380" s="104"/>
      <c r="DC380" s="104"/>
      <c r="DD380" s="104"/>
      <c r="DE380" s="104"/>
      <c r="DF380" s="104"/>
      <c r="DG380" s="104"/>
      <c r="DH380" s="104"/>
      <c r="DI380" s="104"/>
      <c r="DJ380" s="104"/>
      <c r="DK380" s="104"/>
      <c r="DL380" s="104"/>
      <c r="DM380" s="104"/>
      <c r="DN380" s="104"/>
      <c r="DO380" s="104"/>
      <c r="DP380" s="104"/>
      <c r="DQ380" s="104"/>
      <c r="DR380" s="104"/>
      <c r="DS380" s="104"/>
      <c r="DT380" s="104"/>
      <c r="DU380" s="104"/>
      <c r="DV380" s="104"/>
      <c r="DW380" s="104"/>
      <c r="DX380" s="104"/>
      <c r="DY380" s="104"/>
      <c r="DZ380" s="104"/>
      <c r="EA380" s="104"/>
      <c r="EB380" s="104"/>
      <c r="EC380" s="104"/>
      <c r="ED380" s="104"/>
      <c r="EE380" s="104"/>
      <c r="EF380" s="104"/>
      <c r="EG380" s="104"/>
      <c r="EH380" s="104"/>
      <c r="EI380" s="104"/>
      <c r="EJ380" s="104"/>
      <c r="EK380" s="104"/>
      <c r="EL380" s="104"/>
      <c r="EM380" s="104"/>
      <c r="EN380" s="104"/>
      <c r="EO380" s="104"/>
      <c r="EP380" s="104"/>
      <c r="EQ380" s="104"/>
      <c r="ER380" s="104"/>
      <c r="ES380" s="104"/>
      <c r="ET380" s="104"/>
      <c r="EU380" s="104"/>
      <c r="EV380" s="104"/>
      <c r="EW380" s="104"/>
      <c r="EX380" s="104"/>
      <c r="EY380" s="104"/>
      <c r="EZ380" s="104"/>
      <c r="FA380" s="104"/>
      <c r="FB380" s="104"/>
      <c r="FC380" s="104"/>
      <c r="FD380" s="104"/>
      <c r="FE380" s="104"/>
      <c r="FF380" s="104"/>
      <c r="FG380" s="104"/>
      <c r="FH380" s="104"/>
      <c r="FI380" s="104"/>
      <c r="FJ380" s="104"/>
      <c r="FK380" s="104"/>
      <c r="FL380" s="104"/>
      <c r="FM380" s="104"/>
      <c r="FN380" s="104"/>
      <c r="FO380" s="104"/>
      <c r="FP380" s="104"/>
      <c r="FQ380" s="104"/>
      <c r="FR380" s="104"/>
      <c r="FS380" s="104"/>
      <c r="FT380" s="104"/>
      <c r="FU380" s="104"/>
      <c r="FV380" s="104"/>
      <c r="FW380" s="104"/>
      <c r="FX380" s="104"/>
      <c r="FY380" s="104"/>
      <c r="FZ380" s="104"/>
      <c r="GA380" s="104"/>
      <c r="GB380" s="104"/>
      <c r="GC380" s="104"/>
      <c r="GD380" s="104"/>
      <c r="GE380" s="104"/>
      <c r="GF380" s="104"/>
      <c r="GG380" s="104"/>
      <c r="GH380" s="104"/>
      <c r="GI380" s="104"/>
      <c r="GJ380" s="104"/>
      <c r="GK380" s="104"/>
      <c r="GL380" s="104"/>
      <c r="GM380" s="104"/>
      <c r="GN380" s="104"/>
      <c r="GO380" s="104"/>
      <c r="GP380" s="104"/>
      <c r="GQ380" s="104"/>
      <c r="GR380" s="104"/>
    </row>
    <row r="381" spans="1:200" s="105" customFormat="1" ht="12.75">
      <c r="A381" s="9">
        <v>25</v>
      </c>
      <c r="B381" s="116" t="s">
        <v>578</v>
      </c>
      <c r="C381" s="15">
        <v>41656</v>
      </c>
      <c r="D381" s="11" t="s">
        <v>586</v>
      </c>
      <c r="E381" s="36">
        <v>3</v>
      </c>
      <c r="F381" s="117">
        <v>41.4</v>
      </c>
      <c r="G381" s="103">
        <v>2450</v>
      </c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4"/>
      <c r="BA381" s="104"/>
      <c r="BB381" s="104"/>
      <c r="BC381" s="104"/>
      <c r="BD381" s="104"/>
      <c r="BE381" s="104"/>
      <c r="BF381" s="104"/>
      <c r="BG381" s="104"/>
      <c r="BH381" s="104"/>
      <c r="BI381" s="104"/>
      <c r="BJ381" s="104"/>
      <c r="BK381" s="104"/>
      <c r="BL381" s="104"/>
      <c r="BM381" s="104"/>
      <c r="BN381" s="104"/>
      <c r="BO381" s="104"/>
      <c r="BP381" s="104"/>
      <c r="BQ381" s="104"/>
      <c r="BR381" s="104"/>
      <c r="BS381" s="104"/>
      <c r="BT381" s="104"/>
      <c r="BU381" s="104"/>
      <c r="BV381" s="104"/>
      <c r="BW381" s="104"/>
      <c r="BX381" s="104"/>
      <c r="BY381" s="104"/>
      <c r="BZ381" s="104"/>
      <c r="CA381" s="104"/>
      <c r="CB381" s="104"/>
      <c r="CC381" s="104"/>
      <c r="CD381" s="104"/>
      <c r="CE381" s="104"/>
      <c r="CF381" s="104"/>
      <c r="CG381" s="104"/>
      <c r="CH381" s="104"/>
      <c r="CI381" s="104"/>
      <c r="CJ381" s="104"/>
      <c r="CK381" s="104"/>
      <c r="CL381" s="104"/>
      <c r="CM381" s="104"/>
      <c r="CN381" s="104"/>
      <c r="CO381" s="104"/>
      <c r="CP381" s="104"/>
      <c r="CQ381" s="104"/>
      <c r="CR381" s="104"/>
      <c r="CS381" s="104"/>
      <c r="CT381" s="104"/>
      <c r="CU381" s="104"/>
      <c r="CV381" s="104"/>
      <c r="CW381" s="104"/>
      <c r="CX381" s="104"/>
      <c r="CY381" s="104"/>
      <c r="CZ381" s="104"/>
      <c r="DA381" s="104"/>
      <c r="DB381" s="104"/>
      <c r="DC381" s="104"/>
      <c r="DD381" s="104"/>
      <c r="DE381" s="104"/>
      <c r="DF381" s="104"/>
      <c r="DG381" s="104"/>
      <c r="DH381" s="104"/>
      <c r="DI381" s="104"/>
      <c r="DJ381" s="104"/>
      <c r="DK381" s="104"/>
      <c r="DL381" s="104"/>
      <c r="DM381" s="104"/>
      <c r="DN381" s="104"/>
      <c r="DO381" s="104"/>
      <c r="DP381" s="104"/>
      <c r="DQ381" s="104"/>
      <c r="DR381" s="104"/>
      <c r="DS381" s="104"/>
      <c r="DT381" s="104"/>
      <c r="DU381" s="104"/>
      <c r="DV381" s="104"/>
      <c r="DW381" s="104"/>
      <c r="DX381" s="104"/>
      <c r="DY381" s="104"/>
      <c r="DZ381" s="104"/>
      <c r="EA381" s="104"/>
      <c r="EB381" s="104"/>
      <c r="EC381" s="104"/>
      <c r="ED381" s="104"/>
      <c r="EE381" s="104"/>
      <c r="EF381" s="104"/>
      <c r="EG381" s="104"/>
      <c r="EH381" s="104"/>
      <c r="EI381" s="104"/>
      <c r="EJ381" s="104"/>
      <c r="EK381" s="104"/>
      <c r="EL381" s="104"/>
      <c r="EM381" s="104"/>
      <c r="EN381" s="104"/>
      <c r="EO381" s="104"/>
      <c r="EP381" s="104"/>
      <c r="EQ381" s="104"/>
      <c r="ER381" s="104"/>
      <c r="ES381" s="104"/>
      <c r="ET381" s="104"/>
      <c r="EU381" s="104"/>
      <c r="EV381" s="104"/>
      <c r="EW381" s="104"/>
      <c r="EX381" s="104"/>
      <c r="EY381" s="104"/>
      <c r="EZ381" s="104"/>
      <c r="FA381" s="104"/>
      <c r="FB381" s="104"/>
      <c r="FC381" s="104"/>
      <c r="FD381" s="104"/>
      <c r="FE381" s="104"/>
      <c r="FF381" s="104"/>
      <c r="FG381" s="104"/>
      <c r="FH381" s="104"/>
      <c r="FI381" s="104"/>
      <c r="FJ381" s="104"/>
      <c r="FK381" s="104"/>
      <c r="FL381" s="104"/>
      <c r="FM381" s="104"/>
      <c r="FN381" s="104"/>
      <c r="FO381" s="104"/>
      <c r="FP381" s="104"/>
      <c r="FQ381" s="104"/>
      <c r="FR381" s="104"/>
      <c r="FS381" s="104"/>
      <c r="FT381" s="104"/>
      <c r="FU381" s="104"/>
      <c r="FV381" s="104"/>
      <c r="FW381" s="104"/>
      <c r="FX381" s="104"/>
      <c r="FY381" s="104"/>
      <c r="FZ381" s="104"/>
      <c r="GA381" s="104"/>
      <c r="GB381" s="104"/>
      <c r="GC381" s="104"/>
      <c r="GD381" s="104"/>
      <c r="GE381" s="104"/>
      <c r="GF381" s="104"/>
      <c r="GG381" s="104"/>
      <c r="GH381" s="104"/>
      <c r="GI381" s="104"/>
      <c r="GJ381" s="104"/>
      <c r="GK381" s="104"/>
      <c r="GL381" s="104"/>
      <c r="GM381" s="104"/>
      <c r="GN381" s="104"/>
      <c r="GO381" s="104"/>
      <c r="GP381" s="104"/>
      <c r="GQ381" s="104"/>
      <c r="GR381" s="104"/>
    </row>
    <row r="382" spans="1:200" s="105" customFormat="1" ht="12.75">
      <c r="A382" s="9">
        <v>26</v>
      </c>
      <c r="B382" s="116" t="s">
        <v>579</v>
      </c>
      <c r="C382" s="15">
        <v>41656</v>
      </c>
      <c r="D382" s="11" t="s">
        <v>586</v>
      </c>
      <c r="E382" s="36">
        <v>2</v>
      </c>
      <c r="F382" s="117">
        <v>53.7</v>
      </c>
      <c r="G382" s="103">
        <v>2450</v>
      </c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4"/>
      <c r="BA382" s="104"/>
      <c r="BB382" s="104"/>
      <c r="BC382" s="104"/>
      <c r="BD382" s="104"/>
      <c r="BE382" s="104"/>
      <c r="BF382" s="104"/>
      <c r="BG382" s="104"/>
      <c r="BH382" s="104"/>
      <c r="BI382" s="104"/>
      <c r="BJ382" s="104"/>
      <c r="BK382" s="104"/>
      <c r="BL382" s="104"/>
      <c r="BM382" s="104"/>
      <c r="BN382" s="104"/>
      <c r="BO382" s="104"/>
      <c r="BP382" s="104"/>
      <c r="BQ382" s="104"/>
      <c r="BR382" s="104"/>
      <c r="BS382" s="104"/>
      <c r="BT382" s="104"/>
      <c r="BU382" s="104"/>
      <c r="BV382" s="104"/>
      <c r="BW382" s="104"/>
      <c r="BX382" s="104"/>
      <c r="BY382" s="104"/>
      <c r="BZ382" s="104"/>
      <c r="CA382" s="104"/>
      <c r="CB382" s="104"/>
      <c r="CC382" s="104"/>
      <c r="CD382" s="104"/>
      <c r="CE382" s="104"/>
      <c r="CF382" s="104"/>
      <c r="CG382" s="104"/>
      <c r="CH382" s="104"/>
      <c r="CI382" s="104"/>
      <c r="CJ382" s="104"/>
      <c r="CK382" s="104"/>
      <c r="CL382" s="104"/>
      <c r="CM382" s="104"/>
      <c r="CN382" s="104"/>
      <c r="CO382" s="104"/>
      <c r="CP382" s="104"/>
      <c r="CQ382" s="104"/>
      <c r="CR382" s="104"/>
      <c r="CS382" s="104"/>
      <c r="CT382" s="104"/>
      <c r="CU382" s="104"/>
      <c r="CV382" s="104"/>
      <c r="CW382" s="104"/>
      <c r="CX382" s="104"/>
      <c r="CY382" s="104"/>
      <c r="CZ382" s="104"/>
      <c r="DA382" s="104"/>
      <c r="DB382" s="104"/>
      <c r="DC382" s="104"/>
      <c r="DD382" s="104"/>
      <c r="DE382" s="104"/>
      <c r="DF382" s="104"/>
      <c r="DG382" s="104"/>
      <c r="DH382" s="104"/>
      <c r="DI382" s="104"/>
      <c r="DJ382" s="104"/>
      <c r="DK382" s="104"/>
      <c r="DL382" s="104"/>
      <c r="DM382" s="104"/>
      <c r="DN382" s="104"/>
      <c r="DO382" s="104"/>
      <c r="DP382" s="104"/>
      <c r="DQ382" s="104"/>
      <c r="DR382" s="104"/>
      <c r="DS382" s="104"/>
      <c r="DT382" s="104"/>
      <c r="DU382" s="104"/>
      <c r="DV382" s="104"/>
      <c r="DW382" s="104"/>
      <c r="DX382" s="104"/>
      <c r="DY382" s="104"/>
      <c r="DZ382" s="104"/>
      <c r="EA382" s="104"/>
      <c r="EB382" s="104"/>
      <c r="EC382" s="104"/>
      <c r="ED382" s="104"/>
      <c r="EE382" s="104"/>
      <c r="EF382" s="104"/>
      <c r="EG382" s="104"/>
      <c r="EH382" s="104"/>
      <c r="EI382" s="104"/>
      <c r="EJ382" s="104"/>
      <c r="EK382" s="104"/>
      <c r="EL382" s="104"/>
      <c r="EM382" s="104"/>
      <c r="EN382" s="104"/>
      <c r="EO382" s="104"/>
      <c r="EP382" s="104"/>
      <c r="EQ382" s="104"/>
      <c r="ER382" s="104"/>
      <c r="ES382" s="104"/>
      <c r="ET382" s="104"/>
      <c r="EU382" s="104"/>
      <c r="EV382" s="104"/>
      <c r="EW382" s="104"/>
      <c r="EX382" s="104"/>
      <c r="EY382" s="104"/>
      <c r="EZ382" s="104"/>
      <c r="FA382" s="104"/>
      <c r="FB382" s="104"/>
      <c r="FC382" s="104"/>
      <c r="FD382" s="104"/>
      <c r="FE382" s="104"/>
      <c r="FF382" s="104"/>
      <c r="FG382" s="104"/>
      <c r="FH382" s="104"/>
      <c r="FI382" s="104"/>
      <c r="FJ382" s="104"/>
      <c r="FK382" s="104"/>
      <c r="FL382" s="104"/>
      <c r="FM382" s="104"/>
      <c r="FN382" s="104"/>
      <c r="FO382" s="104"/>
      <c r="FP382" s="104"/>
      <c r="FQ382" s="104"/>
      <c r="FR382" s="104"/>
      <c r="FS382" s="104"/>
      <c r="FT382" s="104"/>
      <c r="FU382" s="104"/>
      <c r="FV382" s="104"/>
      <c r="FW382" s="104"/>
      <c r="FX382" s="104"/>
      <c r="FY382" s="104"/>
      <c r="FZ382" s="104"/>
      <c r="GA382" s="104"/>
      <c r="GB382" s="104"/>
      <c r="GC382" s="104"/>
      <c r="GD382" s="104"/>
      <c r="GE382" s="104"/>
      <c r="GF382" s="104"/>
      <c r="GG382" s="104"/>
      <c r="GH382" s="104"/>
      <c r="GI382" s="104"/>
      <c r="GJ382" s="104"/>
      <c r="GK382" s="104"/>
      <c r="GL382" s="104"/>
      <c r="GM382" s="104"/>
      <c r="GN382" s="104"/>
      <c r="GO382" s="104"/>
      <c r="GP382" s="104"/>
      <c r="GQ382" s="104"/>
      <c r="GR382" s="104"/>
    </row>
    <row r="383" spans="1:200" s="105" customFormat="1" ht="12.75">
      <c r="A383" s="9">
        <v>27</v>
      </c>
      <c r="B383" s="116" t="s">
        <v>580</v>
      </c>
      <c r="C383" s="15">
        <v>41656</v>
      </c>
      <c r="D383" s="11" t="s">
        <v>586</v>
      </c>
      <c r="E383" s="36">
        <v>1</v>
      </c>
      <c r="F383" s="117">
        <v>41.8</v>
      </c>
      <c r="G383" s="103">
        <v>2450</v>
      </c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4"/>
      <c r="BA383" s="104"/>
      <c r="BB383" s="104"/>
      <c r="BC383" s="104"/>
      <c r="BD383" s="104"/>
      <c r="BE383" s="104"/>
      <c r="BF383" s="104"/>
      <c r="BG383" s="104"/>
      <c r="BH383" s="104"/>
      <c r="BI383" s="104"/>
      <c r="BJ383" s="104"/>
      <c r="BK383" s="104"/>
      <c r="BL383" s="104"/>
      <c r="BM383" s="104"/>
      <c r="BN383" s="104"/>
      <c r="BO383" s="104"/>
      <c r="BP383" s="104"/>
      <c r="BQ383" s="104"/>
      <c r="BR383" s="104"/>
      <c r="BS383" s="104"/>
      <c r="BT383" s="104"/>
      <c r="BU383" s="104"/>
      <c r="BV383" s="104"/>
      <c r="BW383" s="104"/>
      <c r="BX383" s="104"/>
      <c r="BY383" s="104"/>
      <c r="BZ383" s="104"/>
      <c r="CA383" s="104"/>
      <c r="CB383" s="104"/>
      <c r="CC383" s="104"/>
      <c r="CD383" s="104"/>
      <c r="CE383" s="104"/>
      <c r="CF383" s="104"/>
      <c r="CG383" s="104"/>
      <c r="CH383" s="104"/>
      <c r="CI383" s="104"/>
      <c r="CJ383" s="104"/>
      <c r="CK383" s="104"/>
      <c r="CL383" s="104"/>
      <c r="CM383" s="104"/>
      <c r="CN383" s="104"/>
      <c r="CO383" s="104"/>
      <c r="CP383" s="104"/>
      <c r="CQ383" s="104"/>
      <c r="CR383" s="104"/>
      <c r="CS383" s="104"/>
      <c r="CT383" s="104"/>
      <c r="CU383" s="104"/>
      <c r="CV383" s="104"/>
      <c r="CW383" s="104"/>
      <c r="CX383" s="104"/>
      <c r="CY383" s="104"/>
      <c r="CZ383" s="104"/>
      <c r="DA383" s="104"/>
      <c r="DB383" s="104"/>
      <c r="DC383" s="104"/>
      <c r="DD383" s="104"/>
      <c r="DE383" s="104"/>
      <c r="DF383" s="104"/>
      <c r="DG383" s="104"/>
      <c r="DH383" s="104"/>
      <c r="DI383" s="104"/>
      <c r="DJ383" s="104"/>
      <c r="DK383" s="104"/>
      <c r="DL383" s="104"/>
      <c r="DM383" s="104"/>
      <c r="DN383" s="104"/>
      <c r="DO383" s="104"/>
      <c r="DP383" s="104"/>
      <c r="DQ383" s="104"/>
      <c r="DR383" s="104"/>
      <c r="DS383" s="104"/>
      <c r="DT383" s="104"/>
      <c r="DU383" s="104"/>
      <c r="DV383" s="104"/>
      <c r="DW383" s="104"/>
      <c r="DX383" s="104"/>
      <c r="DY383" s="104"/>
      <c r="DZ383" s="104"/>
      <c r="EA383" s="104"/>
      <c r="EB383" s="104"/>
      <c r="EC383" s="104"/>
      <c r="ED383" s="104"/>
      <c r="EE383" s="104"/>
      <c r="EF383" s="104"/>
      <c r="EG383" s="104"/>
      <c r="EH383" s="104"/>
      <c r="EI383" s="104"/>
      <c r="EJ383" s="104"/>
      <c r="EK383" s="104"/>
      <c r="EL383" s="104"/>
      <c r="EM383" s="104"/>
      <c r="EN383" s="104"/>
      <c r="EO383" s="104"/>
      <c r="EP383" s="104"/>
      <c r="EQ383" s="104"/>
      <c r="ER383" s="104"/>
      <c r="ES383" s="104"/>
      <c r="ET383" s="104"/>
      <c r="EU383" s="104"/>
      <c r="EV383" s="104"/>
      <c r="EW383" s="104"/>
      <c r="EX383" s="104"/>
      <c r="EY383" s="104"/>
      <c r="EZ383" s="104"/>
      <c r="FA383" s="104"/>
      <c r="FB383" s="104"/>
      <c r="FC383" s="104"/>
      <c r="FD383" s="104"/>
      <c r="FE383" s="104"/>
      <c r="FF383" s="104"/>
      <c r="FG383" s="104"/>
      <c r="FH383" s="104"/>
      <c r="FI383" s="104"/>
      <c r="FJ383" s="104"/>
      <c r="FK383" s="104"/>
      <c r="FL383" s="104"/>
      <c r="FM383" s="104"/>
      <c r="FN383" s="104"/>
      <c r="FO383" s="104"/>
      <c r="FP383" s="104"/>
      <c r="FQ383" s="104"/>
      <c r="FR383" s="104"/>
      <c r="FS383" s="104"/>
      <c r="FT383" s="104"/>
      <c r="FU383" s="104"/>
      <c r="FV383" s="104"/>
      <c r="FW383" s="104"/>
      <c r="FX383" s="104"/>
      <c r="FY383" s="104"/>
      <c r="FZ383" s="104"/>
      <c r="GA383" s="104"/>
      <c r="GB383" s="104"/>
      <c r="GC383" s="104"/>
      <c r="GD383" s="104"/>
      <c r="GE383" s="104"/>
      <c r="GF383" s="104"/>
      <c r="GG383" s="104"/>
      <c r="GH383" s="104"/>
      <c r="GI383" s="104"/>
      <c r="GJ383" s="104"/>
      <c r="GK383" s="104"/>
      <c r="GL383" s="104"/>
      <c r="GM383" s="104"/>
      <c r="GN383" s="104"/>
      <c r="GO383" s="104"/>
      <c r="GP383" s="104"/>
      <c r="GQ383" s="104"/>
      <c r="GR383" s="104"/>
    </row>
    <row r="384" spans="1:200" s="105" customFormat="1" ht="12.75">
      <c r="A384" s="9">
        <v>28</v>
      </c>
      <c r="B384" s="116" t="s">
        <v>581</v>
      </c>
      <c r="C384" s="15">
        <v>41656</v>
      </c>
      <c r="D384" s="11" t="s">
        <v>586</v>
      </c>
      <c r="E384" s="36">
        <v>2</v>
      </c>
      <c r="F384" s="117">
        <v>53.2</v>
      </c>
      <c r="G384" s="103">
        <v>2450</v>
      </c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  <c r="BG384" s="104"/>
      <c r="BH384" s="104"/>
      <c r="BI384" s="104"/>
      <c r="BJ384" s="104"/>
      <c r="BK384" s="104"/>
      <c r="BL384" s="104"/>
      <c r="BM384" s="104"/>
      <c r="BN384" s="104"/>
      <c r="BO384" s="104"/>
      <c r="BP384" s="104"/>
      <c r="BQ384" s="104"/>
      <c r="BR384" s="104"/>
      <c r="BS384" s="104"/>
      <c r="BT384" s="104"/>
      <c r="BU384" s="104"/>
      <c r="BV384" s="104"/>
      <c r="BW384" s="104"/>
      <c r="BX384" s="104"/>
      <c r="BY384" s="104"/>
      <c r="BZ384" s="104"/>
      <c r="CA384" s="104"/>
      <c r="CB384" s="104"/>
      <c r="CC384" s="104"/>
      <c r="CD384" s="104"/>
      <c r="CE384" s="104"/>
      <c r="CF384" s="104"/>
      <c r="CG384" s="104"/>
      <c r="CH384" s="104"/>
      <c r="CI384" s="104"/>
      <c r="CJ384" s="104"/>
      <c r="CK384" s="104"/>
      <c r="CL384" s="104"/>
      <c r="CM384" s="104"/>
      <c r="CN384" s="104"/>
      <c r="CO384" s="104"/>
      <c r="CP384" s="104"/>
      <c r="CQ384" s="104"/>
      <c r="CR384" s="104"/>
      <c r="CS384" s="104"/>
      <c r="CT384" s="104"/>
      <c r="CU384" s="104"/>
      <c r="CV384" s="104"/>
      <c r="CW384" s="104"/>
      <c r="CX384" s="104"/>
      <c r="CY384" s="104"/>
      <c r="CZ384" s="104"/>
      <c r="DA384" s="104"/>
      <c r="DB384" s="104"/>
      <c r="DC384" s="104"/>
      <c r="DD384" s="104"/>
      <c r="DE384" s="104"/>
      <c r="DF384" s="104"/>
      <c r="DG384" s="104"/>
      <c r="DH384" s="104"/>
      <c r="DI384" s="104"/>
      <c r="DJ384" s="104"/>
      <c r="DK384" s="104"/>
      <c r="DL384" s="104"/>
      <c r="DM384" s="104"/>
      <c r="DN384" s="104"/>
      <c r="DO384" s="104"/>
      <c r="DP384" s="104"/>
      <c r="DQ384" s="104"/>
      <c r="DR384" s="104"/>
      <c r="DS384" s="104"/>
      <c r="DT384" s="104"/>
      <c r="DU384" s="104"/>
      <c r="DV384" s="104"/>
      <c r="DW384" s="104"/>
      <c r="DX384" s="104"/>
      <c r="DY384" s="104"/>
      <c r="DZ384" s="104"/>
      <c r="EA384" s="104"/>
      <c r="EB384" s="104"/>
      <c r="EC384" s="104"/>
      <c r="ED384" s="104"/>
      <c r="EE384" s="104"/>
      <c r="EF384" s="104"/>
      <c r="EG384" s="104"/>
      <c r="EH384" s="104"/>
      <c r="EI384" s="104"/>
      <c r="EJ384" s="104"/>
      <c r="EK384" s="104"/>
      <c r="EL384" s="104"/>
      <c r="EM384" s="104"/>
      <c r="EN384" s="104"/>
      <c r="EO384" s="104"/>
      <c r="EP384" s="104"/>
      <c r="EQ384" s="104"/>
      <c r="ER384" s="104"/>
      <c r="ES384" s="104"/>
      <c r="ET384" s="104"/>
      <c r="EU384" s="104"/>
      <c r="EV384" s="104"/>
      <c r="EW384" s="104"/>
      <c r="EX384" s="104"/>
      <c r="EY384" s="104"/>
      <c r="EZ384" s="104"/>
      <c r="FA384" s="104"/>
      <c r="FB384" s="104"/>
      <c r="FC384" s="104"/>
      <c r="FD384" s="104"/>
      <c r="FE384" s="104"/>
      <c r="FF384" s="104"/>
      <c r="FG384" s="104"/>
      <c r="FH384" s="104"/>
      <c r="FI384" s="104"/>
      <c r="FJ384" s="104"/>
      <c r="FK384" s="104"/>
      <c r="FL384" s="104"/>
      <c r="FM384" s="104"/>
      <c r="FN384" s="104"/>
      <c r="FO384" s="104"/>
      <c r="FP384" s="104"/>
      <c r="FQ384" s="104"/>
      <c r="FR384" s="104"/>
      <c r="FS384" s="104"/>
      <c r="FT384" s="104"/>
      <c r="FU384" s="104"/>
      <c r="FV384" s="104"/>
      <c r="FW384" s="104"/>
      <c r="FX384" s="104"/>
      <c r="FY384" s="104"/>
      <c r="FZ384" s="104"/>
      <c r="GA384" s="104"/>
      <c r="GB384" s="104"/>
      <c r="GC384" s="104"/>
      <c r="GD384" s="104"/>
      <c r="GE384" s="104"/>
      <c r="GF384" s="104"/>
      <c r="GG384" s="104"/>
      <c r="GH384" s="104"/>
      <c r="GI384" s="104"/>
      <c r="GJ384" s="104"/>
      <c r="GK384" s="104"/>
      <c r="GL384" s="104"/>
      <c r="GM384" s="104"/>
      <c r="GN384" s="104"/>
      <c r="GO384" s="104"/>
      <c r="GP384" s="104"/>
      <c r="GQ384" s="104"/>
      <c r="GR384" s="104"/>
    </row>
    <row r="385" spans="1:200" s="105" customFormat="1" ht="12.75">
      <c r="A385" s="9">
        <v>29</v>
      </c>
      <c r="B385" s="116" t="s">
        <v>582</v>
      </c>
      <c r="C385" s="15">
        <v>41656</v>
      </c>
      <c r="D385" s="11" t="s">
        <v>586</v>
      </c>
      <c r="E385" s="36">
        <v>1</v>
      </c>
      <c r="F385" s="117">
        <v>41.6</v>
      </c>
      <c r="G385" s="103">
        <v>2450</v>
      </c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  <c r="BG385" s="104"/>
      <c r="BH385" s="104"/>
      <c r="BI385" s="104"/>
      <c r="BJ385" s="104"/>
      <c r="BK385" s="104"/>
      <c r="BL385" s="104"/>
      <c r="BM385" s="104"/>
      <c r="BN385" s="104"/>
      <c r="BO385" s="104"/>
      <c r="BP385" s="104"/>
      <c r="BQ385" s="104"/>
      <c r="BR385" s="104"/>
      <c r="BS385" s="104"/>
      <c r="BT385" s="104"/>
      <c r="BU385" s="104"/>
      <c r="BV385" s="104"/>
      <c r="BW385" s="104"/>
      <c r="BX385" s="104"/>
      <c r="BY385" s="104"/>
      <c r="BZ385" s="104"/>
      <c r="CA385" s="104"/>
      <c r="CB385" s="104"/>
      <c r="CC385" s="104"/>
      <c r="CD385" s="104"/>
      <c r="CE385" s="104"/>
      <c r="CF385" s="104"/>
      <c r="CG385" s="104"/>
      <c r="CH385" s="104"/>
      <c r="CI385" s="104"/>
      <c r="CJ385" s="104"/>
      <c r="CK385" s="104"/>
      <c r="CL385" s="104"/>
      <c r="CM385" s="104"/>
      <c r="CN385" s="104"/>
      <c r="CO385" s="104"/>
      <c r="CP385" s="104"/>
      <c r="CQ385" s="104"/>
      <c r="CR385" s="104"/>
      <c r="CS385" s="104"/>
      <c r="CT385" s="104"/>
      <c r="CU385" s="104"/>
      <c r="CV385" s="104"/>
      <c r="CW385" s="104"/>
      <c r="CX385" s="104"/>
      <c r="CY385" s="104"/>
      <c r="CZ385" s="104"/>
      <c r="DA385" s="104"/>
      <c r="DB385" s="104"/>
      <c r="DC385" s="104"/>
      <c r="DD385" s="104"/>
      <c r="DE385" s="104"/>
      <c r="DF385" s="104"/>
      <c r="DG385" s="104"/>
      <c r="DH385" s="104"/>
      <c r="DI385" s="104"/>
      <c r="DJ385" s="104"/>
      <c r="DK385" s="104"/>
      <c r="DL385" s="104"/>
      <c r="DM385" s="104"/>
      <c r="DN385" s="104"/>
      <c r="DO385" s="104"/>
      <c r="DP385" s="104"/>
      <c r="DQ385" s="104"/>
      <c r="DR385" s="104"/>
      <c r="DS385" s="104"/>
      <c r="DT385" s="104"/>
      <c r="DU385" s="104"/>
      <c r="DV385" s="104"/>
      <c r="DW385" s="104"/>
      <c r="DX385" s="104"/>
      <c r="DY385" s="104"/>
      <c r="DZ385" s="104"/>
      <c r="EA385" s="104"/>
      <c r="EB385" s="104"/>
      <c r="EC385" s="104"/>
      <c r="ED385" s="104"/>
      <c r="EE385" s="104"/>
      <c r="EF385" s="104"/>
      <c r="EG385" s="104"/>
      <c r="EH385" s="104"/>
      <c r="EI385" s="104"/>
      <c r="EJ385" s="104"/>
      <c r="EK385" s="104"/>
      <c r="EL385" s="104"/>
      <c r="EM385" s="104"/>
      <c r="EN385" s="104"/>
      <c r="EO385" s="104"/>
      <c r="EP385" s="104"/>
      <c r="EQ385" s="104"/>
      <c r="ER385" s="104"/>
      <c r="ES385" s="104"/>
      <c r="ET385" s="104"/>
      <c r="EU385" s="104"/>
      <c r="EV385" s="104"/>
      <c r="EW385" s="104"/>
      <c r="EX385" s="104"/>
      <c r="EY385" s="104"/>
      <c r="EZ385" s="104"/>
      <c r="FA385" s="104"/>
      <c r="FB385" s="104"/>
      <c r="FC385" s="104"/>
      <c r="FD385" s="104"/>
      <c r="FE385" s="104"/>
      <c r="FF385" s="104"/>
      <c r="FG385" s="104"/>
      <c r="FH385" s="104"/>
      <c r="FI385" s="104"/>
      <c r="FJ385" s="104"/>
      <c r="FK385" s="104"/>
      <c r="FL385" s="104"/>
      <c r="FM385" s="104"/>
      <c r="FN385" s="104"/>
      <c r="FO385" s="104"/>
      <c r="FP385" s="104"/>
      <c r="FQ385" s="104"/>
      <c r="FR385" s="104"/>
      <c r="FS385" s="104"/>
      <c r="FT385" s="104"/>
      <c r="FU385" s="104"/>
      <c r="FV385" s="104"/>
      <c r="FW385" s="104"/>
      <c r="FX385" s="104"/>
      <c r="FY385" s="104"/>
      <c r="FZ385" s="104"/>
      <c r="GA385" s="104"/>
      <c r="GB385" s="104"/>
      <c r="GC385" s="104"/>
      <c r="GD385" s="104"/>
      <c r="GE385" s="104"/>
      <c r="GF385" s="104"/>
      <c r="GG385" s="104"/>
      <c r="GH385" s="104"/>
      <c r="GI385" s="104"/>
      <c r="GJ385" s="104"/>
      <c r="GK385" s="104"/>
      <c r="GL385" s="104"/>
      <c r="GM385" s="104"/>
      <c r="GN385" s="104"/>
      <c r="GO385" s="104"/>
      <c r="GP385" s="104"/>
      <c r="GQ385" s="104"/>
      <c r="GR385" s="104"/>
    </row>
    <row r="386" spans="1:200" s="105" customFormat="1" ht="12.75">
      <c r="A386" s="9">
        <v>30</v>
      </c>
      <c r="B386" s="116" t="s">
        <v>583</v>
      </c>
      <c r="C386" s="15">
        <v>41656</v>
      </c>
      <c r="D386" s="11" t="s">
        <v>586</v>
      </c>
      <c r="E386" s="36">
        <v>3</v>
      </c>
      <c r="F386" s="117">
        <v>40.6</v>
      </c>
      <c r="G386" s="103">
        <v>2450</v>
      </c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  <c r="BD386" s="104"/>
      <c r="BE386" s="104"/>
      <c r="BF386" s="104"/>
      <c r="BG386" s="104"/>
      <c r="BH386" s="104"/>
      <c r="BI386" s="104"/>
      <c r="BJ386" s="104"/>
      <c r="BK386" s="104"/>
      <c r="BL386" s="104"/>
      <c r="BM386" s="104"/>
      <c r="BN386" s="104"/>
      <c r="BO386" s="104"/>
      <c r="BP386" s="104"/>
      <c r="BQ386" s="104"/>
      <c r="BR386" s="104"/>
      <c r="BS386" s="104"/>
      <c r="BT386" s="104"/>
      <c r="BU386" s="104"/>
      <c r="BV386" s="104"/>
      <c r="BW386" s="104"/>
      <c r="BX386" s="104"/>
      <c r="BY386" s="104"/>
      <c r="BZ386" s="104"/>
      <c r="CA386" s="104"/>
      <c r="CB386" s="104"/>
      <c r="CC386" s="104"/>
      <c r="CD386" s="104"/>
      <c r="CE386" s="104"/>
      <c r="CF386" s="104"/>
      <c r="CG386" s="104"/>
      <c r="CH386" s="104"/>
      <c r="CI386" s="104"/>
      <c r="CJ386" s="104"/>
      <c r="CK386" s="104"/>
      <c r="CL386" s="104"/>
      <c r="CM386" s="104"/>
      <c r="CN386" s="104"/>
      <c r="CO386" s="104"/>
      <c r="CP386" s="104"/>
      <c r="CQ386" s="104"/>
      <c r="CR386" s="104"/>
      <c r="CS386" s="104"/>
      <c r="CT386" s="104"/>
      <c r="CU386" s="104"/>
      <c r="CV386" s="104"/>
      <c r="CW386" s="104"/>
      <c r="CX386" s="104"/>
      <c r="CY386" s="104"/>
      <c r="CZ386" s="104"/>
      <c r="DA386" s="104"/>
      <c r="DB386" s="104"/>
      <c r="DC386" s="104"/>
      <c r="DD386" s="104"/>
      <c r="DE386" s="104"/>
      <c r="DF386" s="104"/>
      <c r="DG386" s="104"/>
      <c r="DH386" s="104"/>
      <c r="DI386" s="104"/>
      <c r="DJ386" s="104"/>
      <c r="DK386" s="104"/>
      <c r="DL386" s="104"/>
      <c r="DM386" s="104"/>
      <c r="DN386" s="104"/>
      <c r="DO386" s="104"/>
      <c r="DP386" s="104"/>
      <c r="DQ386" s="104"/>
      <c r="DR386" s="104"/>
      <c r="DS386" s="104"/>
      <c r="DT386" s="104"/>
      <c r="DU386" s="104"/>
      <c r="DV386" s="104"/>
      <c r="DW386" s="104"/>
      <c r="DX386" s="104"/>
      <c r="DY386" s="104"/>
      <c r="DZ386" s="104"/>
      <c r="EA386" s="104"/>
      <c r="EB386" s="104"/>
      <c r="EC386" s="104"/>
      <c r="ED386" s="104"/>
      <c r="EE386" s="104"/>
      <c r="EF386" s="104"/>
      <c r="EG386" s="104"/>
      <c r="EH386" s="104"/>
      <c r="EI386" s="104"/>
      <c r="EJ386" s="104"/>
      <c r="EK386" s="104"/>
      <c r="EL386" s="104"/>
      <c r="EM386" s="104"/>
      <c r="EN386" s="104"/>
      <c r="EO386" s="104"/>
      <c r="EP386" s="104"/>
      <c r="EQ386" s="104"/>
      <c r="ER386" s="104"/>
      <c r="ES386" s="104"/>
      <c r="ET386" s="104"/>
      <c r="EU386" s="104"/>
      <c r="EV386" s="104"/>
      <c r="EW386" s="104"/>
      <c r="EX386" s="104"/>
      <c r="EY386" s="104"/>
      <c r="EZ386" s="104"/>
      <c r="FA386" s="104"/>
      <c r="FB386" s="104"/>
      <c r="FC386" s="104"/>
      <c r="FD386" s="104"/>
      <c r="FE386" s="104"/>
      <c r="FF386" s="104"/>
      <c r="FG386" s="104"/>
      <c r="FH386" s="104"/>
      <c r="FI386" s="104"/>
      <c r="FJ386" s="104"/>
      <c r="FK386" s="104"/>
      <c r="FL386" s="104"/>
      <c r="FM386" s="104"/>
      <c r="FN386" s="104"/>
      <c r="FO386" s="104"/>
      <c r="FP386" s="104"/>
      <c r="FQ386" s="104"/>
      <c r="FR386" s="104"/>
      <c r="FS386" s="104"/>
      <c r="FT386" s="104"/>
      <c r="FU386" s="104"/>
      <c r="FV386" s="104"/>
      <c r="FW386" s="104"/>
      <c r="FX386" s="104"/>
      <c r="FY386" s="104"/>
      <c r="FZ386" s="104"/>
      <c r="GA386" s="104"/>
      <c r="GB386" s="104"/>
      <c r="GC386" s="104"/>
      <c r="GD386" s="104"/>
      <c r="GE386" s="104"/>
      <c r="GF386" s="104"/>
      <c r="GG386" s="104"/>
      <c r="GH386" s="104"/>
      <c r="GI386" s="104"/>
      <c r="GJ386" s="104"/>
      <c r="GK386" s="104"/>
      <c r="GL386" s="104"/>
      <c r="GM386" s="104"/>
      <c r="GN386" s="104"/>
      <c r="GO386" s="104"/>
      <c r="GP386" s="104"/>
      <c r="GQ386" s="104"/>
      <c r="GR386" s="104"/>
    </row>
    <row r="387" spans="1:200" s="105" customFormat="1" ht="12.75">
      <c r="A387" s="9">
        <v>31</v>
      </c>
      <c r="B387" s="116" t="s">
        <v>584</v>
      </c>
      <c r="C387" s="15">
        <v>41656</v>
      </c>
      <c r="D387" s="11" t="s">
        <v>586</v>
      </c>
      <c r="E387" s="36">
        <v>1</v>
      </c>
      <c r="F387" s="117">
        <v>39.7</v>
      </c>
      <c r="G387" s="103">
        <v>2450</v>
      </c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  <c r="BB387" s="104"/>
      <c r="BC387" s="104"/>
      <c r="BD387" s="104"/>
      <c r="BE387" s="104"/>
      <c r="BF387" s="104"/>
      <c r="BG387" s="104"/>
      <c r="BH387" s="104"/>
      <c r="BI387" s="104"/>
      <c r="BJ387" s="104"/>
      <c r="BK387" s="104"/>
      <c r="BL387" s="104"/>
      <c r="BM387" s="104"/>
      <c r="BN387" s="104"/>
      <c r="BO387" s="104"/>
      <c r="BP387" s="104"/>
      <c r="BQ387" s="104"/>
      <c r="BR387" s="104"/>
      <c r="BS387" s="104"/>
      <c r="BT387" s="104"/>
      <c r="BU387" s="104"/>
      <c r="BV387" s="104"/>
      <c r="BW387" s="104"/>
      <c r="BX387" s="104"/>
      <c r="BY387" s="104"/>
      <c r="BZ387" s="104"/>
      <c r="CA387" s="104"/>
      <c r="CB387" s="104"/>
      <c r="CC387" s="104"/>
      <c r="CD387" s="104"/>
      <c r="CE387" s="104"/>
      <c r="CF387" s="104"/>
      <c r="CG387" s="104"/>
      <c r="CH387" s="104"/>
      <c r="CI387" s="104"/>
      <c r="CJ387" s="104"/>
      <c r="CK387" s="104"/>
      <c r="CL387" s="104"/>
      <c r="CM387" s="104"/>
      <c r="CN387" s="104"/>
      <c r="CO387" s="104"/>
      <c r="CP387" s="104"/>
      <c r="CQ387" s="104"/>
      <c r="CR387" s="104"/>
      <c r="CS387" s="104"/>
      <c r="CT387" s="104"/>
      <c r="CU387" s="104"/>
      <c r="CV387" s="104"/>
      <c r="CW387" s="104"/>
      <c r="CX387" s="104"/>
      <c r="CY387" s="104"/>
      <c r="CZ387" s="104"/>
      <c r="DA387" s="104"/>
      <c r="DB387" s="104"/>
      <c r="DC387" s="104"/>
      <c r="DD387" s="104"/>
      <c r="DE387" s="104"/>
      <c r="DF387" s="104"/>
      <c r="DG387" s="104"/>
      <c r="DH387" s="104"/>
      <c r="DI387" s="104"/>
      <c r="DJ387" s="104"/>
      <c r="DK387" s="104"/>
      <c r="DL387" s="104"/>
      <c r="DM387" s="104"/>
      <c r="DN387" s="104"/>
      <c r="DO387" s="104"/>
      <c r="DP387" s="104"/>
      <c r="DQ387" s="104"/>
      <c r="DR387" s="104"/>
      <c r="DS387" s="104"/>
      <c r="DT387" s="104"/>
      <c r="DU387" s="104"/>
      <c r="DV387" s="104"/>
      <c r="DW387" s="104"/>
      <c r="DX387" s="104"/>
      <c r="DY387" s="104"/>
      <c r="DZ387" s="104"/>
      <c r="EA387" s="104"/>
      <c r="EB387" s="104"/>
      <c r="EC387" s="104"/>
      <c r="ED387" s="104"/>
      <c r="EE387" s="104"/>
      <c r="EF387" s="104"/>
      <c r="EG387" s="104"/>
      <c r="EH387" s="104"/>
      <c r="EI387" s="104"/>
      <c r="EJ387" s="104"/>
      <c r="EK387" s="104"/>
      <c r="EL387" s="104"/>
      <c r="EM387" s="104"/>
      <c r="EN387" s="104"/>
      <c r="EO387" s="104"/>
      <c r="EP387" s="104"/>
      <c r="EQ387" s="104"/>
      <c r="ER387" s="104"/>
      <c r="ES387" s="104"/>
      <c r="ET387" s="104"/>
      <c r="EU387" s="104"/>
      <c r="EV387" s="104"/>
      <c r="EW387" s="104"/>
      <c r="EX387" s="104"/>
      <c r="EY387" s="104"/>
      <c r="EZ387" s="104"/>
      <c r="FA387" s="104"/>
      <c r="FB387" s="104"/>
      <c r="FC387" s="104"/>
      <c r="FD387" s="104"/>
      <c r="FE387" s="104"/>
      <c r="FF387" s="104"/>
      <c r="FG387" s="104"/>
      <c r="FH387" s="104"/>
      <c r="FI387" s="104"/>
      <c r="FJ387" s="104"/>
      <c r="FK387" s="104"/>
      <c r="FL387" s="104"/>
      <c r="FM387" s="104"/>
      <c r="FN387" s="104"/>
      <c r="FO387" s="104"/>
      <c r="FP387" s="104"/>
      <c r="FQ387" s="104"/>
      <c r="FR387" s="104"/>
      <c r="FS387" s="104"/>
      <c r="FT387" s="104"/>
      <c r="FU387" s="104"/>
      <c r="FV387" s="104"/>
      <c r="FW387" s="104"/>
      <c r="FX387" s="104"/>
      <c r="FY387" s="104"/>
      <c r="FZ387" s="104"/>
      <c r="GA387" s="104"/>
      <c r="GB387" s="104"/>
      <c r="GC387" s="104"/>
      <c r="GD387" s="104"/>
      <c r="GE387" s="104"/>
      <c r="GF387" s="104"/>
      <c r="GG387" s="104"/>
      <c r="GH387" s="104"/>
      <c r="GI387" s="104"/>
      <c r="GJ387" s="104"/>
      <c r="GK387" s="104"/>
      <c r="GL387" s="104"/>
      <c r="GM387" s="104"/>
      <c r="GN387" s="104"/>
      <c r="GO387" s="104"/>
      <c r="GP387" s="104"/>
      <c r="GQ387" s="104"/>
      <c r="GR387" s="104"/>
    </row>
    <row r="388" spans="1:200" s="105" customFormat="1" ht="12.75">
      <c r="A388" s="9">
        <v>32</v>
      </c>
      <c r="B388" s="118" t="s">
        <v>284</v>
      </c>
      <c r="C388" s="15">
        <v>41586</v>
      </c>
      <c r="D388" s="38" t="s">
        <v>310</v>
      </c>
      <c r="E388" s="9">
        <v>2</v>
      </c>
      <c r="F388" s="119">
        <v>42.7</v>
      </c>
      <c r="G388" s="103">
        <v>2450</v>
      </c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  <c r="BG388" s="104"/>
      <c r="BH388" s="104"/>
      <c r="BI388" s="104"/>
      <c r="BJ388" s="104"/>
      <c r="BK388" s="104"/>
      <c r="BL388" s="104"/>
      <c r="BM388" s="104"/>
      <c r="BN388" s="104"/>
      <c r="BO388" s="104"/>
      <c r="BP388" s="104"/>
      <c r="BQ388" s="104"/>
      <c r="BR388" s="104"/>
      <c r="BS388" s="104"/>
      <c r="BT388" s="104"/>
      <c r="BU388" s="104"/>
      <c r="BV388" s="104"/>
      <c r="BW388" s="104"/>
      <c r="BX388" s="104"/>
      <c r="BY388" s="104"/>
      <c r="BZ388" s="104"/>
      <c r="CA388" s="104"/>
      <c r="CB388" s="104"/>
      <c r="CC388" s="104"/>
      <c r="CD388" s="104"/>
      <c r="CE388" s="104"/>
      <c r="CF388" s="104"/>
      <c r="CG388" s="104"/>
      <c r="CH388" s="104"/>
      <c r="CI388" s="104"/>
      <c r="CJ388" s="104"/>
      <c r="CK388" s="104"/>
      <c r="CL388" s="104"/>
      <c r="CM388" s="104"/>
      <c r="CN388" s="104"/>
      <c r="CO388" s="104"/>
      <c r="CP388" s="104"/>
      <c r="CQ388" s="104"/>
      <c r="CR388" s="104"/>
      <c r="CS388" s="104"/>
      <c r="CT388" s="104"/>
      <c r="CU388" s="104"/>
      <c r="CV388" s="104"/>
      <c r="CW388" s="104"/>
      <c r="CX388" s="104"/>
      <c r="CY388" s="104"/>
      <c r="CZ388" s="104"/>
      <c r="DA388" s="104"/>
      <c r="DB388" s="104"/>
      <c r="DC388" s="104"/>
      <c r="DD388" s="104"/>
      <c r="DE388" s="104"/>
      <c r="DF388" s="104"/>
      <c r="DG388" s="104"/>
      <c r="DH388" s="104"/>
      <c r="DI388" s="104"/>
      <c r="DJ388" s="104"/>
      <c r="DK388" s="104"/>
      <c r="DL388" s="104"/>
      <c r="DM388" s="104"/>
      <c r="DN388" s="104"/>
      <c r="DO388" s="104"/>
      <c r="DP388" s="104"/>
      <c r="DQ388" s="104"/>
      <c r="DR388" s="104"/>
      <c r="DS388" s="104"/>
      <c r="DT388" s="104"/>
      <c r="DU388" s="104"/>
      <c r="DV388" s="104"/>
      <c r="DW388" s="104"/>
      <c r="DX388" s="104"/>
      <c r="DY388" s="104"/>
      <c r="DZ388" s="104"/>
      <c r="EA388" s="104"/>
      <c r="EB388" s="104"/>
      <c r="EC388" s="104"/>
      <c r="ED388" s="104"/>
      <c r="EE388" s="104"/>
      <c r="EF388" s="104"/>
      <c r="EG388" s="104"/>
      <c r="EH388" s="104"/>
      <c r="EI388" s="104"/>
      <c r="EJ388" s="104"/>
      <c r="EK388" s="104"/>
      <c r="EL388" s="104"/>
      <c r="EM388" s="104"/>
      <c r="EN388" s="104"/>
      <c r="EO388" s="104"/>
      <c r="EP388" s="104"/>
      <c r="EQ388" s="104"/>
      <c r="ER388" s="104"/>
      <c r="ES388" s="104"/>
      <c r="ET388" s="104"/>
      <c r="EU388" s="104"/>
      <c r="EV388" s="104"/>
      <c r="EW388" s="104"/>
      <c r="EX388" s="104"/>
      <c r="EY388" s="104"/>
      <c r="EZ388" s="104"/>
      <c r="FA388" s="104"/>
      <c r="FB388" s="104"/>
      <c r="FC388" s="104"/>
      <c r="FD388" s="104"/>
      <c r="FE388" s="104"/>
      <c r="FF388" s="104"/>
      <c r="FG388" s="104"/>
      <c r="FH388" s="104"/>
      <c r="FI388" s="104"/>
      <c r="FJ388" s="104"/>
      <c r="FK388" s="104"/>
      <c r="FL388" s="104"/>
      <c r="FM388" s="104"/>
      <c r="FN388" s="104"/>
      <c r="FO388" s="104"/>
      <c r="FP388" s="104"/>
      <c r="FQ388" s="104"/>
      <c r="FR388" s="104"/>
      <c r="FS388" s="104"/>
      <c r="FT388" s="104"/>
      <c r="FU388" s="104"/>
      <c r="FV388" s="104"/>
      <c r="FW388" s="104"/>
      <c r="FX388" s="104"/>
      <c r="FY388" s="104"/>
      <c r="FZ388" s="104"/>
      <c r="GA388" s="104"/>
      <c r="GB388" s="104"/>
      <c r="GC388" s="104"/>
      <c r="GD388" s="104"/>
      <c r="GE388" s="104"/>
      <c r="GF388" s="104"/>
      <c r="GG388" s="104"/>
      <c r="GH388" s="104"/>
      <c r="GI388" s="104"/>
      <c r="GJ388" s="104"/>
      <c r="GK388" s="104"/>
      <c r="GL388" s="104"/>
      <c r="GM388" s="104"/>
      <c r="GN388" s="104"/>
      <c r="GO388" s="104"/>
      <c r="GP388" s="104"/>
      <c r="GQ388" s="104"/>
      <c r="GR388" s="104"/>
    </row>
    <row r="389" spans="1:200" s="105" customFormat="1" ht="12.75">
      <c r="A389" s="9">
        <v>33</v>
      </c>
      <c r="B389" s="118" t="s">
        <v>386</v>
      </c>
      <c r="C389" s="15">
        <v>41838</v>
      </c>
      <c r="D389" s="38" t="s">
        <v>18</v>
      </c>
      <c r="E389" s="9">
        <v>4</v>
      </c>
      <c r="F389" s="119">
        <v>39.3</v>
      </c>
      <c r="G389" s="103">
        <v>2450</v>
      </c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 s="104"/>
      <c r="BS389" s="104"/>
      <c r="BT389" s="104"/>
      <c r="BU389" s="104"/>
      <c r="BV389" s="104"/>
      <c r="BW389" s="104"/>
      <c r="BX389" s="104"/>
      <c r="BY389" s="104"/>
      <c r="BZ389" s="104"/>
      <c r="CA389" s="104"/>
      <c r="CB389" s="104"/>
      <c r="CC389" s="104"/>
      <c r="CD389" s="104"/>
      <c r="CE389" s="104"/>
      <c r="CF389" s="104"/>
      <c r="CG389" s="104"/>
      <c r="CH389" s="104"/>
      <c r="CI389" s="104"/>
      <c r="CJ389" s="104"/>
      <c r="CK389" s="104"/>
      <c r="CL389" s="104"/>
      <c r="CM389" s="104"/>
      <c r="CN389" s="104"/>
      <c r="CO389" s="104"/>
      <c r="CP389" s="104"/>
      <c r="CQ389" s="104"/>
      <c r="CR389" s="104"/>
      <c r="CS389" s="104"/>
      <c r="CT389" s="104"/>
      <c r="CU389" s="104"/>
      <c r="CV389" s="104"/>
      <c r="CW389" s="104"/>
      <c r="CX389" s="104"/>
      <c r="CY389" s="104"/>
      <c r="CZ389" s="104"/>
      <c r="DA389" s="104"/>
      <c r="DB389" s="104"/>
      <c r="DC389" s="104"/>
      <c r="DD389" s="104"/>
      <c r="DE389" s="104"/>
      <c r="DF389" s="104"/>
      <c r="DG389" s="104"/>
      <c r="DH389" s="104"/>
      <c r="DI389" s="104"/>
      <c r="DJ389" s="104"/>
      <c r="DK389" s="104"/>
      <c r="DL389" s="104"/>
      <c r="DM389" s="104"/>
      <c r="DN389" s="104"/>
      <c r="DO389" s="104"/>
      <c r="DP389" s="104"/>
      <c r="DQ389" s="104"/>
      <c r="DR389" s="104"/>
      <c r="DS389" s="104"/>
      <c r="DT389" s="104"/>
      <c r="DU389" s="104"/>
      <c r="DV389" s="104"/>
      <c r="DW389" s="104"/>
      <c r="DX389" s="104"/>
      <c r="DY389" s="104"/>
      <c r="DZ389" s="104"/>
      <c r="EA389" s="104"/>
      <c r="EB389" s="104"/>
      <c r="EC389" s="104"/>
      <c r="ED389" s="104"/>
      <c r="EE389" s="104"/>
      <c r="EF389" s="104"/>
      <c r="EG389" s="104"/>
      <c r="EH389" s="104"/>
      <c r="EI389" s="104"/>
      <c r="EJ389" s="104"/>
      <c r="EK389" s="104"/>
      <c r="EL389" s="104"/>
      <c r="EM389" s="104"/>
      <c r="EN389" s="104"/>
      <c r="EO389" s="104"/>
      <c r="EP389" s="104"/>
      <c r="EQ389" s="104"/>
      <c r="ER389" s="104"/>
      <c r="ES389" s="104"/>
      <c r="ET389" s="104"/>
      <c r="EU389" s="104"/>
      <c r="EV389" s="104"/>
      <c r="EW389" s="104"/>
      <c r="EX389" s="104"/>
      <c r="EY389" s="104"/>
      <c r="EZ389" s="104"/>
      <c r="FA389" s="104"/>
      <c r="FB389" s="104"/>
      <c r="FC389" s="104"/>
      <c r="FD389" s="104"/>
      <c r="FE389" s="104"/>
      <c r="FF389" s="104"/>
      <c r="FG389" s="104"/>
      <c r="FH389" s="104"/>
      <c r="FI389" s="104"/>
      <c r="FJ389" s="104"/>
      <c r="FK389" s="104"/>
      <c r="FL389" s="104"/>
      <c r="FM389" s="104"/>
      <c r="FN389" s="104"/>
      <c r="FO389" s="104"/>
      <c r="FP389" s="104"/>
      <c r="FQ389" s="104"/>
      <c r="FR389" s="104"/>
      <c r="FS389" s="104"/>
      <c r="FT389" s="104"/>
      <c r="FU389" s="104"/>
      <c r="FV389" s="104"/>
      <c r="FW389" s="104"/>
      <c r="FX389" s="104"/>
      <c r="FY389" s="104"/>
      <c r="FZ389" s="104"/>
      <c r="GA389" s="104"/>
      <c r="GB389" s="104"/>
      <c r="GC389" s="104"/>
      <c r="GD389" s="104"/>
      <c r="GE389" s="104"/>
      <c r="GF389" s="104"/>
      <c r="GG389" s="104"/>
      <c r="GH389" s="104"/>
      <c r="GI389" s="104"/>
      <c r="GJ389" s="104"/>
      <c r="GK389" s="104"/>
      <c r="GL389" s="104"/>
      <c r="GM389" s="104"/>
      <c r="GN389" s="104"/>
      <c r="GO389" s="104"/>
      <c r="GP389" s="104"/>
      <c r="GQ389" s="104"/>
      <c r="GR389" s="104"/>
    </row>
    <row r="390" spans="1:200" s="105" customFormat="1" ht="12.75">
      <c r="A390" s="9">
        <v>34</v>
      </c>
      <c r="B390" s="118" t="s">
        <v>415</v>
      </c>
      <c r="C390" s="15">
        <v>41383</v>
      </c>
      <c r="D390" s="38" t="s">
        <v>317</v>
      </c>
      <c r="E390" s="9">
        <v>2</v>
      </c>
      <c r="F390" s="119">
        <v>32.7</v>
      </c>
      <c r="G390" s="103">
        <v>2450</v>
      </c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  <c r="BG390" s="104"/>
      <c r="BH390" s="104"/>
      <c r="BI390" s="104"/>
      <c r="BJ390" s="104"/>
      <c r="BK390" s="104"/>
      <c r="BL390" s="104"/>
      <c r="BM390" s="104"/>
      <c r="BN390" s="104"/>
      <c r="BO390" s="104"/>
      <c r="BP390" s="104"/>
      <c r="BQ390" s="104"/>
      <c r="BR390" s="104"/>
      <c r="BS390" s="104"/>
      <c r="BT390" s="104"/>
      <c r="BU390" s="104"/>
      <c r="BV390" s="104"/>
      <c r="BW390" s="104"/>
      <c r="BX390" s="104"/>
      <c r="BY390" s="104"/>
      <c r="BZ390" s="104"/>
      <c r="CA390" s="104"/>
      <c r="CB390" s="104"/>
      <c r="CC390" s="104"/>
      <c r="CD390" s="104"/>
      <c r="CE390" s="104"/>
      <c r="CF390" s="104"/>
      <c r="CG390" s="104"/>
      <c r="CH390" s="104"/>
      <c r="CI390" s="104"/>
      <c r="CJ390" s="104"/>
      <c r="CK390" s="104"/>
      <c r="CL390" s="104"/>
      <c r="CM390" s="104"/>
      <c r="CN390" s="104"/>
      <c r="CO390" s="104"/>
      <c r="CP390" s="104"/>
      <c r="CQ390" s="104"/>
      <c r="CR390" s="104"/>
      <c r="CS390" s="104"/>
      <c r="CT390" s="104"/>
      <c r="CU390" s="104"/>
      <c r="CV390" s="104"/>
      <c r="CW390" s="104"/>
      <c r="CX390" s="104"/>
      <c r="CY390" s="104"/>
      <c r="CZ390" s="104"/>
      <c r="DA390" s="104"/>
      <c r="DB390" s="104"/>
      <c r="DC390" s="104"/>
      <c r="DD390" s="104"/>
      <c r="DE390" s="104"/>
      <c r="DF390" s="104"/>
      <c r="DG390" s="104"/>
      <c r="DH390" s="104"/>
      <c r="DI390" s="104"/>
      <c r="DJ390" s="104"/>
      <c r="DK390" s="104"/>
      <c r="DL390" s="104"/>
      <c r="DM390" s="104"/>
      <c r="DN390" s="104"/>
      <c r="DO390" s="104"/>
      <c r="DP390" s="104"/>
      <c r="DQ390" s="104"/>
      <c r="DR390" s="104"/>
      <c r="DS390" s="104"/>
      <c r="DT390" s="104"/>
      <c r="DU390" s="104"/>
      <c r="DV390" s="104"/>
      <c r="DW390" s="104"/>
      <c r="DX390" s="104"/>
      <c r="DY390" s="104"/>
      <c r="DZ390" s="104"/>
      <c r="EA390" s="104"/>
      <c r="EB390" s="104"/>
      <c r="EC390" s="104"/>
      <c r="ED390" s="104"/>
      <c r="EE390" s="104"/>
      <c r="EF390" s="104"/>
      <c r="EG390" s="104"/>
      <c r="EH390" s="104"/>
      <c r="EI390" s="104"/>
      <c r="EJ390" s="104"/>
      <c r="EK390" s="104"/>
      <c r="EL390" s="104"/>
      <c r="EM390" s="104"/>
      <c r="EN390" s="104"/>
      <c r="EO390" s="104"/>
      <c r="EP390" s="104"/>
      <c r="EQ390" s="104"/>
      <c r="ER390" s="104"/>
      <c r="ES390" s="104"/>
      <c r="ET390" s="104"/>
      <c r="EU390" s="104"/>
      <c r="EV390" s="104"/>
      <c r="EW390" s="104"/>
      <c r="EX390" s="104"/>
      <c r="EY390" s="104"/>
      <c r="EZ390" s="104"/>
      <c r="FA390" s="104"/>
      <c r="FB390" s="104"/>
      <c r="FC390" s="104"/>
      <c r="FD390" s="104"/>
      <c r="FE390" s="104"/>
      <c r="FF390" s="104"/>
      <c r="FG390" s="104"/>
      <c r="FH390" s="104"/>
      <c r="FI390" s="104"/>
      <c r="FJ390" s="104"/>
      <c r="FK390" s="104"/>
      <c r="FL390" s="104"/>
      <c r="FM390" s="104"/>
      <c r="FN390" s="104"/>
      <c r="FO390" s="104"/>
      <c r="FP390" s="104"/>
      <c r="FQ390" s="104"/>
      <c r="FR390" s="104"/>
      <c r="FS390" s="104"/>
      <c r="FT390" s="104"/>
      <c r="FU390" s="104"/>
      <c r="FV390" s="104"/>
      <c r="FW390" s="104"/>
      <c r="FX390" s="104"/>
      <c r="FY390" s="104"/>
      <c r="FZ390" s="104"/>
      <c r="GA390" s="104"/>
      <c r="GB390" s="104"/>
      <c r="GC390" s="104"/>
      <c r="GD390" s="104"/>
      <c r="GE390" s="104"/>
      <c r="GF390" s="104"/>
      <c r="GG390" s="104"/>
      <c r="GH390" s="104"/>
      <c r="GI390" s="104"/>
      <c r="GJ390" s="104"/>
      <c r="GK390" s="104"/>
      <c r="GL390" s="104"/>
      <c r="GM390" s="104"/>
      <c r="GN390" s="104"/>
      <c r="GO390" s="104"/>
      <c r="GP390" s="104"/>
      <c r="GQ390" s="104"/>
      <c r="GR390" s="104"/>
    </row>
    <row r="391" spans="1:200" s="105" customFormat="1" ht="12.75">
      <c r="A391" s="9">
        <v>35</v>
      </c>
      <c r="B391" s="118" t="s">
        <v>410</v>
      </c>
      <c r="C391" s="15">
        <v>42229</v>
      </c>
      <c r="D391" s="38" t="s">
        <v>587</v>
      </c>
      <c r="E391" s="9">
        <v>2</v>
      </c>
      <c r="F391" s="119">
        <v>39.4</v>
      </c>
      <c r="G391" s="103">
        <v>2450</v>
      </c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  <c r="BG391" s="104"/>
      <c r="BH391" s="104"/>
      <c r="BI391" s="104"/>
      <c r="BJ391" s="104"/>
      <c r="BK391" s="104"/>
      <c r="BL391" s="104"/>
      <c r="BM391" s="104"/>
      <c r="BN391" s="104"/>
      <c r="BO391" s="104"/>
      <c r="BP391" s="104"/>
      <c r="BQ391" s="104"/>
      <c r="BR391" s="104"/>
      <c r="BS391" s="104"/>
      <c r="BT391" s="104"/>
      <c r="BU391" s="104"/>
      <c r="BV391" s="104"/>
      <c r="BW391" s="104"/>
      <c r="BX391" s="104"/>
      <c r="BY391" s="104"/>
      <c r="BZ391" s="104"/>
      <c r="CA391" s="104"/>
      <c r="CB391" s="104"/>
      <c r="CC391" s="104"/>
      <c r="CD391" s="104"/>
      <c r="CE391" s="104"/>
      <c r="CF391" s="104"/>
      <c r="CG391" s="104"/>
      <c r="CH391" s="104"/>
      <c r="CI391" s="104"/>
      <c r="CJ391" s="104"/>
      <c r="CK391" s="104"/>
      <c r="CL391" s="104"/>
      <c r="CM391" s="104"/>
      <c r="CN391" s="104"/>
      <c r="CO391" s="104"/>
      <c r="CP391" s="104"/>
      <c r="CQ391" s="104"/>
      <c r="CR391" s="104"/>
      <c r="CS391" s="104"/>
      <c r="CT391" s="104"/>
      <c r="CU391" s="104"/>
      <c r="CV391" s="104"/>
      <c r="CW391" s="104"/>
      <c r="CX391" s="104"/>
      <c r="CY391" s="104"/>
      <c r="CZ391" s="104"/>
      <c r="DA391" s="104"/>
      <c r="DB391" s="104"/>
      <c r="DC391" s="104"/>
      <c r="DD391" s="104"/>
      <c r="DE391" s="104"/>
      <c r="DF391" s="104"/>
      <c r="DG391" s="104"/>
      <c r="DH391" s="104"/>
      <c r="DI391" s="104"/>
      <c r="DJ391" s="104"/>
      <c r="DK391" s="104"/>
      <c r="DL391" s="104"/>
      <c r="DM391" s="104"/>
      <c r="DN391" s="104"/>
      <c r="DO391" s="104"/>
      <c r="DP391" s="104"/>
      <c r="DQ391" s="104"/>
      <c r="DR391" s="104"/>
      <c r="DS391" s="104"/>
      <c r="DT391" s="104"/>
      <c r="DU391" s="104"/>
      <c r="DV391" s="104"/>
      <c r="DW391" s="104"/>
      <c r="DX391" s="104"/>
      <c r="DY391" s="104"/>
      <c r="DZ391" s="104"/>
      <c r="EA391" s="104"/>
      <c r="EB391" s="104"/>
      <c r="EC391" s="104"/>
      <c r="ED391" s="104"/>
      <c r="EE391" s="104"/>
      <c r="EF391" s="104"/>
      <c r="EG391" s="104"/>
      <c r="EH391" s="104"/>
      <c r="EI391" s="104"/>
      <c r="EJ391" s="104"/>
      <c r="EK391" s="104"/>
      <c r="EL391" s="104"/>
      <c r="EM391" s="104"/>
      <c r="EN391" s="104"/>
      <c r="EO391" s="104"/>
      <c r="EP391" s="104"/>
      <c r="EQ391" s="104"/>
      <c r="ER391" s="104"/>
      <c r="ES391" s="104"/>
      <c r="ET391" s="104"/>
      <c r="EU391" s="104"/>
      <c r="EV391" s="104"/>
      <c r="EW391" s="104"/>
      <c r="EX391" s="104"/>
      <c r="EY391" s="104"/>
      <c r="EZ391" s="104"/>
      <c r="FA391" s="104"/>
      <c r="FB391" s="104"/>
      <c r="FC391" s="104"/>
      <c r="FD391" s="104"/>
      <c r="FE391" s="104"/>
      <c r="FF391" s="104"/>
      <c r="FG391" s="104"/>
      <c r="FH391" s="104"/>
      <c r="FI391" s="104"/>
      <c r="FJ391" s="104"/>
      <c r="FK391" s="104"/>
      <c r="FL391" s="104"/>
      <c r="FM391" s="104"/>
      <c r="FN391" s="104"/>
      <c r="FO391" s="104"/>
      <c r="FP391" s="104"/>
      <c r="FQ391" s="104"/>
      <c r="FR391" s="104"/>
      <c r="FS391" s="104"/>
      <c r="FT391" s="104"/>
      <c r="FU391" s="104"/>
      <c r="FV391" s="104"/>
      <c r="FW391" s="104"/>
      <c r="FX391" s="104"/>
      <c r="FY391" s="104"/>
      <c r="FZ391" s="104"/>
      <c r="GA391" s="104"/>
      <c r="GB391" s="104"/>
      <c r="GC391" s="104"/>
      <c r="GD391" s="104"/>
      <c r="GE391" s="104"/>
      <c r="GF391" s="104"/>
      <c r="GG391" s="104"/>
      <c r="GH391" s="104"/>
      <c r="GI391" s="104"/>
      <c r="GJ391" s="104"/>
      <c r="GK391" s="104"/>
      <c r="GL391" s="104"/>
      <c r="GM391" s="104"/>
      <c r="GN391" s="104"/>
      <c r="GO391" s="104"/>
      <c r="GP391" s="104"/>
      <c r="GQ391" s="104"/>
      <c r="GR391" s="104"/>
    </row>
    <row r="392" spans="1:200" s="105" customFormat="1" ht="12.75">
      <c r="A392" s="9">
        <v>36</v>
      </c>
      <c r="B392" s="118" t="s">
        <v>390</v>
      </c>
      <c r="C392" s="15">
        <v>42229</v>
      </c>
      <c r="D392" s="38" t="s">
        <v>314</v>
      </c>
      <c r="E392" s="9">
        <v>2</v>
      </c>
      <c r="F392" s="119">
        <v>37.6</v>
      </c>
      <c r="G392" s="103">
        <v>1750</v>
      </c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  <c r="BE392" s="104"/>
      <c r="BF392" s="104"/>
      <c r="BG392" s="104"/>
      <c r="BH392" s="104"/>
      <c r="BI392" s="104"/>
      <c r="BJ392" s="104"/>
      <c r="BK392" s="104"/>
      <c r="BL392" s="104"/>
      <c r="BM392" s="104"/>
      <c r="BN392" s="104"/>
      <c r="BO392" s="104"/>
      <c r="BP392" s="104"/>
      <c r="BQ392" s="104"/>
      <c r="BR392" s="104"/>
      <c r="BS392" s="104"/>
      <c r="BT392" s="104"/>
      <c r="BU392" s="104"/>
      <c r="BV392" s="104"/>
      <c r="BW392" s="104"/>
      <c r="BX392" s="104"/>
      <c r="BY392" s="104"/>
      <c r="BZ392" s="104"/>
      <c r="CA392" s="104"/>
      <c r="CB392" s="104"/>
      <c r="CC392" s="104"/>
      <c r="CD392" s="104"/>
      <c r="CE392" s="104"/>
      <c r="CF392" s="104"/>
      <c r="CG392" s="104"/>
      <c r="CH392" s="104"/>
      <c r="CI392" s="104"/>
      <c r="CJ392" s="104"/>
      <c r="CK392" s="104"/>
      <c r="CL392" s="104"/>
      <c r="CM392" s="104"/>
      <c r="CN392" s="104"/>
      <c r="CO392" s="104"/>
      <c r="CP392" s="104"/>
      <c r="CQ392" s="104"/>
      <c r="CR392" s="104"/>
      <c r="CS392" s="104"/>
      <c r="CT392" s="104"/>
      <c r="CU392" s="104"/>
      <c r="CV392" s="104"/>
      <c r="CW392" s="104"/>
      <c r="CX392" s="104"/>
      <c r="CY392" s="104"/>
      <c r="CZ392" s="104"/>
      <c r="DA392" s="104"/>
      <c r="DB392" s="104"/>
      <c r="DC392" s="104"/>
      <c r="DD392" s="104"/>
      <c r="DE392" s="104"/>
      <c r="DF392" s="104"/>
      <c r="DG392" s="104"/>
      <c r="DH392" s="104"/>
      <c r="DI392" s="104"/>
      <c r="DJ392" s="104"/>
      <c r="DK392" s="104"/>
      <c r="DL392" s="104"/>
      <c r="DM392" s="104"/>
      <c r="DN392" s="104"/>
      <c r="DO392" s="104"/>
      <c r="DP392" s="104"/>
      <c r="DQ392" s="104"/>
      <c r="DR392" s="104"/>
      <c r="DS392" s="104"/>
      <c r="DT392" s="104"/>
      <c r="DU392" s="104"/>
      <c r="DV392" s="104"/>
      <c r="DW392" s="104"/>
      <c r="DX392" s="104"/>
      <c r="DY392" s="104"/>
      <c r="DZ392" s="104"/>
      <c r="EA392" s="104"/>
      <c r="EB392" s="104"/>
      <c r="EC392" s="104"/>
      <c r="ED392" s="104"/>
      <c r="EE392" s="104"/>
      <c r="EF392" s="104"/>
      <c r="EG392" s="104"/>
      <c r="EH392" s="104"/>
      <c r="EI392" s="104"/>
      <c r="EJ392" s="104"/>
      <c r="EK392" s="104"/>
      <c r="EL392" s="104"/>
      <c r="EM392" s="104"/>
      <c r="EN392" s="104"/>
      <c r="EO392" s="104"/>
      <c r="EP392" s="104"/>
      <c r="EQ392" s="104"/>
      <c r="ER392" s="104"/>
      <c r="ES392" s="104"/>
      <c r="ET392" s="104"/>
      <c r="EU392" s="104"/>
      <c r="EV392" s="104"/>
      <c r="EW392" s="104"/>
      <c r="EX392" s="104"/>
      <c r="EY392" s="104"/>
      <c r="EZ392" s="104"/>
      <c r="FA392" s="104"/>
      <c r="FB392" s="104"/>
      <c r="FC392" s="104"/>
      <c r="FD392" s="104"/>
      <c r="FE392" s="104"/>
      <c r="FF392" s="104"/>
      <c r="FG392" s="104"/>
      <c r="FH392" s="104"/>
      <c r="FI392" s="104"/>
      <c r="FJ392" s="104"/>
      <c r="FK392" s="104"/>
      <c r="FL392" s="104"/>
      <c r="FM392" s="104"/>
      <c r="FN392" s="104"/>
      <c r="FO392" s="104"/>
      <c r="FP392" s="104"/>
      <c r="FQ392" s="104"/>
      <c r="FR392" s="104"/>
      <c r="FS392" s="104"/>
      <c r="FT392" s="104"/>
      <c r="FU392" s="104"/>
      <c r="FV392" s="104"/>
      <c r="FW392" s="104"/>
      <c r="FX392" s="104"/>
      <c r="FY392" s="104"/>
      <c r="FZ392" s="104"/>
      <c r="GA392" s="104"/>
      <c r="GB392" s="104"/>
      <c r="GC392" s="104"/>
      <c r="GD392" s="104"/>
      <c r="GE392" s="104"/>
      <c r="GF392" s="104"/>
      <c r="GG392" s="104"/>
      <c r="GH392" s="104"/>
      <c r="GI392" s="104"/>
      <c r="GJ392" s="104"/>
      <c r="GK392" s="104"/>
      <c r="GL392" s="104"/>
      <c r="GM392" s="104"/>
      <c r="GN392" s="104"/>
      <c r="GO392" s="104"/>
      <c r="GP392" s="104"/>
      <c r="GQ392" s="104"/>
      <c r="GR392" s="104"/>
    </row>
    <row r="393" spans="1:7" ht="12.75" customHeight="1">
      <c r="A393" s="17"/>
      <c r="B393" s="58" t="s">
        <v>590</v>
      </c>
      <c r="C393" s="11"/>
      <c r="D393" s="11"/>
      <c r="E393" s="77">
        <f>SUM(E357:E392)</f>
        <v>66</v>
      </c>
      <c r="F393" s="77">
        <f>SUM(F357:F391)</f>
        <v>1076.5000000000002</v>
      </c>
      <c r="G393" s="74">
        <f>SUM(G357:G392)</f>
        <v>87500</v>
      </c>
    </row>
    <row r="394" spans="1:7" ht="12.75" customHeight="1">
      <c r="A394" s="164" t="s">
        <v>31</v>
      </c>
      <c r="B394" s="165"/>
      <c r="C394" s="165"/>
      <c r="D394" s="165"/>
      <c r="E394" s="165"/>
      <c r="F394" s="165"/>
      <c r="G394" s="165"/>
    </row>
    <row r="395" spans="1:7" ht="12.75" customHeight="1">
      <c r="A395" s="39">
        <v>1</v>
      </c>
      <c r="B395" s="40" t="s">
        <v>476</v>
      </c>
      <c r="C395" s="41">
        <v>41501</v>
      </c>
      <c r="D395" s="90" t="s">
        <v>478</v>
      </c>
      <c r="E395" s="42">
        <v>6</v>
      </c>
      <c r="F395" s="42">
        <v>39.6</v>
      </c>
      <c r="G395" s="63">
        <v>3500</v>
      </c>
    </row>
    <row r="396" spans="1:7" ht="12.75" customHeight="1">
      <c r="A396" s="39">
        <v>2</v>
      </c>
      <c r="B396" s="40" t="s">
        <v>475</v>
      </c>
      <c r="C396" s="41">
        <v>41501</v>
      </c>
      <c r="D396" s="90" t="s">
        <v>478</v>
      </c>
      <c r="E396" s="42">
        <v>8</v>
      </c>
      <c r="F396" s="42">
        <v>40.9</v>
      </c>
      <c r="G396" s="63">
        <v>3500</v>
      </c>
    </row>
    <row r="397" spans="1:7" ht="12.75" customHeight="1">
      <c r="A397" s="39">
        <v>3</v>
      </c>
      <c r="B397" s="40" t="s">
        <v>473</v>
      </c>
      <c r="C397" s="41">
        <v>41501</v>
      </c>
      <c r="D397" s="90" t="s">
        <v>478</v>
      </c>
      <c r="E397" s="42">
        <v>2</v>
      </c>
      <c r="F397" s="42">
        <v>39.7</v>
      </c>
      <c r="G397" s="63">
        <v>3500</v>
      </c>
    </row>
    <row r="398" spans="1:7" ht="12.75" customHeight="1">
      <c r="A398" s="39">
        <v>4</v>
      </c>
      <c r="B398" s="40" t="s">
        <v>474</v>
      </c>
      <c r="C398" s="41">
        <v>41501</v>
      </c>
      <c r="D398" s="90" t="s">
        <v>478</v>
      </c>
      <c r="E398" s="42">
        <v>4</v>
      </c>
      <c r="F398" s="42">
        <v>39.2</v>
      </c>
      <c r="G398" s="63">
        <v>3500</v>
      </c>
    </row>
    <row r="399" spans="1:7" ht="12.75" customHeight="1">
      <c r="A399" s="39">
        <v>5</v>
      </c>
      <c r="B399" s="40" t="s">
        <v>477</v>
      </c>
      <c r="C399" s="41">
        <v>41501</v>
      </c>
      <c r="D399" s="90" t="s">
        <v>478</v>
      </c>
      <c r="E399" s="42">
        <v>2</v>
      </c>
      <c r="F399" s="42">
        <v>40.2</v>
      </c>
      <c r="G399" s="63">
        <v>3500</v>
      </c>
    </row>
    <row r="400" spans="1:7" ht="12.75" customHeight="1">
      <c r="A400" s="39">
        <v>6</v>
      </c>
      <c r="B400" s="40" t="s">
        <v>479</v>
      </c>
      <c r="C400" s="41">
        <v>41586</v>
      </c>
      <c r="D400" s="90" t="s">
        <v>480</v>
      </c>
      <c r="E400" s="42">
        <v>2</v>
      </c>
      <c r="F400" s="42">
        <v>39.5</v>
      </c>
      <c r="G400" s="63">
        <v>3500</v>
      </c>
    </row>
    <row r="401" spans="1:7" ht="12.75" customHeight="1">
      <c r="A401" s="39">
        <v>7</v>
      </c>
      <c r="B401" s="40" t="s">
        <v>481</v>
      </c>
      <c r="C401" s="41">
        <v>41586</v>
      </c>
      <c r="D401" s="90" t="s">
        <v>486</v>
      </c>
      <c r="E401" s="42">
        <v>5</v>
      </c>
      <c r="F401" s="42">
        <v>40.9</v>
      </c>
      <c r="G401" s="63">
        <v>3500</v>
      </c>
    </row>
    <row r="402" spans="1:7" ht="12.75" customHeight="1">
      <c r="A402" s="39">
        <v>8</v>
      </c>
      <c r="B402" s="40" t="s">
        <v>482</v>
      </c>
      <c r="C402" s="41">
        <v>41586</v>
      </c>
      <c r="D402" s="90" t="s">
        <v>486</v>
      </c>
      <c r="E402" s="42">
        <v>3</v>
      </c>
      <c r="F402" s="42">
        <v>50.8</v>
      </c>
      <c r="G402" s="63">
        <v>3500</v>
      </c>
    </row>
    <row r="403" spans="1:7" ht="12.75" customHeight="1">
      <c r="A403" s="39">
        <v>9</v>
      </c>
      <c r="B403" s="40" t="s">
        <v>483</v>
      </c>
      <c r="C403" s="41">
        <v>41586</v>
      </c>
      <c r="D403" s="90" t="s">
        <v>486</v>
      </c>
      <c r="E403" s="42">
        <v>4</v>
      </c>
      <c r="F403" s="42">
        <v>40</v>
      </c>
      <c r="G403" s="63">
        <v>3500</v>
      </c>
    </row>
    <row r="404" spans="1:7" ht="12.75" customHeight="1">
      <c r="A404" s="39">
        <v>10</v>
      </c>
      <c r="B404" s="40" t="s">
        <v>484</v>
      </c>
      <c r="C404" s="41">
        <v>41586</v>
      </c>
      <c r="D404" s="90" t="s">
        <v>486</v>
      </c>
      <c r="E404" s="42">
        <v>3</v>
      </c>
      <c r="F404" s="42">
        <v>39.6</v>
      </c>
      <c r="G404" s="63">
        <v>3500</v>
      </c>
    </row>
    <row r="405" spans="1:7" ht="12.75" customHeight="1">
      <c r="A405" s="113">
        <v>11</v>
      </c>
      <c r="B405" s="91" t="s">
        <v>485</v>
      </c>
      <c r="C405" s="92">
        <v>41586</v>
      </c>
      <c r="D405" s="93" t="s">
        <v>486</v>
      </c>
      <c r="E405" s="89">
        <v>1</v>
      </c>
      <c r="F405" s="89">
        <v>38.8</v>
      </c>
      <c r="G405" s="94">
        <v>3500</v>
      </c>
    </row>
    <row r="406" spans="1:7" ht="12.75" customHeight="1">
      <c r="A406" s="39">
        <v>12</v>
      </c>
      <c r="B406" s="95" t="s">
        <v>487</v>
      </c>
      <c r="C406" s="41">
        <v>41229</v>
      </c>
      <c r="D406" s="90" t="s">
        <v>165</v>
      </c>
      <c r="E406" s="42">
        <v>1</v>
      </c>
      <c r="F406" s="96">
        <v>28.3</v>
      </c>
      <c r="G406" s="63">
        <v>2500</v>
      </c>
    </row>
    <row r="407" spans="1:7" ht="12.75" customHeight="1">
      <c r="A407" s="39">
        <v>13</v>
      </c>
      <c r="B407" s="95" t="s">
        <v>488</v>
      </c>
      <c r="C407" s="41">
        <v>41229</v>
      </c>
      <c r="D407" s="90" t="s">
        <v>165</v>
      </c>
      <c r="E407" s="42">
        <v>4</v>
      </c>
      <c r="F407" s="96">
        <v>28.6</v>
      </c>
      <c r="G407" s="63">
        <v>2500</v>
      </c>
    </row>
    <row r="408" spans="1:7" ht="12.75" customHeight="1">
      <c r="A408" s="39">
        <v>14</v>
      </c>
      <c r="B408" s="95" t="s">
        <v>489</v>
      </c>
      <c r="C408" s="41">
        <v>41229</v>
      </c>
      <c r="D408" s="90" t="s">
        <v>165</v>
      </c>
      <c r="E408" s="42">
        <v>4</v>
      </c>
      <c r="F408" s="96">
        <v>29.1</v>
      </c>
      <c r="G408" s="63">
        <v>2500</v>
      </c>
    </row>
    <row r="409" spans="1:7" ht="12.75" customHeight="1">
      <c r="A409" s="39">
        <v>15</v>
      </c>
      <c r="B409" s="95" t="s">
        <v>490</v>
      </c>
      <c r="C409" s="41">
        <v>41229</v>
      </c>
      <c r="D409" s="90" t="s">
        <v>165</v>
      </c>
      <c r="E409" s="42">
        <v>2</v>
      </c>
      <c r="F409" s="96">
        <v>28.3</v>
      </c>
      <c r="G409" s="63">
        <v>2500</v>
      </c>
    </row>
    <row r="410" spans="1:7" ht="12.75" customHeight="1">
      <c r="A410" s="39">
        <v>16</v>
      </c>
      <c r="B410" s="95" t="s">
        <v>491</v>
      </c>
      <c r="C410" s="41">
        <v>41229</v>
      </c>
      <c r="D410" s="90" t="s">
        <v>165</v>
      </c>
      <c r="E410" s="42">
        <v>1</v>
      </c>
      <c r="F410" s="96">
        <v>29.2</v>
      </c>
      <c r="G410" s="63">
        <v>2500</v>
      </c>
    </row>
    <row r="411" spans="1:7" s="97" customFormat="1" ht="12.75" customHeight="1">
      <c r="A411" s="39">
        <v>17</v>
      </c>
      <c r="B411" s="95" t="s">
        <v>589</v>
      </c>
      <c r="C411" s="41">
        <v>41229</v>
      </c>
      <c r="D411" s="90" t="s">
        <v>165</v>
      </c>
      <c r="E411" s="42">
        <v>1</v>
      </c>
      <c r="F411" s="96">
        <v>28.7</v>
      </c>
      <c r="G411" s="63">
        <v>2500</v>
      </c>
    </row>
    <row r="412" spans="1:7" ht="12.75" customHeight="1">
      <c r="A412" s="39">
        <v>18</v>
      </c>
      <c r="B412" s="95" t="s">
        <v>492</v>
      </c>
      <c r="C412" s="41">
        <v>41229</v>
      </c>
      <c r="D412" s="90" t="s">
        <v>165</v>
      </c>
      <c r="E412" s="42">
        <v>6</v>
      </c>
      <c r="F412" s="96">
        <v>28.7</v>
      </c>
      <c r="G412" s="63">
        <v>3000</v>
      </c>
    </row>
    <row r="413" spans="1:7" ht="12.75" customHeight="1">
      <c r="A413" s="39">
        <v>19</v>
      </c>
      <c r="B413" s="95" t="s">
        <v>493</v>
      </c>
      <c r="C413" s="41">
        <v>41229</v>
      </c>
      <c r="D413" s="90" t="s">
        <v>165</v>
      </c>
      <c r="E413" s="42">
        <v>1</v>
      </c>
      <c r="F413" s="96">
        <v>28.4</v>
      </c>
      <c r="G413" s="63">
        <v>2500</v>
      </c>
    </row>
    <row r="414" spans="1:7" ht="12.75" customHeight="1">
      <c r="A414" s="39">
        <v>20</v>
      </c>
      <c r="B414" s="95" t="s">
        <v>494</v>
      </c>
      <c r="C414" s="41">
        <v>41229</v>
      </c>
      <c r="D414" s="90" t="s">
        <v>165</v>
      </c>
      <c r="E414" s="42">
        <v>1</v>
      </c>
      <c r="F414" s="96">
        <v>28.9</v>
      </c>
      <c r="G414" s="63">
        <v>2500</v>
      </c>
    </row>
    <row r="415" spans="1:7" ht="12.75" customHeight="1">
      <c r="A415" s="39">
        <v>21</v>
      </c>
      <c r="B415" s="95" t="s">
        <v>495</v>
      </c>
      <c r="C415" s="41">
        <v>41229</v>
      </c>
      <c r="D415" s="90" t="s">
        <v>165</v>
      </c>
      <c r="E415" s="42">
        <v>1</v>
      </c>
      <c r="F415" s="96">
        <v>28.5</v>
      </c>
      <c r="G415" s="63">
        <v>2500</v>
      </c>
    </row>
    <row r="416" spans="1:7" ht="12.75" customHeight="1">
      <c r="A416" s="39">
        <v>22</v>
      </c>
      <c r="B416" s="95" t="s">
        <v>496</v>
      </c>
      <c r="C416" s="41">
        <v>41229</v>
      </c>
      <c r="D416" s="90" t="s">
        <v>165</v>
      </c>
      <c r="E416" s="42">
        <v>4</v>
      </c>
      <c r="F416" s="96">
        <v>28.3</v>
      </c>
      <c r="G416" s="63">
        <v>2500</v>
      </c>
    </row>
    <row r="417" spans="1:7" ht="12.75" customHeight="1">
      <c r="A417" s="39">
        <v>23</v>
      </c>
      <c r="B417" s="43" t="s">
        <v>497</v>
      </c>
      <c r="C417" s="41">
        <v>41229</v>
      </c>
      <c r="D417" s="90" t="s">
        <v>165</v>
      </c>
      <c r="E417" s="42">
        <v>3</v>
      </c>
      <c r="F417" s="128">
        <v>28.5</v>
      </c>
      <c r="G417" s="63">
        <v>2500</v>
      </c>
    </row>
    <row r="418" spans="1:7" ht="12.75" customHeight="1">
      <c r="A418" s="113">
        <v>24</v>
      </c>
      <c r="B418" s="43" t="s">
        <v>192</v>
      </c>
      <c r="C418" s="125">
        <v>41824</v>
      </c>
      <c r="D418" s="126" t="s">
        <v>193</v>
      </c>
      <c r="E418" s="124">
        <v>2</v>
      </c>
      <c r="F418" s="129">
        <v>25.3</v>
      </c>
      <c r="G418" s="94">
        <v>3000</v>
      </c>
    </row>
    <row r="419" spans="1:7" ht="12.75" customHeight="1">
      <c r="A419" s="113">
        <v>25</v>
      </c>
      <c r="B419" s="43" t="s">
        <v>594</v>
      </c>
      <c r="C419" s="127" t="s">
        <v>84</v>
      </c>
      <c r="D419" s="127" t="s">
        <v>84</v>
      </c>
      <c r="E419" s="127" t="s">
        <v>84</v>
      </c>
      <c r="F419" s="129">
        <v>34.7</v>
      </c>
      <c r="G419" s="94">
        <v>3000</v>
      </c>
    </row>
    <row r="420" spans="1:7" ht="12.75" customHeight="1">
      <c r="A420" s="123"/>
      <c r="B420" s="58" t="s">
        <v>591</v>
      </c>
      <c r="C420" s="92"/>
      <c r="D420" s="93"/>
      <c r="E420" s="120">
        <f>SUM(E395:E418)</f>
        <v>71</v>
      </c>
      <c r="F420" s="120">
        <f>SUM(F395:F419)</f>
        <v>852.7</v>
      </c>
      <c r="G420" s="121">
        <f>SUM(G395:G419)</f>
        <v>75000</v>
      </c>
    </row>
    <row r="421" spans="1:7" ht="12.75" customHeight="1">
      <c r="A421" s="166" t="s">
        <v>87</v>
      </c>
      <c r="B421" s="161"/>
      <c r="C421" s="161"/>
      <c r="D421" s="161"/>
      <c r="E421" s="161"/>
      <c r="F421" s="161"/>
      <c r="G421" s="161"/>
    </row>
    <row r="422" spans="1:7" ht="12.75" customHeight="1">
      <c r="A422" s="3">
        <v>1</v>
      </c>
      <c r="B422" s="83" t="s">
        <v>498</v>
      </c>
      <c r="C422" s="15">
        <v>42723</v>
      </c>
      <c r="D422" s="11" t="s">
        <v>499</v>
      </c>
      <c r="E422" s="11">
        <v>4</v>
      </c>
      <c r="F422" s="76">
        <v>42.1</v>
      </c>
      <c r="G422" s="79">
        <v>2400</v>
      </c>
    </row>
    <row r="423" spans="1:7" ht="12.75" customHeight="1">
      <c r="A423" s="3">
        <v>2</v>
      </c>
      <c r="B423" s="83" t="s">
        <v>500</v>
      </c>
      <c r="C423" s="15">
        <v>42723</v>
      </c>
      <c r="D423" s="11" t="s">
        <v>499</v>
      </c>
      <c r="E423" s="11">
        <v>2</v>
      </c>
      <c r="F423" s="76">
        <v>30.8</v>
      </c>
      <c r="G423" s="79">
        <v>2400</v>
      </c>
    </row>
    <row r="424" spans="1:7" ht="12.75" customHeight="1">
      <c r="A424" s="114">
        <v>3</v>
      </c>
      <c r="B424" s="83" t="s">
        <v>501</v>
      </c>
      <c r="C424" s="15">
        <v>42723</v>
      </c>
      <c r="D424" s="11" t="s">
        <v>499</v>
      </c>
      <c r="E424" s="82">
        <v>2</v>
      </c>
      <c r="F424" s="86">
        <v>41.1</v>
      </c>
      <c r="G424" s="87">
        <v>2400</v>
      </c>
    </row>
    <row r="425" spans="1:7" ht="12.75" customHeight="1">
      <c r="A425" s="114">
        <v>4</v>
      </c>
      <c r="B425" s="83" t="s">
        <v>502</v>
      </c>
      <c r="C425" s="15">
        <v>42723</v>
      </c>
      <c r="D425" s="11" t="s">
        <v>499</v>
      </c>
      <c r="E425" s="82">
        <v>3</v>
      </c>
      <c r="F425" s="86">
        <v>51.7</v>
      </c>
      <c r="G425" s="87">
        <v>2400</v>
      </c>
    </row>
    <row r="426" spans="1:7" ht="12.75" customHeight="1">
      <c r="A426" s="114">
        <v>5</v>
      </c>
      <c r="B426" s="83" t="s">
        <v>503</v>
      </c>
      <c r="C426" s="15">
        <v>42723</v>
      </c>
      <c r="D426" s="11" t="s">
        <v>499</v>
      </c>
      <c r="E426" s="82">
        <v>2</v>
      </c>
      <c r="F426" s="86">
        <v>40.7</v>
      </c>
      <c r="G426" s="87">
        <v>2400</v>
      </c>
    </row>
    <row r="427" spans="1:7" ht="12.75" customHeight="1">
      <c r="A427" s="114">
        <v>6</v>
      </c>
      <c r="B427" s="83" t="s">
        <v>504</v>
      </c>
      <c r="C427" s="15">
        <v>42723</v>
      </c>
      <c r="D427" s="11" t="s">
        <v>499</v>
      </c>
      <c r="E427" s="82">
        <v>2</v>
      </c>
      <c r="F427" s="86">
        <v>51.3</v>
      </c>
      <c r="G427" s="87">
        <v>2400</v>
      </c>
    </row>
    <row r="428" spans="1:7" ht="12.75" customHeight="1">
      <c r="A428" s="114">
        <v>7</v>
      </c>
      <c r="B428" s="84" t="s">
        <v>505</v>
      </c>
      <c r="C428" s="48">
        <v>41872</v>
      </c>
      <c r="D428" s="85" t="s">
        <v>506</v>
      </c>
      <c r="E428" s="82">
        <v>3</v>
      </c>
      <c r="F428" s="86">
        <v>36.8</v>
      </c>
      <c r="G428" s="87">
        <v>2400</v>
      </c>
    </row>
    <row r="429" spans="1:7" ht="12.75" customHeight="1">
      <c r="A429" s="114">
        <v>8</v>
      </c>
      <c r="B429" s="84" t="s">
        <v>507</v>
      </c>
      <c r="C429" s="48">
        <v>41872</v>
      </c>
      <c r="D429" s="85" t="s">
        <v>506</v>
      </c>
      <c r="E429" s="82">
        <v>1</v>
      </c>
      <c r="F429" s="86">
        <v>20.7</v>
      </c>
      <c r="G429" s="87">
        <v>2400</v>
      </c>
    </row>
    <row r="430" spans="1:7" ht="12.75" customHeight="1">
      <c r="A430" s="114">
        <v>9</v>
      </c>
      <c r="B430" s="84" t="s">
        <v>508</v>
      </c>
      <c r="C430" s="48">
        <v>41872</v>
      </c>
      <c r="D430" s="85" t="s">
        <v>506</v>
      </c>
      <c r="E430" s="82">
        <v>1</v>
      </c>
      <c r="F430" s="86">
        <v>40</v>
      </c>
      <c r="G430" s="87">
        <v>2400</v>
      </c>
    </row>
    <row r="431" spans="1:7" ht="12.75" customHeight="1">
      <c r="A431" s="114">
        <v>10</v>
      </c>
      <c r="B431" s="84" t="s">
        <v>509</v>
      </c>
      <c r="C431" s="48">
        <v>41872</v>
      </c>
      <c r="D431" s="85" t="s">
        <v>506</v>
      </c>
      <c r="E431" s="82">
        <v>4</v>
      </c>
      <c r="F431" s="86">
        <v>57.1</v>
      </c>
      <c r="G431" s="87">
        <v>2400</v>
      </c>
    </row>
    <row r="432" spans="1:7" ht="12.75" customHeight="1">
      <c r="A432" s="114">
        <v>11</v>
      </c>
      <c r="B432" s="84" t="s">
        <v>510</v>
      </c>
      <c r="C432" s="48">
        <v>41872</v>
      </c>
      <c r="D432" s="85" t="s">
        <v>506</v>
      </c>
      <c r="E432" s="82">
        <v>2</v>
      </c>
      <c r="F432" s="86">
        <v>40</v>
      </c>
      <c r="G432" s="87">
        <v>2400</v>
      </c>
    </row>
    <row r="433" spans="1:7" ht="12.75" customHeight="1">
      <c r="A433" s="114">
        <v>12</v>
      </c>
      <c r="B433" s="84" t="s">
        <v>512</v>
      </c>
      <c r="C433" s="48">
        <v>41501</v>
      </c>
      <c r="D433" s="85" t="s">
        <v>513</v>
      </c>
      <c r="E433" s="82">
        <v>1</v>
      </c>
      <c r="F433" s="86">
        <v>28.3</v>
      </c>
      <c r="G433" s="87">
        <v>2400</v>
      </c>
    </row>
    <row r="434" spans="1:7" ht="12.75" customHeight="1">
      <c r="A434" s="114">
        <v>13</v>
      </c>
      <c r="B434" s="84" t="s">
        <v>511</v>
      </c>
      <c r="C434" s="48">
        <v>41501</v>
      </c>
      <c r="D434" s="85" t="s">
        <v>513</v>
      </c>
      <c r="E434" s="82">
        <v>2</v>
      </c>
      <c r="F434" s="86">
        <v>59.1</v>
      </c>
      <c r="G434" s="87">
        <v>2400</v>
      </c>
    </row>
    <row r="435" spans="1:7" ht="12.75" customHeight="1">
      <c r="A435" s="114">
        <v>14</v>
      </c>
      <c r="B435" s="84" t="s">
        <v>514</v>
      </c>
      <c r="C435" s="48">
        <v>41501</v>
      </c>
      <c r="D435" s="85" t="s">
        <v>513</v>
      </c>
      <c r="E435" s="82">
        <v>2</v>
      </c>
      <c r="F435" s="86">
        <v>15.9</v>
      </c>
      <c r="G435" s="87">
        <v>2400</v>
      </c>
    </row>
    <row r="436" spans="1:7" ht="12.75" customHeight="1">
      <c r="A436" s="114">
        <v>15</v>
      </c>
      <c r="B436" s="88" t="s">
        <v>515</v>
      </c>
      <c r="C436" s="82" t="s">
        <v>84</v>
      </c>
      <c r="D436" s="82" t="s">
        <v>84</v>
      </c>
      <c r="E436" s="82" t="s">
        <v>84</v>
      </c>
      <c r="F436" s="82">
        <v>59.2</v>
      </c>
      <c r="G436" s="87">
        <v>2400</v>
      </c>
    </row>
    <row r="437" spans="1:7" ht="12.75" customHeight="1">
      <c r="A437" s="3">
        <v>16</v>
      </c>
      <c r="B437" s="88" t="s">
        <v>517</v>
      </c>
      <c r="C437" s="82" t="s">
        <v>84</v>
      </c>
      <c r="D437" s="82" t="s">
        <v>84</v>
      </c>
      <c r="E437" s="82" t="s">
        <v>84</v>
      </c>
      <c r="F437" s="11">
        <v>78.3</v>
      </c>
      <c r="G437" s="87">
        <v>2400</v>
      </c>
    </row>
    <row r="438" spans="1:7" ht="12.75" customHeight="1">
      <c r="A438" s="3">
        <v>17</v>
      </c>
      <c r="B438" s="88" t="s">
        <v>518</v>
      </c>
      <c r="C438" s="82" t="s">
        <v>84</v>
      </c>
      <c r="D438" s="82" t="s">
        <v>84</v>
      </c>
      <c r="E438" s="82" t="s">
        <v>84</v>
      </c>
      <c r="F438" s="11">
        <v>59.2</v>
      </c>
      <c r="G438" s="87">
        <v>2400</v>
      </c>
    </row>
    <row r="439" spans="1:7" ht="12.75" customHeight="1">
      <c r="A439" s="3">
        <v>18</v>
      </c>
      <c r="B439" s="88" t="s">
        <v>588</v>
      </c>
      <c r="C439" s="82" t="s">
        <v>84</v>
      </c>
      <c r="D439" s="82" t="s">
        <v>84</v>
      </c>
      <c r="E439" s="82" t="s">
        <v>84</v>
      </c>
      <c r="F439" s="11">
        <v>59.2</v>
      </c>
      <c r="G439" s="87">
        <v>2400</v>
      </c>
    </row>
    <row r="440" spans="1:7" ht="12.75" customHeight="1">
      <c r="A440" s="3">
        <v>19</v>
      </c>
      <c r="B440" s="88" t="s">
        <v>519</v>
      </c>
      <c r="C440" s="82" t="s">
        <v>84</v>
      </c>
      <c r="D440" s="82" t="s">
        <v>84</v>
      </c>
      <c r="E440" s="82" t="s">
        <v>84</v>
      </c>
      <c r="F440" s="11">
        <v>77.9</v>
      </c>
      <c r="G440" s="87">
        <v>2400</v>
      </c>
    </row>
    <row r="441" spans="1:7" ht="12.75" customHeight="1">
      <c r="A441" s="3">
        <v>20</v>
      </c>
      <c r="B441" s="88" t="s">
        <v>520</v>
      </c>
      <c r="C441" s="82" t="s">
        <v>84</v>
      </c>
      <c r="D441" s="82" t="s">
        <v>84</v>
      </c>
      <c r="E441" s="82" t="s">
        <v>84</v>
      </c>
      <c r="F441" s="11">
        <v>60.8</v>
      </c>
      <c r="G441" s="87">
        <v>2400</v>
      </c>
    </row>
    <row r="442" spans="1:7" ht="12.75" customHeight="1">
      <c r="A442" s="17"/>
      <c r="B442" s="58" t="s">
        <v>592</v>
      </c>
      <c r="C442" s="11"/>
      <c r="D442" s="11"/>
      <c r="E442" s="77">
        <f>SUM(E422:E441)</f>
        <v>31</v>
      </c>
      <c r="F442" s="77">
        <f>SUM(F422:F441)</f>
        <v>950.2</v>
      </c>
      <c r="G442" s="74">
        <f>SUM(G422:G441)</f>
        <v>48000</v>
      </c>
    </row>
    <row r="443" spans="1:7" s="97" customFormat="1" ht="12.75" customHeight="1">
      <c r="A443" s="160" t="s">
        <v>95</v>
      </c>
      <c r="B443" s="161"/>
      <c r="C443" s="161"/>
      <c r="D443" s="161"/>
      <c r="E443" s="161"/>
      <c r="F443" s="161"/>
      <c r="G443" s="161"/>
    </row>
    <row r="444" spans="1:7" s="98" customFormat="1" ht="12" customHeight="1">
      <c r="A444" s="110">
        <v>1</v>
      </c>
      <c r="B444" s="99" t="s">
        <v>522</v>
      </c>
      <c r="C444" s="15">
        <v>41229</v>
      </c>
      <c r="D444" s="38" t="s">
        <v>542</v>
      </c>
      <c r="E444" s="100">
        <v>3</v>
      </c>
      <c r="F444" s="100">
        <v>37</v>
      </c>
      <c r="G444" s="109">
        <v>2500</v>
      </c>
    </row>
    <row r="445" spans="1:7" s="98" customFormat="1" ht="12.75" customHeight="1">
      <c r="A445" s="110">
        <v>2</v>
      </c>
      <c r="B445" s="99" t="s">
        <v>521</v>
      </c>
      <c r="C445" s="15">
        <v>41229</v>
      </c>
      <c r="D445" s="38" t="s">
        <v>542</v>
      </c>
      <c r="E445" s="100">
        <v>5</v>
      </c>
      <c r="F445" s="100">
        <v>50.8</v>
      </c>
      <c r="G445" s="109">
        <v>2500</v>
      </c>
    </row>
    <row r="446" spans="1:7" s="98" customFormat="1" ht="12.75" customHeight="1">
      <c r="A446" s="110">
        <v>3</v>
      </c>
      <c r="B446" s="99" t="s">
        <v>523</v>
      </c>
      <c r="C446" s="15">
        <v>41229</v>
      </c>
      <c r="D446" s="38" t="s">
        <v>542</v>
      </c>
      <c r="E446" s="100">
        <v>4</v>
      </c>
      <c r="F446" s="100">
        <v>24.5</v>
      </c>
      <c r="G446" s="109">
        <v>2500</v>
      </c>
    </row>
    <row r="447" spans="1:7" s="98" customFormat="1" ht="12.75" customHeight="1">
      <c r="A447" s="110">
        <v>4</v>
      </c>
      <c r="B447" s="99" t="s">
        <v>524</v>
      </c>
      <c r="C447" s="15">
        <v>41229</v>
      </c>
      <c r="D447" s="38" t="s">
        <v>542</v>
      </c>
      <c r="E447" s="100">
        <v>1</v>
      </c>
      <c r="F447" s="100">
        <v>21.4</v>
      </c>
      <c r="G447" s="109">
        <v>2500</v>
      </c>
    </row>
    <row r="448" spans="1:7" s="98" customFormat="1" ht="12.75" customHeight="1">
      <c r="A448" s="110">
        <v>5</v>
      </c>
      <c r="B448" s="99" t="s">
        <v>525</v>
      </c>
      <c r="C448" s="15">
        <v>41229</v>
      </c>
      <c r="D448" s="38" t="s">
        <v>542</v>
      </c>
      <c r="E448" s="100">
        <v>1</v>
      </c>
      <c r="F448" s="100">
        <v>18.5</v>
      </c>
      <c r="G448" s="109">
        <v>2500</v>
      </c>
    </row>
    <row r="449" spans="1:7" s="98" customFormat="1" ht="12.75" customHeight="1">
      <c r="A449" s="110">
        <v>6</v>
      </c>
      <c r="B449" s="99" t="s">
        <v>526</v>
      </c>
      <c r="C449" s="15">
        <v>41229</v>
      </c>
      <c r="D449" s="38" t="s">
        <v>542</v>
      </c>
      <c r="E449" s="100">
        <v>5</v>
      </c>
      <c r="F449" s="100">
        <v>47.8</v>
      </c>
      <c r="G449" s="109">
        <v>2500</v>
      </c>
    </row>
    <row r="450" spans="1:7" s="98" customFormat="1" ht="12.75" customHeight="1">
      <c r="A450" s="110">
        <v>7</v>
      </c>
      <c r="B450" s="101" t="s">
        <v>527</v>
      </c>
      <c r="C450" s="15">
        <v>42115</v>
      </c>
      <c r="D450" s="38" t="s">
        <v>543</v>
      </c>
      <c r="E450" s="100">
        <v>2</v>
      </c>
      <c r="F450" s="100">
        <v>47.4</v>
      </c>
      <c r="G450" s="109">
        <v>2500</v>
      </c>
    </row>
    <row r="451" spans="1:7" s="98" customFormat="1" ht="12.75" customHeight="1">
      <c r="A451" s="110">
        <v>8</v>
      </c>
      <c r="B451" s="101" t="s">
        <v>528</v>
      </c>
      <c r="C451" s="15">
        <v>42115</v>
      </c>
      <c r="D451" s="38" t="s">
        <v>543</v>
      </c>
      <c r="E451" s="100">
        <v>1</v>
      </c>
      <c r="F451" s="100">
        <v>47.9</v>
      </c>
      <c r="G451" s="109">
        <v>2500</v>
      </c>
    </row>
    <row r="452" spans="1:7" s="98" customFormat="1" ht="12.75" customHeight="1">
      <c r="A452" s="110">
        <v>9</v>
      </c>
      <c r="B452" s="101" t="s">
        <v>529</v>
      </c>
      <c r="C452" s="15">
        <v>42115</v>
      </c>
      <c r="D452" s="38" t="s">
        <v>543</v>
      </c>
      <c r="E452" s="100">
        <v>1</v>
      </c>
      <c r="F452" s="100">
        <v>50.3</v>
      </c>
      <c r="G452" s="109">
        <v>2500</v>
      </c>
    </row>
    <row r="453" spans="1:7" s="98" customFormat="1" ht="12.75" customHeight="1">
      <c r="A453" s="110">
        <v>10</v>
      </c>
      <c r="B453" s="101" t="s">
        <v>530</v>
      </c>
      <c r="C453" s="15">
        <v>42115</v>
      </c>
      <c r="D453" s="38" t="s">
        <v>543</v>
      </c>
      <c r="E453" s="100">
        <v>1</v>
      </c>
      <c r="F453" s="100">
        <v>49.5</v>
      </c>
      <c r="G453" s="109">
        <v>2500</v>
      </c>
    </row>
    <row r="454" spans="1:7" s="98" customFormat="1" ht="12.75" customHeight="1">
      <c r="A454" s="110">
        <v>11</v>
      </c>
      <c r="B454" s="101" t="s">
        <v>531</v>
      </c>
      <c r="C454" s="15">
        <v>42115</v>
      </c>
      <c r="D454" s="38" t="s">
        <v>543</v>
      </c>
      <c r="E454" s="100">
        <v>4</v>
      </c>
      <c r="F454" s="100">
        <v>48.1</v>
      </c>
      <c r="G454" s="109">
        <v>2500</v>
      </c>
    </row>
    <row r="455" spans="1:7" s="98" customFormat="1" ht="12.75" customHeight="1">
      <c r="A455" s="110">
        <v>12</v>
      </c>
      <c r="B455" s="101" t="s">
        <v>532</v>
      </c>
      <c r="C455" s="15">
        <v>42115</v>
      </c>
      <c r="D455" s="38" t="s">
        <v>543</v>
      </c>
      <c r="E455" s="100">
        <v>1</v>
      </c>
      <c r="F455" s="100">
        <v>61.6</v>
      </c>
      <c r="G455" s="109">
        <v>2500</v>
      </c>
    </row>
    <row r="456" spans="1:7" s="98" customFormat="1" ht="12.75" customHeight="1">
      <c r="A456" s="110">
        <v>13</v>
      </c>
      <c r="B456" s="101" t="s">
        <v>533</v>
      </c>
      <c r="C456" s="15">
        <v>42115</v>
      </c>
      <c r="D456" s="38" t="s">
        <v>543</v>
      </c>
      <c r="E456" s="100">
        <v>1</v>
      </c>
      <c r="F456" s="100">
        <v>50.4</v>
      </c>
      <c r="G456" s="109">
        <v>2500</v>
      </c>
    </row>
    <row r="457" spans="1:7" s="98" customFormat="1" ht="12.75" customHeight="1">
      <c r="A457" s="110">
        <v>14</v>
      </c>
      <c r="B457" s="101" t="s">
        <v>534</v>
      </c>
      <c r="C457" s="15">
        <v>42068</v>
      </c>
      <c r="D457" s="38" t="s">
        <v>544</v>
      </c>
      <c r="E457" s="100">
        <v>6</v>
      </c>
      <c r="F457" s="100">
        <v>47.1</v>
      </c>
      <c r="G457" s="109">
        <v>2500</v>
      </c>
    </row>
    <row r="458" spans="1:7" s="98" customFormat="1" ht="12.75" customHeight="1">
      <c r="A458" s="110">
        <v>15</v>
      </c>
      <c r="B458" s="101" t="s">
        <v>535</v>
      </c>
      <c r="C458" s="15">
        <v>42068</v>
      </c>
      <c r="D458" s="38" t="s">
        <v>544</v>
      </c>
      <c r="E458" s="100">
        <v>2</v>
      </c>
      <c r="F458" s="100">
        <v>47</v>
      </c>
      <c r="G458" s="109">
        <v>2500</v>
      </c>
    </row>
    <row r="459" spans="1:7" s="98" customFormat="1" ht="12.75" customHeight="1">
      <c r="A459" s="110">
        <v>16</v>
      </c>
      <c r="B459" s="101" t="s">
        <v>536</v>
      </c>
      <c r="C459" s="15">
        <v>42068</v>
      </c>
      <c r="D459" s="38" t="s">
        <v>544</v>
      </c>
      <c r="E459" s="100">
        <v>1</v>
      </c>
      <c r="F459" s="100">
        <v>50.4</v>
      </c>
      <c r="G459" s="109">
        <v>2500</v>
      </c>
    </row>
    <row r="460" spans="1:7" s="98" customFormat="1" ht="12.75" customHeight="1">
      <c r="A460" s="110">
        <v>17</v>
      </c>
      <c r="B460" s="101" t="s">
        <v>537</v>
      </c>
      <c r="C460" s="15">
        <v>42068</v>
      </c>
      <c r="D460" s="38" t="s">
        <v>544</v>
      </c>
      <c r="E460" s="100">
        <v>4</v>
      </c>
      <c r="F460" s="100">
        <v>64.2</v>
      </c>
      <c r="G460" s="109">
        <v>2500</v>
      </c>
    </row>
    <row r="461" spans="1:7" s="98" customFormat="1" ht="12.75" customHeight="1">
      <c r="A461" s="110">
        <v>18</v>
      </c>
      <c r="B461" s="101" t="s">
        <v>538</v>
      </c>
      <c r="C461" s="15">
        <v>42068</v>
      </c>
      <c r="D461" s="38" t="s">
        <v>544</v>
      </c>
      <c r="E461" s="100">
        <v>1</v>
      </c>
      <c r="F461" s="100">
        <v>47.8</v>
      </c>
      <c r="G461" s="109">
        <v>2500</v>
      </c>
    </row>
    <row r="462" spans="1:7" s="98" customFormat="1" ht="12.75" customHeight="1">
      <c r="A462" s="110">
        <v>19</v>
      </c>
      <c r="B462" s="101" t="s">
        <v>539</v>
      </c>
      <c r="C462" s="15">
        <v>42068</v>
      </c>
      <c r="D462" s="38" t="s">
        <v>544</v>
      </c>
      <c r="E462" s="100">
        <v>2</v>
      </c>
      <c r="F462" s="100">
        <v>47.6</v>
      </c>
      <c r="G462" s="109">
        <v>2500</v>
      </c>
    </row>
    <row r="463" spans="1:7" s="98" customFormat="1" ht="12.75" customHeight="1">
      <c r="A463" s="110">
        <v>20</v>
      </c>
      <c r="B463" s="101" t="s">
        <v>540</v>
      </c>
      <c r="C463" s="15">
        <v>42068</v>
      </c>
      <c r="D463" s="38" t="s">
        <v>544</v>
      </c>
      <c r="E463" s="100">
        <v>1</v>
      </c>
      <c r="F463" s="100">
        <v>50.4</v>
      </c>
      <c r="G463" s="109">
        <v>2500</v>
      </c>
    </row>
    <row r="464" spans="1:7" s="98" customFormat="1" ht="12.75" customHeight="1">
      <c r="A464" s="110">
        <v>21</v>
      </c>
      <c r="B464" s="101" t="s">
        <v>541</v>
      </c>
      <c r="C464" s="15">
        <v>42068</v>
      </c>
      <c r="D464" s="38" t="s">
        <v>544</v>
      </c>
      <c r="E464" s="100">
        <v>2</v>
      </c>
      <c r="F464" s="100">
        <v>63.8</v>
      </c>
      <c r="G464" s="109">
        <v>2500</v>
      </c>
    </row>
    <row r="465" spans="1:7" s="98" customFormat="1" ht="12.75" customHeight="1">
      <c r="A465" s="110">
        <v>22</v>
      </c>
      <c r="B465" s="101" t="s">
        <v>545</v>
      </c>
      <c r="C465" s="15">
        <v>42115</v>
      </c>
      <c r="D465" s="38" t="s">
        <v>549</v>
      </c>
      <c r="E465" s="100">
        <v>1</v>
      </c>
      <c r="F465" s="100">
        <v>63.4</v>
      </c>
      <c r="G465" s="109">
        <v>2500</v>
      </c>
    </row>
    <row r="466" spans="1:7" s="98" customFormat="1" ht="12.75" customHeight="1">
      <c r="A466" s="110">
        <v>23</v>
      </c>
      <c r="B466" s="101" t="s">
        <v>546</v>
      </c>
      <c r="C466" s="15">
        <v>42115</v>
      </c>
      <c r="D466" s="38" t="s">
        <v>549</v>
      </c>
      <c r="E466" s="100">
        <v>1</v>
      </c>
      <c r="F466" s="100">
        <v>48.1</v>
      </c>
      <c r="G466" s="109">
        <v>2500</v>
      </c>
    </row>
    <row r="467" spans="1:7" s="98" customFormat="1" ht="12.75" customHeight="1">
      <c r="A467" s="110">
        <v>24</v>
      </c>
      <c r="B467" s="101" t="s">
        <v>547</v>
      </c>
      <c r="C467" s="15">
        <v>42115</v>
      </c>
      <c r="D467" s="38" t="s">
        <v>549</v>
      </c>
      <c r="E467" s="100">
        <v>3</v>
      </c>
      <c r="F467" s="100">
        <v>49.2</v>
      </c>
      <c r="G467" s="109">
        <v>2500</v>
      </c>
    </row>
    <row r="468" spans="1:7" s="98" customFormat="1" ht="12.75" customHeight="1">
      <c r="A468" s="110">
        <v>25</v>
      </c>
      <c r="B468" s="101" t="s">
        <v>548</v>
      </c>
      <c r="C468" s="111">
        <v>42115</v>
      </c>
      <c r="D468" s="112" t="s">
        <v>549</v>
      </c>
      <c r="E468" s="100">
        <v>3</v>
      </c>
      <c r="F468" s="100">
        <v>61.5</v>
      </c>
      <c r="G468" s="109">
        <v>2500</v>
      </c>
    </row>
    <row r="469" spans="1:7" s="98" customFormat="1" ht="12.75" customHeight="1">
      <c r="A469" s="110">
        <v>26</v>
      </c>
      <c r="B469" s="101" t="s">
        <v>550</v>
      </c>
      <c r="C469" s="111">
        <v>41698</v>
      </c>
      <c r="D469" s="112" t="s">
        <v>554</v>
      </c>
      <c r="E469" s="100">
        <v>3</v>
      </c>
      <c r="F469" s="100">
        <v>40.9</v>
      </c>
      <c r="G469" s="109">
        <v>2500</v>
      </c>
    </row>
    <row r="470" spans="1:7" s="98" customFormat="1" ht="12.75" customHeight="1">
      <c r="A470" s="110">
        <v>27</v>
      </c>
      <c r="B470" s="101" t="s">
        <v>551</v>
      </c>
      <c r="C470" s="111">
        <v>41698</v>
      </c>
      <c r="D470" s="112" t="s">
        <v>554</v>
      </c>
      <c r="E470" s="100">
        <v>1</v>
      </c>
      <c r="F470" s="100">
        <v>20.7</v>
      </c>
      <c r="G470" s="109">
        <v>2500</v>
      </c>
    </row>
    <row r="471" spans="1:7" s="98" customFormat="1" ht="12.75" customHeight="1">
      <c r="A471" s="110">
        <v>28</v>
      </c>
      <c r="B471" s="101" t="s">
        <v>552</v>
      </c>
      <c r="C471" s="111">
        <v>41698</v>
      </c>
      <c r="D471" s="112" t="s">
        <v>554</v>
      </c>
      <c r="E471" s="100">
        <v>1</v>
      </c>
      <c r="F471" s="100">
        <v>20.9</v>
      </c>
      <c r="G471" s="109">
        <v>2500</v>
      </c>
    </row>
    <row r="472" spans="1:7" s="98" customFormat="1" ht="12.75" customHeight="1">
      <c r="A472" s="110">
        <v>29</v>
      </c>
      <c r="B472" s="101" t="s">
        <v>553</v>
      </c>
      <c r="C472" s="111">
        <v>41698</v>
      </c>
      <c r="D472" s="112" t="s">
        <v>554</v>
      </c>
      <c r="E472" s="100">
        <v>1</v>
      </c>
      <c r="F472" s="100">
        <v>13.8</v>
      </c>
      <c r="G472" s="109">
        <v>2500</v>
      </c>
    </row>
    <row r="473" spans="1:7" s="98" customFormat="1" ht="12.75" customHeight="1">
      <c r="A473" s="110">
        <v>30</v>
      </c>
      <c r="B473" s="101" t="s">
        <v>555</v>
      </c>
      <c r="C473" s="15">
        <v>41544</v>
      </c>
      <c r="D473" s="38" t="s">
        <v>557</v>
      </c>
      <c r="E473" s="100">
        <v>1</v>
      </c>
      <c r="F473" s="100">
        <v>69.3</v>
      </c>
      <c r="G473" s="109">
        <v>2500</v>
      </c>
    </row>
    <row r="474" spans="1:7" s="98" customFormat="1" ht="12.75" customHeight="1">
      <c r="A474" s="110">
        <v>31</v>
      </c>
      <c r="B474" s="101" t="s">
        <v>556</v>
      </c>
      <c r="C474" s="15">
        <v>41544</v>
      </c>
      <c r="D474" s="38" t="s">
        <v>557</v>
      </c>
      <c r="E474" s="100">
        <v>1</v>
      </c>
      <c r="F474" s="100">
        <v>33</v>
      </c>
      <c r="G474" s="109">
        <v>2500</v>
      </c>
    </row>
    <row r="475" spans="1:7" s="98" customFormat="1" ht="12.75" customHeight="1">
      <c r="A475" s="110">
        <v>32</v>
      </c>
      <c r="B475" s="101" t="s">
        <v>558</v>
      </c>
      <c r="C475" s="15">
        <v>42115</v>
      </c>
      <c r="D475" s="38" t="s">
        <v>565</v>
      </c>
      <c r="E475" s="100">
        <v>2</v>
      </c>
      <c r="F475" s="100">
        <v>45.5</v>
      </c>
      <c r="G475" s="109">
        <v>2500</v>
      </c>
    </row>
    <row r="476" spans="1:7" s="98" customFormat="1" ht="12.75" customHeight="1">
      <c r="A476" s="110">
        <v>33</v>
      </c>
      <c r="B476" s="101" t="s">
        <v>559</v>
      </c>
      <c r="C476" s="15">
        <v>42115</v>
      </c>
      <c r="D476" s="38" t="s">
        <v>565</v>
      </c>
      <c r="E476" s="100">
        <v>3</v>
      </c>
      <c r="F476" s="100">
        <v>59</v>
      </c>
      <c r="G476" s="109">
        <v>2500</v>
      </c>
    </row>
    <row r="477" spans="1:7" s="98" customFormat="1" ht="12.75" customHeight="1">
      <c r="A477" s="110">
        <v>34</v>
      </c>
      <c r="B477" s="101" t="s">
        <v>560</v>
      </c>
      <c r="C477" s="15">
        <v>42115</v>
      </c>
      <c r="D477" s="38" t="s">
        <v>565</v>
      </c>
      <c r="E477" s="100">
        <v>1</v>
      </c>
      <c r="F477" s="100">
        <v>46.2</v>
      </c>
      <c r="G477" s="109">
        <v>2500</v>
      </c>
    </row>
    <row r="478" spans="1:7" s="98" customFormat="1" ht="12.75" customHeight="1">
      <c r="A478" s="110">
        <v>35</v>
      </c>
      <c r="B478" s="101" t="s">
        <v>561</v>
      </c>
      <c r="C478" s="15">
        <v>42115</v>
      </c>
      <c r="D478" s="38" t="s">
        <v>565</v>
      </c>
      <c r="E478" s="100">
        <v>3</v>
      </c>
      <c r="F478" s="100">
        <v>44.9</v>
      </c>
      <c r="G478" s="109">
        <v>2500</v>
      </c>
    </row>
    <row r="479" spans="1:7" s="98" customFormat="1" ht="12.75" customHeight="1">
      <c r="A479" s="110">
        <v>36</v>
      </c>
      <c r="B479" s="101" t="s">
        <v>562</v>
      </c>
      <c r="C479" s="15">
        <v>42115</v>
      </c>
      <c r="D479" s="38" t="s">
        <v>565</v>
      </c>
      <c r="E479" s="100">
        <v>2</v>
      </c>
      <c r="F479" s="100">
        <v>45.2</v>
      </c>
      <c r="G479" s="109">
        <v>2500</v>
      </c>
    </row>
    <row r="480" spans="1:7" s="98" customFormat="1" ht="12.75" customHeight="1">
      <c r="A480" s="110">
        <v>37</v>
      </c>
      <c r="B480" s="101" t="s">
        <v>563</v>
      </c>
      <c r="C480" s="15">
        <v>42115</v>
      </c>
      <c r="D480" s="38" t="s">
        <v>565</v>
      </c>
      <c r="E480" s="100">
        <v>3</v>
      </c>
      <c r="F480" s="100">
        <v>59</v>
      </c>
      <c r="G480" s="109">
        <v>2500</v>
      </c>
    </row>
    <row r="481" spans="1:7" s="98" customFormat="1" ht="12.75" customHeight="1">
      <c r="A481" s="110">
        <v>38</v>
      </c>
      <c r="B481" s="101" t="s">
        <v>564</v>
      </c>
      <c r="C481" s="15">
        <v>42115</v>
      </c>
      <c r="D481" s="38" t="s">
        <v>565</v>
      </c>
      <c r="E481" s="100">
        <v>1</v>
      </c>
      <c r="F481" s="100">
        <v>45.9</v>
      </c>
      <c r="G481" s="109">
        <v>2500</v>
      </c>
    </row>
    <row r="482" spans="1:7" s="98" customFormat="1" ht="12.75" customHeight="1">
      <c r="A482" s="110">
        <v>39</v>
      </c>
      <c r="B482" s="101" t="s">
        <v>567</v>
      </c>
      <c r="C482" s="15">
        <v>42115</v>
      </c>
      <c r="D482" s="38" t="s">
        <v>569</v>
      </c>
      <c r="E482" s="100">
        <v>1</v>
      </c>
      <c r="F482" s="100">
        <v>45.6</v>
      </c>
      <c r="G482" s="109">
        <v>2500</v>
      </c>
    </row>
    <row r="483" spans="1:7" s="98" customFormat="1" ht="12.75" customHeight="1">
      <c r="A483" s="110">
        <v>40</v>
      </c>
      <c r="B483" s="101" t="s">
        <v>566</v>
      </c>
      <c r="C483" s="15">
        <v>42115</v>
      </c>
      <c r="D483" s="38" t="s">
        <v>569</v>
      </c>
      <c r="E483" s="100">
        <v>3</v>
      </c>
      <c r="F483" s="100">
        <v>46</v>
      </c>
      <c r="G483" s="109">
        <v>2500</v>
      </c>
    </row>
    <row r="484" spans="1:7" s="98" customFormat="1" ht="12.75" customHeight="1">
      <c r="A484" s="110">
        <v>41</v>
      </c>
      <c r="B484" s="101" t="s">
        <v>568</v>
      </c>
      <c r="C484" s="15">
        <v>42115</v>
      </c>
      <c r="D484" s="38" t="s">
        <v>569</v>
      </c>
      <c r="E484" s="100">
        <v>7</v>
      </c>
      <c r="F484" s="100">
        <v>59.6</v>
      </c>
      <c r="G484" s="109">
        <v>2500</v>
      </c>
    </row>
    <row r="485" spans="1:7" s="98" customFormat="1" ht="12.75" customHeight="1">
      <c r="A485" s="110">
        <v>42</v>
      </c>
      <c r="B485" s="101" t="s">
        <v>570</v>
      </c>
      <c r="C485" s="15">
        <v>41268</v>
      </c>
      <c r="D485" s="38" t="s">
        <v>571</v>
      </c>
      <c r="E485" s="100">
        <v>1</v>
      </c>
      <c r="F485" s="100">
        <v>29.8</v>
      </c>
      <c r="G485" s="109">
        <v>2500</v>
      </c>
    </row>
    <row r="486" spans="1:7" s="98" customFormat="1" ht="12.75" customHeight="1">
      <c r="A486" s="110">
        <v>43</v>
      </c>
      <c r="B486" s="101" t="s">
        <v>572</v>
      </c>
      <c r="C486" s="15">
        <v>41236</v>
      </c>
      <c r="D486" s="11" t="s">
        <v>574</v>
      </c>
      <c r="E486" s="100">
        <v>1</v>
      </c>
      <c r="F486" s="100">
        <v>46.55</v>
      </c>
      <c r="G486" s="109">
        <v>2500</v>
      </c>
    </row>
    <row r="487" spans="1:7" s="98" customFormat="1" ht="12.75" customHeight="1">
      <c r="A487" s="110">
        <v>44</v>
      </c>
      <c r="B487" s="101" t="s">
        <v>572</v>
      </c>
      <c r="C487" s="15">
        <v>41236</v>
      </c>
      <c r="D487" s="11" t="s">
        <v>574</v>
      </c>
      <c r="E487" s="100">
        <v>1</v>
      </c>
      <c r="F487" s="100">
        <v>19.57</v>
      </c>
      <c r="G487" s="109">
        <v>2500</v>
      </c>
    </row>
    <row r="488" spans="1:7" s="98" customFormat="1" ht="12.75" customHeight="1">
      <c r="A488" s="110">
        <v>45</v>
      </c>
      <c r="B488" s="101" t="s">
        <v>572</v>
      </c>
      <c r="C488" s="15">
        <v>41236</v>
      </c>
      <c r="D488" s="11" t="s">
        <v>574</v>
      </c>
      <c r="E488" s="100">
        <v>1</v>
      </c>
      <c r="F488" s="100">
        <v>19.57</v>
      </c>
      <c r="G488" s="109">
        <v>2500</v>
      </c>
    </row>
    <row r="489" spans="1:7" s="98" customFormat="1" ht="12.75" customHeight="1">
      <c r="A489" s="110">
        <v>46</v>
      </c>
      <c r="B489" s="101" t="s">
        <v>573</v>
      </c>
      <c r="C489" s="15">
        <v>41236</v>
      </c>
      <c r="D489" s="11" t="s">
        <v>574</v>
      </c>
      <c r="E489" s="100">
        <v>1</v>
      </c>
      <c r="F489" s="100">
        <v>23.3</v>
      </c>
      <c r="G489" s="109">
        <v>2500</v>
      </c>
    </row>
    <row r="490" spans="1:7" s="98" customFormat="1" ht="12.75" customHeight="1">
      <c r="A490" s="110">
        <v>47</v>
      </c>
      <c r="B490" s="101" t="s">
        <v>573</v>
      </c>
      <c r="C490" s="15">
        <v>41236</v>
      </c>
      <c r="D490" s="11" t="s">
        <v>574</v>
      </c>
      <c r="E490" s="100">
        <v>1</v>
      </c>
      <c r="F490" s="100">
        <v>45.7</v>
      </c>
      <c r="G490" s="109">
        <v>2500</v>
      </c>
    </row>
    <row r="491" spans="1:7" s="98" customFormat="1" ht="12.75" customHeight="1">
      <c r="A491" s="110">
        <v>48</v>
      </c>
      <c r="B491" s="101" t="s">
        <v>575</v>
      </c>
      <c r="C491" s="15">
        <v>41586</v>
      </c>
      <c r="D491" s="38" t="s">
        <v>576</v>
      </c>
      <c r="E491" s="100">
        <v>1</v>
      </c>
      <c r="F491" s="100">
        <v>53.6</v>
      </c>
      <c r="G491" s="109">
        <v>2500</v>
      </c>
    </row>
    <row r="492" spans="1:7" ht="12.75" customHeight="1">
      <c r="A492" s="17"/>
      <c r="B492" s="58" t="s">
        <v>593</v>
      </c>
      <c r="C492" s="11"/>
      <c r="D492" s="11"/>
      <c r="E492" s="77">
        <f>SUM(E444:E491)</f>
        <v>98</v>
      </c>
      <c r="F492" s="77">
        <f>SUM(F444:F491)</f>
        <v>2129.29</v>
      </c>
      <c r="G492" s="74">
        <f>SUM(G444:G491)</f>
        <v>120000</v>
      </c>
    </row>
    <row r="493" spans="1:7" ht="12.75" customHeight="1">
      <c r="A493" s="17"/>
      <c r="B493" s="7" t="s">
        <v>136</v>
      </c>
      <c r="C493" s="11"/>
      <c r="D493" s="11"/>
      <c r="E493" s="77">
        <f>E393+E420+E442+E492</f>
        <v>266</v>
      </c>
      <c r="F493" s="77">
        <f>F393+F420+F442+F492</f>
        <v>5008.6900000000005</v>
      </c>
      <c r="G493" s="74">
        <f>G393+G420+G442+G492</f>
        <v>330500</v>
      </c>
    </row>
    <row r="494" spans="1:7" ht="37.5" customHeight="1">
      <c r="A494" s="138" t="s">
        <v>362</v>
      </c>
      <c r="B494" s="139"/>
      <c r="C494" s="139"/>
      <c r="D494" s="139"/>
      <c r="E494" s="139"/>
      <c r="F494" s="139"/>
      <c r="G494" s="139"/>
    </row>
    <row r="495" spans="1:7" ht="25.5" customHeight="1">
      <c r="A495" s="157" t="s">
        <v>444</v>
      </c>
      <c r="B495" s="157"/>
      <c r="C495" s="157"/>
      <c r="D495" s="157"/>
      <c r="E495" s="157"/>
      <c r="F495" s="157"/>
      <c r="G495" s="157"/>
    </row>
    <row r="496" spans="1:7" ht="29.25" customHeight="1">
      <c r="A496" s="157" t="s">
        <v>516</v>
      </c>
      <c r="B496" s="157"/>
      <c r="C496" s="157"/>
      <c r="D496" s="157"/>
      <c r="E496" s="157"/>
      <c r="F496" s="157"/>
      <c r="G496" s="157"/>
    </row>
    <row r="497" spans="1:7" ht="30.75" customHeight="1">
      <c r="A497" s="156"/>
      <c r="B497" s="156"/>
      <c r="C497" s="156"/>
      <c r="D497" s="156"/>
      <c r="E497" s="156"/>
      <c r="F497" s="156"/>
      <c r="G497" s="156"/>
    </row>
    <row r="498" spans="1:7" s="56" customFormat="1" ht="18" customHeight="1">
      <c r="A498" s="156"/>
      <c r="B498" s="156"/>
      <c r="C498" s="156"/>
      <c r="D498" s="156"/>
      <c r="E498" s="156"/>
      <c r="F498" s="156"/>
      <c r="G498" s="156"/>
    </row>
    <row r="499" s="56" customFormat="1" ht="12.75"/>
    <row r="500" s="56" customFormat="1" ht="12.75"/>
    <row r="501" s="56" customFormat="1" ht="12.75"/>
    <row r="502" s="56" customFormat="1" ht="12.75"/>
    <row r="503" s="56" customFormat="1" ht="12.75"/>
    <row r="504" s="56" customFormat="1" ht="12.75"/>
    <row r="505" s="56" customFormat="1" ht="12.75"/>
    <row r="506" s="56" customFormat="1" ht="12.75"/>
    <row r="507" s="56" customFormat="1" ht="12.75"/>
    <row r="508" s="56" customFormat="1" ht="12.75"/>
    <row r="509" s="56" customFormat="1" ht="12.75"/>
    <row r="510" s="56" customFormat="1" ht="12.75"/>
    <row r="511" s="56" customFormat="1" ht="12.75"/>
    <row r="512" s="56" customFormat="1" ht="12.75"/>
    <row r="513" s="56" customFormat="1" ht="12.75"/>
    <row r="514" s="56" customFormat="1" ht="12.75"/>
    <row r="515" s="56" customFormat="1" ht="12.75"/>
    <row r="516" s="56" customFormat="1" ht="12.75"/>
    <row r="517" s="56" customFormat="1" ht="12.75"/>
    <row r="518" s="56" customFormat="1" ht="12.75"/>
    <row r="519" s="56" customFormat="1" ht="12.75"/>
    <row r="520" s="56" customFormat="1" ht="12.75"/>
    <row r="521" s="56" customFormat="1" ht="12.75"/>
    <row r="522" s="56" customFormat="1" ht="12.75"/>
    <row r="523" s="56" customFormat="1" ht="12.75"/>
    <row r="524" s="56" customFormat="1" ht="12.75"/>
    <row r="525" s="56" customFormat="1" ht="12.75"/>
    <row r="526" s="56" customFormat="1" ht="12.75"/>
    <row r="527" s="56" customFormat="1" ht="12.75"/>
    <row r="528" s="56" customFormat="1" ht="12.75"/>
    <row r="529" s="56" customFormat="1" ht="12.75"/>
    <row r="530" s="56" customFormat="1" ht="12.75"/>
    <row r="531" s="56" customFormat="1" ht="12.75"/>
    <row r="532" s="56" customFormat="1" ht="12.75"/>
  </sheetData>
  <sheetProtection/>
  <mergeCells count="33">
    <mergeCell ref="G6:G9"/>
    <mergeCell ref="A355:G355"/>
    <mergeCell ref="A157:G157"/>
    <mergeCell ref="A498:G498"/>
    <mergeCell ref="A497:G497"/>
    <mergeCell ref="A496:G496"/>
    <mergeCell ref="A495:G495"/>
    <mergeCell ref="A156:G156"/>
    <mergeCell ref="A260:G260"/>
    <mergeCell ref="A443:G443"/>
    <mergeCell ref="A356:G356"/>
    <mergeCell ref="A394:G394"/>
    <mergeCell ref="A421:G421"/>
    <mergeCell ref="B1:G1"/>
    <mergeCell ref="A31:G31"/>
    <mergeCell ref="A3:G3"/>
    <mergeCell ref="A106:G106"/>
    <mergeCell ref="A122:G122"/>
    <mergeCell ref="B6:B9"/>
    <mergeCell ref="C105:D105"/>
    <mergeCell ref="F6:F9"/>
    <mergeCell ref="E6:E9"/>
    <mergeCell ref="A11:G11"/>
    <mergeCell ref="C6:D9"/>
    <mergeCell ref="B2:G2"/>
    <mergeCell ref="A4:G4"/>
    <mergeCell ref="A305:G305"/>
    <mergeCell ref="G325:G326"/>
    <mergeCell ref="A494:G494"/>
    <mergeCell ref="A328:G328"/>
    <mergeCell ref="A12:G12"/>
    <mergeCell ref="A5:G5"/>
    <mergeCell ref="A6:A9"/>
  </mergeCells>
  <printOptions/>
  <pageMargins left="0.984251968503937" right="0.1968503937007874" top="0.5905511811023623" bottom="0.1968503937007874" header="0.11811023622047245" footer="0.11811023622047245"/>
  <pageSetup fitToHeight="1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2020-09-16T09:07:28Z</cp:lastPrinted>
  <dcterms:created xsi:type="dcterms:W3CDTF">1996-10-08T23:32:33Z</dcterms:created>
  <dcterms:modified xsi:type="dcterms:W3CDTF">2021-01-20T02:14:59Z</dcterms:modified>
  <cp:category/>
  <cp:version/>
  <cp:contentType/>
  <cp:contentStatus/>
</cp:coreProperties>
</file>