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0" yWindow="15" windowWidth="14490" windowHeight="12750"/>
  </bookViews>
  <sheets>
    <sheet name="Лист1" sheetId="1" r:id="rId1"/>
  </sheets>
  <definedNames>
    <definedName name="_xlnm.Print_Area" localSheetId="0">Лист1!$A$1:$AB$39</definedName>
  </definedNames>
  <calcPr calcId="125725"/>
</workbook>
</file>

<file path=xl/calcChain.xml><?xml version="1.0" encoding="utf-8"?>
<calcChain xmlns="http://schemas.openxmlformats.org/spreadsheetml/2006/main">
  <c r="AA13" i="1"/>
  <c r="Q13"/>
  <c r="O13"/>
  <c r="AA10"/>
  <c r="Y10"/>
  <c r="W10"/>
  <c r="R10"/>
  <c r="W13"/>
  <c r="Y12"/>
  <c r="Y11"/>
  <c r="AA11"/>
  <c r="U10"/>
  <c r="S10"/>
  <c r="Q10"/>
  <c r="Q11"/>
  <c r="P13"/>
  <c r="R12"/>
  <c r="Q12"/>
  <c r="S13"/>
  <c r="T13"/>
  <c r="U13"/>
  <c r="V13"/>
  <c r="X13"/>
  <c r="Y13"/>
  <c r="Z13"/>
  <c r="AB13"/>
</calcChain>
</file>

<file path=xl/comments1.xml><?xml version="1.0" encoding="utf-8"?>
<comments xmlns="http://schemas.openxmlformats.org/spreadsheetml/2006/main">
  <authors>
    <author>natasha</author>
    <author>indukaev</author>
    <author>GUBINI</author>
    <author>Lena</author>
    <author>zsv</author>
  </authors>
  <commentList>
    <comment ref="O10" authorId="0">
      <text>
        <r>
          <rPr>
            <b/>
            <sz val="9"/>
            <color indexed="81"/>
            <rFont val="Tahoma"/>
            <family val="2"/>
            <charset val="204"/>
          </rPr>
          <t>natasha:</t>
        </r>
        <r>
          <rPr>
            <sz val="9"/>
            <color indexed="81"/>
            <rFont val="Tahoma"/>
            <family val="2"/>
            <charset val="204"/>
          </rPr>
          <t xml:space="preserve">
1) Строительство станции водоподготовки в д. Лоскутово муниципального образования "Город Томск" Томской области - 986,5 м3</t>
        </r>
      </text>
    </comment>
    <comment ref="P10" authorId="0">
      <text>
        <r>
          <rPr>
            <b/>
            <sz val="9"/>
            <color indexed="81"/>
            <rFont val="Tahoma"/>
            <family val="2"/>
            <charset val="204"/>
          </rPr>
          <t>natasha:</t>
        </r>
        <r>
          <rPr>
            <sz val="9"/>
            <color indexed="81"/>
            <rFont val="Tahoma"/>
            <family val="2"/>
            <charset val="204"/>
          </rPr>
          <t xml:space="preserve">
1) Строительство станции водоподготовки в д. Лоскутово муниципального образования "Город Томск" Томской области - 986,5 м3</t>
        </r>
      </text>
    </comment>
    <comment ref="Q10" authorId="1">
      <text>
        <r>
          <rPr>
            <sz val="9"/>
            <color indexed="81"/>
            <rFont val="Tahoma"/>
            <family val="2"/>
            <charset val="204"/>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R10" authorId="0">
      <text>
        <r>
          <rPr>
            <b/>
            <sz val="9"/>
            <color indexed="81"/>
            <rFont val="Tahoma"/>
            <family val="2"/>
            <charset val="204"/>
          </rPr>
          <t>natasha:</t>
        </r>
        <r>
          <rPr>
            <sz val="9"/>
            <color indexed="81"/>
            <rFont val="Tahoma"/>
            <family val="2"/>
            <charset val="204"/>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0" authorId="0">
      <text>
        <r>
          <rPr>
            <b/>
            <sz val="9"/>
            <color indexed="81"/>
            <rFont val="Tahoma"/>
            <family val="2"/>
            <charset val="204"/>
          </rPr>
          <t>natasha:</t>
        </r>
        <r>
          <rPr>
            <sz val="9"/>
            <color indexed="81"/>
            <rFont val="Tahoma"/>
            <family val="2"/>
            <charset val="204"/>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U10" authorId="0">
      <text>
        <r>
          <rPr>
            <b/>
            <sz val="9"/>
            <color indexed="81"/>
            <rFont val="Tahoma"/>
            <family val="2"/>
            <charset val="204"/>
          </rPr>
          <t>natasha:</t>
        </r>
        <r>
          <rPr>
            <sz val="9"/>
            <color indexed="81"/>
            <rFont val="Tahoma"/>
            <family val="2"/>
            <charset val="204"/>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0" authorId="2">
      <text>
        <r>
          <rPr>
            <b/>
            <sz val="9"/>
            <color indexed="81"/>
            <rFont val="Tahoma"/>
            <family val="2"/>
            <charset val="204"/>
          </rPr>
          <t>GUBINI:</t>
        </r>
        <r>
          <rPr>
            <sz val="9"/>
            <color indexed="81"/>
            <rFont val="Tahoma"/>
            <family val="2"/>
            <charset val="204"/>
          </rPr>
          <t xml:space="preserve">
1) ул. Севастопольская, 11, 15, 17, 19, пер. Добролюбова, 20-49 3000,0 м.</t>
        </r>
      </text>
    </comment>
    <comment ref="Y10" authorId="0">
      <text>
        <r>
          <rPr>
            <b/>
            <sz val="9"/>
            <color indexed="81"/>
            <rFont val="Tahoma"/>
            <family val="2"/>
            <charset val="204"/>
          </rPr>
          <t>natasha:</t>
        </r>
        <r>
          <rPr>
            <sz val="9"/>
            <color indexed="81"/>
            <rFont val="Tahoma"/>
            <family val="2"/>
            <charset val="204"/>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AA10" authorId="0">
      <text>
        <r>
          <rPr>
            <b/>
            <sz val="9"/>
            <color indexed="81"/>
            <rFont val="Tahoma"/>
            <family val="2"/>
            <charset val="204"/>
          </rPr>
          <t>natasha:</t>
        </r>
        <r>
          <rPr>
            <sz val="9"/>
            <color indexed="81"/>
            <rFont val="Tahoma"/>
            <family val="2"/>
            <charset val="204"/>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O11"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P11"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Q11" authorId="1">
      <text>
        <r>
          <rPr>
            <sz val="9"/>
            <color indexed="81"/>
            <rFont val="Tahoma"/>
            <family val="2"/>
            <charset val="204"/>
          </rPr>
          <t>1) Строительство сетей канализации по ул. Куйбышева, Григорьева, А. Невского (по решение судов) - 1500,0 м.</t>
        </r>
      </text>
    </comment>
    <comment ref="Y11" authorId="1">
      <text>
        <r>
          <rPr>
            <sz val="9"/>
            <color indexed="81"/>
            <rFont val="Tahoma"/>
            <family val="2"/>
            <charset val="204"/>
          </rPr>
          <t xml:space="preserve">1)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2)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AA11" authorId="0">
      <text>
        <r>
          <rPr>
            <b/>
            <sz val="9"/>
            <color indexed="81"/>
            <rFont val="Tahoma"/>
            <family val="2"/>
            <charset val="204"/>
          </rPr>
          <t>natasha:</t>
        </r>
        <r>
          <rPr>
            <sz val="9"/>
            <color indexed="81"/>
            <rFont val="Tahoma"/>
            <family val="2"/>
            <charset val="204"/>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Сети канализации по ул. Бакунина- 1000,0 м</t>
        </r>
      </text>
    </comment>
    <comment ref="O12" authorId="0">
      <text>
        <r>
          <rPr>
            <b/>
            <sz val="9"/>
            <color indexed="81"/>
            <rFont val="Tahoma"/>
            <family val="2"/>
            <charset val="204"/>
          </rPr>
          <t>natasha:</t>
        </r>
        <r>
          <rPr>
            <sz val="9"/>
            <color indexed="81"/>
            <rFont val="Tahoma"/>
            <family val="2"/>
            <charset val="204"/>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t>
        </r>
      </text>
    </comment>
    <comment ref="P12" authorId="0">
      <text>
        <r>
          <rPr>
            <b/>
            <sz val="9"/>
            <color indexed="81"/>
            <rFont val="Tahoma"/>
            <family val="2"/>
            <charset val="204"/>
          </rPr>
          <t>natasha:</t>
        </r>
        <r>
          <rPr>
            <sz val="9"/>
            <color indexed="81"/>
            <rFont val="Tahoma"/>
            <family val="2"/>
            <charset val="204"/>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12" authorId="0">
      <text>
        <r>
          <rPr>
            <b/>
            <sz val="9"/>
            <color indexed="81"/>
            <rFont val="Tahoma"/>
            <family val="2"/>
            <charset val="204"/>
          </rPr>
          <t>natasha:</t>
        </r>
        <r>
          <rPr>
            <sz val="9"/>
            <color indexed="81"/>
            <rFont val="Tahoma"/>
            <family val="2"/>
            <charset val="204"/>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2" authorId="0">
      <text>
        <r>
          <rPr>
            <b/>
            <sz val="9"/>
            <color indexed="81"/>
            <rFont val="Tahoma"/>
            <family val="2"/>
            <charset val="204"/>
          </rPr>
          <t>natasha:</t>
        </r>
        <r>
          <rPr>
            <sz val="9"/>
            <color indexed="81"/>
            <rFont val="Tahoma"/>
            <family val="2"/>
            <charset val="204"/>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Y12" authorId="3">
      <text>
        <r>
          <rPr>
            <b/>
            <sz val="9"/>
            <color indexed="81"/>
            <rFont val="Tahoma"/>
            <family val="2"/>
            <charset val="204"/>
          </rPr>
          <t>Lena:</t>
        </r>
        <r>
          <rPr>
            <sz val="9"/>
            <color indexed="81"/>
            <rFont val="Tahoma"/>
            <family val="2"/>
            <charset val="204"/>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м?
</t>
        </r>
      </text>
    </comment>
    <comment ref="O13"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P13"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Q13" authorId="0">
      <text>
        <r>
          <rPr>
            <b/>
            <sz val="9"/>
            <color indexed="81"/>
            <rFont val="Tahoma"/>
            <family val="2"/>
            <charset val="204"/>
          </rPr>
          <t>natasha:</t>
        </r>
        <r>
          <rPr>
            <sz val="9"/>
            <color indexed="81"/>
            <rFont val="Tahoma"/>
            <family val="2"/>
            <charset val="204"/>
          </rPr>
          <t xml:space="preserve">
1)  Строительство сетей канализации по ул. Куйбышева, Григорьева, А. Невского (по решение судов)</t>
        </r>
      </text>
    </comment>
    <comment ref="M15" authorId="0">
      <text>
        <r>
          <rPr>
            <b/>
            <sz val="9"/>
            <color indexed="81"/>
            <rFont val="Tahoma"/>
            <family val="2"/>
            <charset val="204"/>
          </rPr>
          <t>natasha:</t>
        </r>
        <r>
          <rPr>
            <sz val="9"/>
            <color indexed="81"/>
            <rFont val="Tahoma"/>
            <family val="2"/>
            <charset val="204"/>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5" authorId="0">
      <text>
        <r>
          <rPr>
            <b/>
            <sz val="9"/>
            <color indexed="81"/>
            <rFont val="Tahoma"/>
            <family val="2"/>
            <charset val="204"/>
          </rPr>
          <t>natasha:</t>
        </r>
        <r>
          <rPr>
            <sz val="9"/>
            <color indexed="81"/>
            <rFont val="Tahoma"/>
            <family val="2"/>
            <charset val="204"/>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O15" authorId="0">
      <text>
        <r>
          <rPr>
            <b/>
            <sz val="9"/>
            <color indexed="81"/>
            <rFont val="Tahoma"/>
            <family val="2"/>
            <charset val="204"/>
          </rPr>
          <t>natasha:</t>
        </r>
        <r>
          <rPr>
            <sz val="9"/>
            <color indexed="81"/>
            <rFont val="Tahoma"/>
            <family val="2"/>
            <charset val="204"/>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5" authorId="0">
      <text>
        <r>
          <rPr>
            <b/>
            <sz val="9"/>
            <color indexed="81"/>
            <rFont val="Tahoma"/>
            <family val="2"/>
            <charset val="204"/>
          </rPr>
          <t>natasha:</t>
        </r>
        <r>
          <rPr>
            <sz val="9"/>
            <color indexed="81"/>
            <rFont val="Tahoma"/>
            <family val="2"/>
            <charset val="204"/>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S15" authorId="0">
      <text>
        <r>
          <rPr>
            <b/>
            <sz val="9"/>
            <color indexed="81"/>
            <rFont val="Tahoma"/>
            <family val="2"/>
            <charset val="204"/>
          </rPr>
          <t>natasha:</t>
        </r>
        <r>
          <rPr>
            <sz val="9"/>
            <color indexed="81"/>
            <rFont val="Tahoma"/>
            <family val="2"/>
            <charset val="204"/>
          </rPr>
          <t xml:space="preserve">
1) Водоснабжение пос. Залесье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
5) ул.2-ая Лесная</t>
        </r>
      </text>
    </comment>
    <comment ref="T15" authorId="0">
      <text>
        <r>
          <rPr>
            <b/>
            <sz val="9"/>
            <color indexed="81"/>
            <rFont val="Tahoma"/>
            <family val="2"/>
            <charset val="204"/>
          </rPr>
          <t>natasha:</t>
        </r>
        <r>
          <rPr>
            <sz val="9"/>
            <color indexed="81"/>
            <rFont val="Tahoma"/>
            <family val="2"/>
            <charset val="204"/>
          </rPr>
          <t xml:space="preserve">
) Водоснабжение пос. Залесье</t>
        </r>
      </text>
    </comment>
    <comment ref="W15" authorId="0">
      <text>
        <r>
          <rPr>
            <b/>
            <sz val="9"/>
            <color indexed="81"/>
            <rFont val="Tahoma"/>
            <family val="2"/>
            <charset val="204"/>
          </rPr>
          <t>natasha:</t>
        </r>
        <r>
          <rPr>
            <sz val="9"/>
            <color indexed="81"/>
            <rFont val="Tahoma"/>
            <family val="2"/>
            <charset val="204"/>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Строительство сетей водоснабжения до земельных участков, выделяемых льготным категориям граждан в районе Кузовлевского тракта
4)  пос.Росинка, ул.Благовещенская, ул.Озёрная
5)  пос.Кузовлево, пер.Тихий, ул.Советская, ул.Пионерская
6)  дер. Киргизка
7)  ул. Залоговая
8)  п. Просторный: ул. Спокойная, п.Осинки; ул.Бархатная;  тупик Михайловский;                          ул.Черниговская; ул.Онежская; ул.Благодатная; л.Петербуржская; ул.Изумрудная;                 ул.Янтарная; пер.Соловьиный;  бульвар Зелёный; ул.Арктическая;  ул.Астраханская
9)  пос.Штамово
10)  д. Аникино: ул. Басандайская; пер. 1-й Аникинский; пер. 2-й Аникинский; пер. 3-й Аникинский; тупик 4-й Аникин-ский; пер. 5-й Аникинский.
11)  ул. Ленинградская,  пер. Ставропольский, ул. Томская, ул.Центральная, 
12) ер.Шегарский, ул.Усть-Керепеть
13)  ул. Чулымский тракт
14)  пер. Днепровский
15)  пер. Путевой
16)  ул. Научная
17)  пр. Научный
18)  пер. Рабочий
19)  ул. Северо-Каштачная
20)  ул. Войлочная
21) ул. Алтайская, 4, 6, 6 а, 17,    28 г, 30, 70;
22) ул. Достоевского, 1, 3, 9;
23) ул. Заливная, 4, 5, 6, 10, 16 а, 18, 19, 20, 21, 23, 24, 25, 25 а, 27, 31, 33;
24) ул. 2-Заречная, 3, 13, 22,23, 35;
25) ул. 3-Заречная, 1, 9;
26) пер. Инженерный, 1, 2, 3;
27) пер. 2-Казанский, 5, 6, 9;
28) пер. 3-Казанский, 2, 6;
29) ул. Л. Толстого, 13, 18, 21, 60, 64;
30) ул. Маяковского, 18, 20, 24 а, 26, 28, 30, 32, 34;
31) пер. Мирный, 14, 19, 31, 39;
32) пер. Овражный, 1, 2 а, 5;
33) ул. О. Кошевого, 11, 17, 21, 28, 30, 35;
34) пер. Орловский, 3, 5, 7, 10, 11, 12 а, 14, 19;
35) ул. Петропавловская, 8, 10, 12, 17, 18, 20, 24, 35, 46;
36) ул. Рузского, 2, 3, 6, 8, 9, 14;
37) ул. С. Вицмана, 8, 18, 26;
38) ул. С. Разина, 1, 15 а;
39) ул. Татарская, 44, 47;
40) пер. Украинский, 8, 10, 11, 15, 33;
41) пер. Фруктовый, 19, 21;
42) пер. Энергетический, 3, 7;
43) пер. Юрточный, 5, 14, 20, 24, 24 а, 32;
44) проезд Кольцевой
45) ул. Ярославская, 13, 17, 19, 23, 25, 26, 29, 32;
46) ул. Пропиточная
47) ул. Крепежная
48) пер. Стрелочный
49) ул. Нарымская
50) ул. Блок-Пост
51) пер. Обской
52) ул. Игарская
53) ул. Новороссийская
54) пер. Брусничный
55) пер. Ростовский
56) пер. Туристский
57) ул. Оренбургская
58) ул. Мостовая
59) пер. Тупиковый
60) пер. Просторный
61) пер. Камский
62) пер. Светлый
63) пер. Новостанционный
64) пер. Целинный
65) ул. Героев Чубаровцев
66) пер. Зеленый
67) ул. Кубанская
68) пер. Парабельский
69) пос. Предтеченск, ул. Вокзальная, 4,5,7,10,11,12
70)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t>
        </r>
      </text>
    </comment>
    <comment ref="Y15" authorId="0">
      <text>
        <r>
          <rPr>
            <b/>
            <sz val="9"/>
            <color indexed="81"/>
            <rFont val="Tahoma"/>
            <family val="2"/>
            <charset val="204"/>
          </rPr>
          <t>natasha:</t>
        </r>
        <r>
          <rPr>
            <sz val="9"/>
            <color indexed="81"/>
            <rFont val="Tahoma"/>
            <family val="2"/>
            <charset val="204"/>
          </rPr>
          <t xml:space="preserve">
1) ул. Юргинская
2) ул.Первомайская до домов 171, 173, 109, 110, 113
3) пос. Хромовка
4) п. Апрель: ул. Успенского; ул. Листопадная; ул. Кибернетиков; проезд Ягодный; ул. М. Орлова; проезд Горный; проезд Геологов
5) пер. Чаинский, ул. Крымская
6) ул. Географическая
7) д. Эушта: ул. Береговая; ул. Фрунзе; ул. Школьная; ул. Совхозная; пер. Новый; пер. Рабочий; ул. Тояна; пер. Кооперативный; ул. Клубная
8) пер. Березовский,  пер.Барабинский, пер. Донской, ул. Обская
9) п. Геологов
10) ул. Красногвардейская, ул. Павлова, ул. Калинина, ул. Победы, пер. Революционный, ул. Революционная
11) ул. Аэродромная, 2, 3, 6, 7, 10, 12;
12) ул. Восточная, 2 а, 6, 8, 14;
13) ул. Дальняя, 10, 23;
14) ул. 1-Заречная, 31, 35;
15) ул. Некрасова, 7, 29, 31;
16) пер. Смоленский, 3 а, 7 б, 10, 20, 22;
17) ул. Украинская, 1/1, 1 б, 12;
18) ул. Челюскинцев, 9 а, 14, 17, 22, 23, 24, 25 а, 27, 29, 37, 43;
19) пер. Шумихинский, 6, 16, 20, 26, 26/1;
</t>
        </r>
      </text>
    </comment>
    <comment ref="Q16" authorId="0">
      <text>
        <r>
          <rPr>
            <b/>
            <sz val="9"/>
            <color indexed="81"/>
            <rFont val="Tahoma"/>
            <family val="2"/>
            <charset val="204"/>
          </rPr>
          <t>natasha:</t>
        </r>
        <r>
          <rPr>
            <sz val="9"/>
            <color indexed="81"/>
            <rFont val="Tahoma"/>
            <family val="2"/>
            <charset val="204"/>
          </rPr>
          <t xml:space="preserve">
1) Переключение мкр. Академгородок на сети централизованного водоснабжения (технологическое присоединение)          </t>
        </r>
      </text>
    </comment>
    <comment ref="W16" authorId="0">
      <text>
        <r>
          <rPr>
            <b/>
            <sz val="9"/>
            <color indexed="81"/>
            <rFont val="Tahoma"/>
            <family val="2"/>
            <charset val="204"/>
          </rPr>
          <t>natasha:</t>
        </r>
        <r>
          <rPr>
            <sz val="9"/>
            <color indexed="81"/>
            <rFont val="Tahoma"/>
            <family val="2"/>
            <charset val="204"/>
          </rPr>
          <t xml:space="preserve">
1) ул. 2-ой пос.ЛПК, 109/1
2) Строительство сетей водоснабжения в районе п. Светлый (мкр. Народный, мкр. Реженка, ж.д. ст. Копылово)</t>
        </r>
      </text>
    </comment>
    <comment ref="Y16" authorId="0">
      <text>
        <r>
          <rPr>
            <b/>
            <sz val="9"/>
            <color indexed="81"/>
            <rFont val="Tahoma"/>
            <family val="2"/>
            <charset val="204"/>
          </rPr>
          <t>natasha:</t>
        </r>
        <r>
          <rPr>
            <sz val="9"/>
            <color indexed="81"/>
            <rFont val="Tahoma"/>
            <family val="2"/>
            <charset val="204"/>
          </rPr>
          <t xml:space="preserve">
1) ул. Амурская,  (технологическое присоединение)</t>
        </r>
      </text>
    </comment>
    <comment ref="O17" authorId="3">
      <text>
        <r>
          <rPr>
            <b/>
            <sz val="9"/>
            <color indexed="81"/>
            <rFont val="Tahoma"/>
            <family val="2"/>
            <charset val="204"/>
          </rPr>
          <t>Lena:</t>
        </r>
        <r>
          <rPr>
            <sz val="9"/>
            <color indexed="81"/>
            <rFont val="Tahoma"/>
            <family val="2"/>
            <charset val="204"/>
          </rPr>
          <t xml:space="preserve">
1) Строительство станции водоподготовки в д. Лоскутово - 986,5 м3</t>
        </r>
      </text>
    </comment>
    <comment ref="P17" authorId="0">
      <text>
        <r>
          <rPr>
            <b/>
            <sz val="9"/>
            <color indexed="81"/>
            <rFont val="Tahoma"/>
            <family val="2"/>
            <charset val="204"/>
          </rPr>
          <t>natasha:</t>
        </r>
        <r>
          <rPr>
            <sz val="9"/>
            <color indexed="81"/>
            <rFont val="Tahoma"/>
            <family val="2"/>
            <charset val="204"/>
          </rPr>
          <t xml:space="preserve">
1) Строительство станции водоподготовки в д. Лоскутово муниципального образования "Город Томск" Томской области - 986,5 м3</t>
        </r>
      </text>
    </comment>
    <comment ref="Q17" authorId="1">
      <text>
        <r>
          <rPr>
            <sz val="9"/>
            <color indexed="81"/>
            <rFont val="Tahoma"/>
            <family val="2"/>
            <charset val="204"/>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6) ) Водоснабжение ДОЛ "Огонек"</t>
        </r>
      </text>
    </comment>
    <comment ref="R17" authorId="0">
      <text>
        <r>
          <rPr>
            <b/>
            <sz val="9"/>
            <color indexed="81"/>
            <rFont val="Tahoma"/>
            <family val="2"/>
            <charset val="204"/>
          </rPr>
          <t>natasha:</t>
        </r>
        <r>
          <rPr>
            <sz val="9"/>
            <color indexed="81"/>
            <rFont val="Tahoma"/>
            <family val="2"/>
            <charset val="204"/>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2)  Водоснабжение ДОЛ "Огонек"</t>
        </r>
      </text>
    </comment>
    <comment ref="S17" authorId="0">
      <text>
        <r>
          <rPr>
            <b/>
            <sz val="9"/>
            <color indexed="81"/>
            <rFont val="Tahoma"/>
            <family val="2"/>
            <charset val="204"/>
          </rPr>
          <t>natasha:</t>
        </r>
        <r>
          <rPr>
            <sz val="9"/>
            <color indexed="81"/>
            <rFont val="Tahoma"/>
            <family val="2"/>
            <charset val="204"/>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U17" authorId="0">
      <text>
        <r>
          <rPr>
            <b/>
            <sz val="9"/>
            <color indexed="81"/>
            <rFont val="Tahoma"/>
            <family val="2"/>
            <charset val="204"/>
          </rPr>
          <t>natasha:</t>
        </r>
        <r>
          <rPr>
            <sz val="9"/>
            <color indexed="81"/>
            <rFont val="Tahoma"/>
            <family val="2"/>
            <charset val="204"/>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7" authorId="0">
      <text>
        <r>
          <rPr>
            <b/>
            <sz val="9"/>
            <color indexed="81"/>
            <rFont val="Tahoma"/>
            <family val="2"/>
            <charset val="204"/>
          </rPr>
          <t>natasha:</t>
        </r>
        <r>
          <rPr>
            <sz val="9"/>
            <color indexed="81"/>
            <rFont val="Tahoma"/>
            <family val="2"/>
            <charset val="204"/>
          </rPr>
          <t xml:space="preserve">
ул. Севастопольская, 11, 15, 17, 19, пер. Добролюбова, 20-49</t>
        </r>
      </text>
    </comment>
    <comment ref="Y17" authorId="0">
      <text>
        <r>
          <rPr>
            <b/>
            <sz val="9"/>
            <color indexed="81"/>
            <rFont val="Tahoma"/>
            <family val="2"/>
            <charset val="204"/>
          </rPr>
          <t>natasha:</t>
        </r>
        <r>
          <rPr>
            <sz val="9"/>
            <color indexed="81"/>
            <rFont val="Tahoma"/>
            <family val="2"/>
            <charset val="204"/>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AA17" authorId="0">
      <text>
        <r>
          <rPr>
            <b/>
            <sz val="9"/>
            <color indexed="81"/>
            <rFont val="Tahoma"/>
            <family val="2"/>
            <charset val="204"/>
          </rPr>
          <t>natasha:</t>
        </r>
        <r>
          <rPr>
            <sz val="9"/>
            <color indexed="81"/>
            <rFont val="Tahoma"/>
            <family val="2"/>
            <charset val="204"/>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M18" authorId="3">
      <text>
        <r>
          <rPr>
            <b/>
            <sz val="9"/>
            <color indexed="81"/>
            <rFont val="Tahoma"/>
            <family val="2"/>
            <charset val="204"/>
          </rPr>
          <t>Lena:</t>
        </r>
        <r>
          <rPr>
            <sz val="9"/>
            <color indexed="81"/>
            <rFont val="Tahoma"/>
            <family val="2"/>
            <charset val="204"/>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N18" authorId="3">
      <text>
        <r>
          <rPr>
            <b/>
            <sz val="9"/>
            <color indexed="81"/>
            <rFont val="Tahoma"/>
            <family val="2"/>
            <charset val="204"/>
          </rPr>
          <t>Lena:</t>
        </r>
        <r>
          <rPr>
            <sz val="9"/>
            <color indexed="81"/>
            <rFont val="Tahoma"/>
            <family val="2"/>
            <charset val="204"/>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S18" authorId="0">
      <text>
        <r>
          <rPr>
            <b/>
            <sz val="9"/>
            <color indexed="81"/>
            <rFont val="Tahoma"/>
            <family val="2"/>
            <charset val="204"/>
          </rPr>
          <t>natasha:</t>
        </r>
        <r>
          <rPr>
            <sz val="9"/>
            <color indexed="81"/>
            <rFont val="Tahoma"/>
            <family val="2"/>
            <charset val="204"/>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W18" authorId="3">
      <text>
        <r>
          <rPr>
            <b/>
            <sz val="9"/>
            <color indexed="81"/>
            <rFont val="Tahoma"/>
            <family val="2"/>
            <charset val="204"/>
          </rPr>
          <t>Lena:</t>
        </r>
        <r>
          <rPr>
            <sz val="9"/>
            <color indexed="81"/>
            <rFont val="Tahoma"/>
            <family val="2"/>
            <charset val="204"/>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8)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9) Сети канализации по ул. Бакунина</t>
        </r>
      </text>
    </comment>
    <comment ref="O19" authorId="3">
      <text>
        <r>
          <rPr>
            <b/>
            <sz val="9"/>
            <color indexed="81"/>
            <rFont val="Tahoma"/>
            <family val="2"/>
            <charset val="204"/>
          </rPr>
          <t>Lena:</t>
        </r>
        <r>
          <rPr>
            <sz val="9"/>
            <color indexed="81"/>
            <rFont val="Tahoma"/>
            <family val="2"/>
            <charset val="204"/>
          </rPr>
          <t xml:space="preserve">
1) г. Томск, ул. Московский тракт, 82 (решение судов)</t>
        </r>
      </text>
    </comment>
    <comment ref="P19" authorId="3">
      <text>
        <r>
          <rPr>
            <b/>
            <sz val="9"/>
            <color indexed="81"/>
            <rFont val="Tahoma"/>
            <family val="2"/>
            <charset val="204"/>
          </rPr>
          <t>Lena:</t>
        </r>
        <r>
          <rPr>
            <sz val="9"/>
            <color indexed="81"/>
            <rFont val="Tahoma"/>
            <family val="2"/>
            <charset val="204"/>
          </rPr>
          <t xml:space="preserve">
1) г. Томск, ул. Московский тракт, 82 (решение судов)</t>
        </r>
      </text>
    </comment>
    <comment ref="M20" authorId="3">
      <text>
        <r>
          <rPr>
            <b/>
            <sz val="9"/>
            <color indexed="81"/>
            <rFont val="Tahoma"/>
            <family val="2"/>
            <charset val="204"/>
          </rPr>
          <t>Lena:</t>
        </r>
        <r>
          <rPr>
            <sz val="9"/>
            <color indexed="81"/>
            <rFont val="Tahoma"/>
            <family val="2"/>
            <charset val="204"/>
          </rPr>
          <t xml:space="preserve">
1) Реконструкция канализационных очистных сооружений в с. Тимирязевское (решение судов)</t>
        </r>
      </text>
    </comment>
    <comment ref="N20" authorId="3">
      <text>
        <r>
          <rPr>
            <b/>
            <sz val="9"/>
            <color indexed="81"/>
            <rFont val="Tahoma"/>
            <family val="2"/>
            <charset val="204"/>
          </rPr>
          <t>Lena:</t>
        </r>
        <r>
          <rPr>
            <sz val="9"/>
            <color indexed="81"/>
            <rFont val="Tahoma"/>
            <family val="2"/>
            <charset val="204"/>
          </rPr>
          <t xml:space="preserve">
1) Реконструкция канализационных очистных сооружений в с. Тимирязевское (решение судов)</t>
        </r>
      </text>
    </comment>
    <comment ref="O20"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P20" authorId="0">
      <text>
        <r>
          <rPr>
            <b/>
            <sz val="9"/>
            <color indexed="81"/>
            <rFont val="Tahoma"/>
            <family val="2"/>
            <charset val="204"/>
          </rPr>
          <t>natasha:</t>
        </r>
        <r>
          <rPr>
            <sz val="9"/>
            <color indexed="81"/>
            <rFont val="Tahoma"/>
            <family val="2"/>
            <charset val="204"/>
          </rPr>
          <t xml:space="preserve">
1) Реконструкция канализационных очистных сооружений в с. Тимирязевское (решение судов)  - 1350 куб.м/сут.</t>
        </r>
      </text>
    </comment>
    <comment ref="Q20" authorId="0">
      <text>
        <r>
          <rPr>
            <b/>
            <sz val="9"/>
            <color indexed="81"/>
            <rFont val="Tahoma"/>
            <family val="2"/>
            <charset val="204"/>
          </rPr>
          <t>natasha:</t>
        </r>
        <r>
          <rPr>
            <sz val="9"/>
            <color indexed="81"/>
            <rFont val="Tahoma"/>
            <family val="2"/>
            <charset val="204"/>
          </rPr>
          <t xml:space="preserve">
1) Строительство сетей канализации по ул. Куйбышева, Григорьева, А. Невского (по решение судов)</t>
        </r>
      </text>
    </comment>
    <comment ref="Y20" authorId="0">
      <text>
        <r>
          <rPr>
            <b/>
            <sz val="9"/>
            <color indexed="81"/>
            <rFont val="Tahoma"/>
            <family val="2"/>
            <charset val="204"/>
          </rPr>
          <t>natasha:</t>
        </r>
        <r>
          <rPr>
            <sz val="9"/>
            <color indexed="81"/>
            <rFont val="Tahoma"/>
            <family val="2"/>
            <charset val="204"/>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t>
        </r>
      </text>
    </comment>
    <comment ref="AA20" authorId="0">
      <text>
        <r>
          <rPr>
            <b/>
            <sz val="9"/>
            <color indexed="81"/>
            <rFont val="Tahoma"/>
            <family val="2"/>
            <charset val="204"/>
          </rPr>
          <t>natasha:</t>
        </r>
        <r>
          <rPr>
            <sz val="9"/>
            <color indexed="81"/>
            <rFont val="Tahoma"/>
            <family val="2"/>
            <charset val="204"/>
          </rPr>
          <t xml:space="preserve">
1) Техническое перевооружение канализационно-насосной станции по ул. Угрюмова, 4а в г. Томске 
2) Сети канализации по ул. Бакунина</t>
        </r>
      </text>
    </comment>
    <comment ref="M21" authorId="0">
      <text>
        <r>
          <rPr>
            <b/>
            <sz val="9"/>
            <color indexed="81"/>
            <rFont val="Tahoma"/>
            <family val="2"/>
            <charset val="204"/>
          </rPr>
          <t>natasha:</t>
        </r>
        <r>
          <rPr>
            <sz val="9"/>
            <color indexed="81"/>
            <rFont val="Tahoma"/>
            <family val="2"/>
            <charset val="204"/>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1" authorId="0">
      <text>
        <r>
          <rPr>
            <b/>
            <sz val="9"/>
            <color indexed="81"/>
            <rFont val="Tahoma"/>
            <family val="2"/>
            <charset val="204"/>
          </rPr>
          <t>natasha:</t>
        </r>
        <r>
          <rPr>
            <sz val="9"/>
            <color indexed="81"/>
            <rFont val="Tahoma"/>
            <family val="2"/>
            <charset val="204"/>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21" authorId="0">
      <text>
        <r>
          <rPr>
            <b/>
            <sz val="9"/>
            <color indexed="81"/>
            <rFont val="Tahoma"/>
            <family val="2"/>
            <charset val="204"/>
          </rPr>
          <t>natasha:</t>
        </r>
        <r>
          <rPr>
            <sz val="9"/>
            <color indexed="81"/>
            <rFont val="Tahoma"/>
            <family val="2"/>
            <charset val="204"/>
          </rPr>
          <t xml:space="preserve">
1) Строительство системы отвода поверхностных вод от жилых домов по ул. Бирюкова, 6, 12</t>
        </r>
      </text>
    </comment>
    <comment ref="R21" authorId="0">
      <text>
        <r>
          <rPr>
            <b/>
            <sz val="9"/>
            <color indexed="81"/>
            <rFont val="Tahoma"/>
            <family val="2"/>
            <charset val="204"/>
          </rPr>
          <t>natasha:</t>
        </r>
        <r>
          <rPr>
            <sz val="9"/>
            <color indexed="81"/>
            <rFont val="Tahoma"/>
            <family val="2"/>
            <charset val="204"/>
          </rPr>
          <t xml:space="preserve">
1) Строительство системы отвода поверхностных вод от жилых домов по ул. Бирюкова, 6, 12</t>
        </r>
      </text>
    </comment>
    <comment ref="W21" authorId="0">
      <text>
        <r>
          <rPr>
            <b/>
            <sz val="9"/>
            <color indexed="81"/>
            <rFont val="Tahoma"/>
            <family val="2"/>
            <charset val="204"/>
          </rPr>
          <t>natasha:</t>
        </r>
        <r>
          <rPr>
            <sz val="9"/>
            <color indexed="81"/>
            <rFont val="Tahoma"/>
            <family val="2"/>
            <charset val="204"/>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X21" authorId="4">
      <text>
        <r>
          <rPr>
            <b/>
            <sz val="9"/>
            <color indexed="81"/>
            <rFont val="Tahoma"/>
            <family val="2"/>
            <charset val="204"/>
          </rPr>
          <t>zsv:</t>
        </r>
        <r>
          <rPr>
            <sz val="9"/>
            <color indexed="81"/>
            <rFont val="Tahoma"/>
            <family val="2"/>
            <charset val="204"/>
          </rPr>
          <t xml:space="preserve">
9600
черемошники
</t>
        </r>
      </text>
    </comment>
    <comment ref="O22" authorId="0">
      <text>
        <r>
          <rPr>
            <b/>
            <sz val="9"/>
            <color indexed="81"/>
            <rFont val="Tahoma"/>
            <family val="2"/>
            <charset val="204"/>
          </rPr>
          <t>natasha:</t>
        </r>
        <r>
          <rPr>
            <sz val="9"/>
            <color indexed="81"/>
            <rFont val="Tahoma"/>
            <family val="2"/>
            <charset val="204"/>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22" authorId="0">
      <text>
        <r>
          <rPr>
            <b/>
            <sz val="9"/>
            <color indexed="81"/>
            <rFont val="Tahoma"/>
            <family val="2"/>
            <charset val="204"/>
          </rPr>
          <t>natasha:</t>
        </r>
        <r>
          <rPr>
            <sz val="9"/>
            <color indexed="81"/>
            <rFont val="Tahoma"/>
            <family val="2"/>
            <charset val="204"/>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Q22" authorId="2">
      <text>
        <r>
          <rPr>
            <b/>
            <sz val="9"/>
            <color indexed="81"/>
            <rFont val="Tahoma"/>
            <family val="2"/>
            <charset val="204"/>
          </rPr>
          <t>GUBINI:</t>
        </r>
        <r>
          <rPr>
            <sz val="9"/>
            <color indexed="81"/>
            <rFont val="Tahoma"/>
            <family val="2"/>
            <charset val="204"/>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2" authorId="2">
      <text>
        <r>
          <rPr>
            <b/>
            <sz val="9"/>
            <color indexed="81"/>
            <rFont val="Tahoma"/>
            <family val="2"/>
            <charset val="204"/>
          </rPr>
          <t>GUBINI:</t>
        </r>
        <r>
          <rPr>
            <sz val="9"/>
            <color indexed="81"/>
            <rFont val="Tahoma"/>
            <family val="2"/>
            <charset val="204"/>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S22" authorId="0">
      <text>
        <r>
          <rPr>
            <b/>
            <sz val="9"/>
            <color indexed="81"/>
            <rFont val="Tahoma"/>
            <family val="2"/>
            <charset val="204"/>
          </rPr>
          <t>natasha:</t>
        </r>
        <r>
          <rPr>
            <sz val="9"/>
            <color indexed="81"/>
            <rFont val="Tahoma"/>
            <family val="2"/>
            <charset val="204"/>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T22" authorId="0">
      <text>
        <r>
          <rPr>
            <b/>
            <sz val="9"/>
            <color indexed="81"/>
            <rFont val="Tahoma"/>
            <family val="2"/>
            <charset val="204"/>
          </rPr>
          <t>natasha:</t>
        </r>
        <r>
          <rPr>
            <sz val="9"/>
            <color indexed="81"/>
            <rFont val="Tahoma"/>
            <family val="2"/>
            <charset val="204"/>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Y22" authorId="0">
      <text>
        <r>
          <rPr>
            <b/>
            <sz val="9"/>
            <color indexed="81"/>
            <rFont val="Tahoma"/>
            <family val="2"/>
            <charset val="204"/>
          </rPr>
          <t>natasha:</t>
        </r>
        <r>
          <rPr>
            <sz val="9"/>
            <color indexed="81"/>
            <rFont val="Tahoma"/>
            <family val="2"/>
            <charset val="204"/>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Q25" authorId="4">
      <text>
        <r>
          <rPr>
            <b/>
            <sz val="9"/>
            <color indexed="81"/>
            <rFont val="Tahoma"/>
            <family val="2"/>
            <charset val="204"/>
          </rPr>
          <t>zsv:</t>
        </r>
        <r>
          <rPr>
            <sz val="9"/>
            <color indexed="81"/>
            <rFont val="Tahoma"/>
            <family val="2"/>
            <charset val="204"/>
          </rPr>
          <t xml:space="preserve">
Переподключение жилых домов, запитанных от котельных по ул. Большая Подгорная, 153/1, ул. Севастопольская, 108 к сетям централизованного теплоснабжения </t>
        </r>
      </text>
    </comment>
    <comment ref="W26" authorId="0">
      <text>
        <r>
          <rPr>
            <b/>
            <sz val="9"/>
            <color indexed="81"/>
            <rFont val="Tahoma"/>
            <family val="2"/>
            <charset val="204"/>
          </rPr>
          <t>natasha:</t>
        </r>
        <r>
          <rPr>
            <sz val="9"/>
            <color indexed="81"/>
            <rFont val="Tahoma"/>
            <family val="2"/>
            <charset val="204"/>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U27" authorId="0">
      <text>
        <r>
          <rPr>
            <b/>
            <sz val="9"/>
            <color indexed="81"/>
            <rFont val="Tahoma"/>
            <family val="2"/>
            <charset val="204"/>
          </rPr>
          <t>natasha:</t>
        </r>
        <r>
          <rPr>
            <sz val="9"/>
            <color indexed="81"/>
            <rFont val="Tahoma"/>
            <family val="2"/>
            <charset val="204"/>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8" authorId="0">
      <text>
        <r>
          <rPr>
            <b/>
            <sz val="9"/>
            <color indexed="81"/>
            <rFont val="Tahoma"/>
            <family val="2"/>
            <charset val="204"/>
          </rPr>
          <t>natasha:</t>
        </r>
        <r>
          <rPr>
            <sz val="9"/>
            <color indexed="81"/>
            <rFont val="Tahoma"/>
            <family val="2"/>
            <charset val="204"/>
          </rPr>
          <t xml:space="preserve">
1) Переключение жилых домов,  от котельной ЗАО "Красная Звезда" на сети центрального теплоснабжения</t>
        </r>
      </text>
    </comment>
    <comment ref="M29" authorId="0">
      <text>
        <r>
          <rPr>
            <b/>
            <sz val="9"/>
            <color indexed="81"/>
            <rFont val="Tahoma"/>
            <family val="2"/>
            <charset val="204"/>
          </rPr>
          <t>natasha:</t>
        </r>
        <r>
          <rPr>
            <sz val="9"/>
            <color indexed="81"/>
            <rFont val="Tahoma"/>
            <family val="2"/>
            <charset val="204"/>
          </rPr>
          <t xml:space="preserve">
1) Реконструкция тепловых сетей, расположеннных по ул. Беленца Алексея, 2 т и пр. Комсомольский, 59г в г. Томске</t>
        </r>
      </text>
    </comment>
    <comment ref="N29" authorId="0">
      <text>
        <r>
          <rPr>
            <b/>
            <sz val="9"/>
            <color indexed="81"/>
            <rFont val="Tahoma"/>
            <family val="2"/>
            <charset val="204"/>
          </rPr>
          <t>natasha:</t>
        </r>
        <r>
          <rPr>
            <sz val="9"/>
            <color indexed="81"/>
            <rFont val="Tahoma"/>
            <family val="2"/>
            <charset val="204"/>
          </rPr>
          <t xml:space="preserve">
1) Реконструкция тепловых сетей, расположеннных по ул. Беленца Алексея, 2 т и пр. Комсомольский, 59г в г. Томске</t>
        </r>
      </text>
    </comment>
    <comment ref="Q29" authorId="0">
      <text>
        <r>
          <rPr>
            <b/>
            <sz val="9"/>
            <color indexed="81"/>
            <rFont val="Tahoma"/>
            <family val="2"/>
            <charset val="204"/>
          </rPr>
          <t>natasha:</t>
        </r>
        <r>
          <rPr>
            <sz val="9"/>
            <color indexed="81"/>
            <rFont val="Tahoma"/>
            <family val="2"/>
            <charset val="204"/>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S29" authorId="0">
      <text>
        <r>
          <rPr>
            <b/>
            <sz val="9"/>
            <color indexed="81"/>
            <rFont val="Tahoma"/>
            <family val="2"/>
            <charset val="204"/>
          </rPr>
          <t>natasha:</t>
        </r>
        <r>
          <rPr>
            <sz val="9"/>
            <color indexed="81"/>
            <rFont val="Tahoma"/>
            <family val="2"/>
            <charset val="204"/>
          </rPr>
          <t xml:space="preserve">
1) Строительство газовой котельной установленной мощностью 0.5 МВт по адресу: ул. 2-ой пос. ЛПК</t>
        </r>
      </text>
    </comment>
    <comment ref="Y29" authorId="0">
      <text>
        <r>
          <rPr>
            <b/>
            <sz val="9"/>
            <color indexed="81"/>
            <rFont val="Tahoma"/>
            <family val="2"/>
            <charset val="204"/>
          </rPr>
          <t>natasha:</t>
        </r>
        <r>
          <rPr>
            <sz val="9"/>
            <color indexed="81"/>
            <rFont val="Tahoma"/>
            <family val="2"/>
            <charset val="204"/>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Q31" authorId="0">
      <text>
        <r>
          <rPr>
            <b/>
            <sz val="9"/>
            <color indexed="81"/>
            <rFont val="Tahoma"/>
            <family val="2"/>
            <charset val="204"/>
          </rPr>
          <t>natasha:</t>
        </r>
        <r>
          <rPr>
            <sz val="9"/>
            <color indexed="81"/>
            <rFont val="Tahoma"/>
            <family val="2"/>
            <charset val="204"/>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1" authorId="0">
      <text>
        <r>
          <rPr>
            <b/>
            <sz val="9"/>
            <color indexed="81"/>
            <rFont val="Tahoma"/>
            <family val="2"/>
            <charset val="204"/>
          </rPr>
          <t>natasha:</t>
        </r>
        <r>
          <rPr>
            <sz val="9"/>
            <color indexed="81"/>
            <rFont val="Tahoma"/>
            <family val="2"/>
            <charset val="204"/>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1" authorId="0">
      <text>
        <r>
          <rPr>
            <b/>
            <sz val="9"/>
            <color indexed="81"/>
            <rFont val="Tahoma"/>
            <family val="2"/>
            <charset val="204"/>
          </rPr>
          <t>natasha:</t>
        </r>
        <r>
          <rPr>
            <sz val="9"/>
            <color indexed="81"/>
            <rFont val="Tahoma"/>
            <family val="2"/>
            <charset val="204"/>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O32" authorId="0">
      <text>
        <r>
          <rPr>
            <b/>
            <sz val="9"/>
            <color indexed="81"/>
            <rFont val="Tahoma"/>
            <family val="2"/>
            <charset val="204"/>
          </rPr>
          <t>natasha:</t>
        </r>
        <r>
          <rPr>
            <sz val="9"/>
            <color indexed="81"/>
            <rFont val="Tahoma"/>
            <family val="2"/>
            <charset val="204"/>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32" authorId="0">
      <text>
        <r>
          <rPr>
            <b/>
            <sz val="9"/>
            <color indexed="81"/>
            <rFont val="Tahoma"/>
            <family val="2"/>
            <charset val="204"/>
          </rPr>
          <t>natasha:</t>
        </r>
        <r>
          <rPr>
            <sz val="9"/>
            <color indexed="81"/>
            <rFont val="Tahoma"/>
            <family val="2"/>
            <charset val="204"/>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2" authorId="0">
      <text>
        <r>
          <rPr>
            <b/>
            <sz val="9"/>
            <color indexed="81"/>
            <rFont val="Tahoma"/>
            <family val="2"/>
            <charset val="204"/>
          </rPr>
          <t>natasha:</t>
        </r>
        <r>
          <rPr>
            <sz val="9"/>
            <color indexed="81"/>
            <rFont val="Tahoma"/>
            <family val="2"/>
            <charset val="204"/>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Y33" authorId="0">
      <text>
        <r>
          <rPr>
            <b/>
            <sz val="9"/>
            <color indexed="81"/>
            <rFont val="Tahoma"/>
            <family val="2"/>
            <charset val="204"/>
          </rPr>
          <t>natasha:</t>
        </r>
        <r>
          <rPr>
            <sz val="9"/>
            <color indexed="81"/>
            <rFont val="Tahoma"/>
            <family val="2"/>
            <charset val="204"/>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List>
</comments>
</file>

<file path=xl/sharedStrings.xml><?xml version="1.0" encoding="utf-8"?>
<sst xmlns="http://schemas.openxmlformats.org/spreadsheetml/2006/main" count="153" uniqueCount="74">
  <si>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</si>
  <si>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</si>
  <si>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</si>
  <si>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</si>
  <si>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</si>
  <si>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</si>
  <si>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</si>
  <si>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</si>
  <si>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</si>
  <si>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</si>
  <si>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</si>
  <si>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</si>
  <si>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</si>
  <si>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</si>
  <si>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</si>
  <si>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</si>
  <si>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</si>
  <si>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</si>
  <si>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</si>
  <si>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</si>
  <si>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</si>
  <si>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</si>
  <si>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</si>
  <si>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</si>
  <si>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</si>
  <si>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</si>
  <si>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</si>
  <si>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</si>
  <si>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</si>
  <si>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</si>
  <si>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</si>
  <si>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</si>
  <si>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</si>
  <si>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</si>
  <si>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</si>
  <si>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</si>
  <si>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</si>
  <si>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</si>
  <si>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</si>
  <si>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</si>
  <si>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</si>
  <si>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</si>
  <si>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</si>
  <si>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</si>
  <si>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</si>
  <si>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</si>
  <si>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</si>
  <si>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</si>
  <si>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</si>
  <si>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</si>
  <si>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</si>
  <si>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</si>
  <si>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</si>
  <si>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</si>
  <si>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</si>
  <si>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</si>
  <si>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</si>
  <si>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</si>
  <si>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</si>
  <si>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</si>
  <si>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</si>
  <si>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</si>
  <si>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</si>
  <si>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</si>
  <si>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</si>
  <si>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</si>
  <si>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</si>
  <si>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</si>
  <si>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</si>
  <si>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</si>
  <si>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</si>
  <si>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</si>
  <si>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</si>
  <si>
    <r>
      <t>1. Протяженность вновь построенных, реконструированных  сетей водоснабжения, км</t>
    </r>
    <r>
      <rPr>
        <sz val="10"/>
        <rFont val="Times New Roman"/>
        <family val="1"/>
        <charset val="204"/>
      </rPr>
      <t xml:space="preserve"> </t>
    </r>
  </si>
</sst>
</file>

<file path=xl/styles.xml><?xml version="1.0" encoding="utf-8"?>
<styleSheet xmlns="http://schemas.openxmlformats.org/spreadsheetml/2006/main">
  <numFmts count="2">
    <numFmt numFmtId="164" formatCode="0.0"/>
    <numFmt numFmtId="165" formatCode="0.000"/>
  </numFmts>
  <fonts count="5">
    <font>
      <sz val="11"/>
      <color theme="1"/>
      <name val="Calibri"/>
      <family val="2"/>
      <charset val="204"/>
      <scheme val="minor"/>
    </font>
    <font>
      <sz val="9"/>
      <color indexed="81"/>
      <name val="Tahoma"/>
      <family val="2"/>
      <charset val="204"/>
    </font>
    <font>
      <b/>
      <sz val="9"/>
      <color indexed="81"/>
      <name val="Tahoma"/>
      <family val="2"/>
      <charset val="204"/>
    </font>
    <font>
      <sz val="10"/>
      <name val="Times New Roman"/>
      <family val="1"/>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3" fillId="2" borderId="0" xfId="0" applyFont="1" applyFill="1" applyAlignment="1">
      <alignment wrapText="1"/>
    </xf>
    <xf numFmtId="0" fontId="3" fillId="2" borderId="0" xfId="0" applyFont="1" applyFill="1"/>
    <xf numFmtId="0" fontId="3" fillId="2" borderId="29" xfId="0" applyFont="1" applyFill="1" applyBorder="1" applyAlignment="1">
      <alignment wrapText="1"/>
    </xf>
    <xf numFmtId="0" fontId="3" fillId="2" borderId="27" xfId="0" applyFont="1" applyFill="1" applyBorder="1" applyAlignment="1">
      <alignment vertical="center" wrapText="1"/>
    </xf>
    <xf numFmtId="0" fontId="3" fillId="2" borderId="1" xfId="0" applyFont="1" applyFill="1" applyBorder="1" applyAlignment="1">
      <alignment textRotation="90" wrapText="1"/>
    </xf>
    <xf numFmtId="0" fontId="3" fillId="2" borderId="1"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3" fillId="2" borderId="12" xfId="0" applyFont="1" applyFill="1" applyBorder="1" applyAlignment="1">
      <alignment horizont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14" fontId="3" fillId="2" borderId="14" xfId="0" applyNumberFormat="1"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5" xfId="0" applyFont="1" applyFill="1" applyBorder="1" applyAlignment="1">
      <alignment horizontal="center" vertical="center"/>
    </xf>
    <xf numFmtId="16" fontId="3" fillId="2" borderId="16" xfId="0" applyNumberFormat="1"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7"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14" xfId="0" applyFont="1" applyFill="1" applyBorder="1" applyAlignment="1">
      <alignment horizontal="left" vertical="top" wrapText="1"/>
    </xf>
    <xf numFmtId="16" fontId="3" fillId="2" borderId="20" xfId="0"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4" fillId="2" borderId="17" xfId="0" applyFont="1" applyFill="1" applyBorder="1" applyAlignment="1">
      <alignment horizontal="left" vertical="top" wrapText="1"/>
    </xf>
    <xf numFmtId="0" fontId="3" fillId="2" borderId="5"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2" xfId="0" applyFont="1" applyFill="1" applyBorder="1" applyAlignment="1">
      <alignment horizontal="left" vertical="top" wrapText="1"/>
    </xf>
    <xf numFmtId="0" fontId="3" fillId="2" borderId="2" xfId="0" applyFont="1" applyFill="1" applyBorder="1" applyAlignment="1">
      <alignment horizontal="center" vertical="top" wrapText="1"/>
    </xf>
    <xf numFmtId="164" fontId="3" fillId="2" borderId="8"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0" xfId="0" applyFont="1" applyFill="1" applyAlignment="1">
      <alignment horizontal="right" wrapText="1"/>
    </xf>
    <xf numFmtId="0" fontId="3" fillId="2" borderId="0" xfId="0" applyFont="1" applyFill="1" applyAlignment="1">
      <alignment horizontal="right"/>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0" xfId="0" applyFont="1" applyFill="1" applyAlignment="1">
      <alignment horizont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27"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28" xfId="0" applyFont="1" applyFill="1" applyBorder="1" applyAlignment="1">
      <alignment horizontal="left" vertical="top" wrapText="1"/>
    </xf>
    <xf numFmtId="14" fontId="3" fillId="2" borderId="29" xfId="0" applyNumberFormat="1"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14" fontId="3" fillId="2" borderId="30" xfId="0" applyNumberFormat="1" applyFont="1" applyFill="1" applyBorder="1" applyAlignment="1">
      <alignment horizontal="center" vertical="center"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16" fontId="3" fillId="2" borderId="31" xfId="0" applyNumberFormat="1" applyFont="1" applyFill="1" applyBorder="1" applyAlignment="1">
      <alignment horizontal="center" vertical="center" wrapText="1"/>
    </xf>
    <xf numFmtId="16" fontId="3" fillId="2" borderId="20" xfId="0" applyNumberFormat="1" applyFont="1" applyFill="1" applyBorder="1" applyAlignment="1">
      <alignment horizontal="center" vertical="center" wrapText="1"/>
    </xf>
    <xf numFmtId="16" fontId="3" fillId="2" borderId="32"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wrapText="1"/>
    </xf>
    <xf numFmtId="165" fontId="3" fillId="2" borderId="2"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39"/>
  <sheetViews>
    <sheetView tabSelected="1" topLeftCell="A31" zoomScale="80" zoomScaleNormal="80" zoomScaleSheetLayoutView="110" workbookViewId="0">
      <selection activeCell="A3" sqref="A3:AB3"/>
    </sheetView>
  </sheetViews>
  <sheetFormatPr defaultRowHeight="12.75"/>
  <cols>
    <col min="1" max="1" width="9.140625" style="2"/>
    <col min="2" max="2" width="20.42578125" style="2" customWidth="1"/>
    <col min="3" max="3" width="34.28515625" style="2" customWidth="1"/>
    <col min="4" max="4" width="23.85546875" style="2" customWidth="1"/>
    <col min="5" max="5" width="17" style="2" customWidth="1"/>
    <col min="6" max="6" width="13" style="2" customWidth="1"/>
    <col min="7" max="12" width="9.140625" style="2" customWidth="1"/>
    <col min="13" max="13" width="10" style="2" customWidth="1"/>
    <col min="14" max="14" width="9.140625" style="2" customWidth="1"/>
    <col min="15" max="16384" width="9.140625" style="2"/>
  </cols>
  <sheetData>
    <row r="1" spans="1:28" ht="49.5" customHeight="1">
      <c r="X1" s="57" t="s">
        <v>41</v>
      </c>
      <c r="Y1" s="58"/>
      <c r="Z1" s="58"/>
      <c r="AA1" s="58"/>
      <c r="AB1" s="58"/>
    </row>
    <row r="2" spans="1:28">
      <c r="A2" s="61" t="s">
        <v>23</v>
      </c>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c r="A3" s="61" t="s">
        <v>42</v>
      </c>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28" ht="13.5" thickBot="1"/>
    <row r="5" spans="1:28" ht="20.25" customHeight="1">
      <c r="A5" s="3"/>
      <c r="B5" s="4"/>
      <c r="C5" s="4"/>
      <c r="D5" s="4"/>
      <c r="E5" s="4"/>
      <c r="F5" s="4"/>
      <c r="G5" s="66" t="s">
        <v>65</v>
      </c>
      <c r="H5" s="66"/>
      <c r="I5" s="66"/>
      <c r="J5" s="66"/>
      <c r="K5" s="66"/>
      <c r="L5" s="66"/>
      <c r="M5" s="66"/>
      <c r="N5" s="66"/>
      <c r="O5" s="66"/>
      <c r="P5" s="66"/>
      <c r="Q5" s="66"/>
      <c r="R5" s="66"/>
      <c r="S5" s="66"/>
      <c r="T5" s="66"/>
      <c r="U5" s="66"/>
      <c r="V5" s="66"/>
      <c r="W5" s="66"/>
      <c r="X5" s="66"/>
      <c r="Y5" s="66"/>
      <c r="Z5" s="66"/>
      <c r="AA5" s="66"/>
      <c r="AB5" s="67"/>
    </row>
    <row r="6" spans="1:28">
      <c r="A6" s="64" t="s">
        <v>0</v>
      </c>
      <c r="B6" s="62" t="s">
        <v>48</v>
      </c>
      <c r="C6" s="62" t="s">
        <v>1</v>
      </c>
      <c r="D6" s="62" t="s">
        <v>43</v>
      </c>
      <c r="E6" s="62" t="s">
        <v>2</v>
      </c>
      <c r="F6" s="62" t="s">
        <v>3</v>
      </c>
      <c r="G6" s="59" t="s">
        <v>4</v>
      </c>
      <c r="H6" s="59"/>
      <c r="I6" s="59" t="s">
        <v>5</v>
      </c>
      <c r="J6" s="59"/>
      <c r="K6" s="59" t="s">
        <v>6</v>
      </c>
      <c r="L6" s="59"/>
      <c r="M6" s="59" t="s">
        <v>7</v>
      </c>
      <c r="N6" s="59"/>
      <c r="O6" s="59" t="s">
        <v>8</v>
      </c>
      <c r="P6" s="59"/>
      <c r="Q6" s="59" t="s">
        <v>35</v>
      </c>
      <c r="R6" s="59"/>
      <c r="S6" s="59" t="s">
        <v>36</v>
      </c>
      <c r="T6" s="59"/>
      <c r="U6" s="59" t="s">
        <v>37</v>
      </c>
      <c r="V6" s="59"/>
      <c r="W6" s="59" t="s">
        <v>38</v>
      </c>
      <c r="X6" s="59"/>
      <c r="Y6" s="59" t="s">
        <v>39</v>
      </c>
      <c r="Z6" s="59"/>
      <c r="AA6" s="59" t="s">
        <v>40</v>
      </c>
      <c r="AB6" s="60"/>
    </row>
    <row r="7" spans="1:28" ht="105" customHeight="1">
      <c r="A7" s="65"/>
      <c r="B7" s="63"/>
      <c r="C7" s="63"/>
      <c r="D7" s="63"/>
      <c r="E7" s="63"/>
      <c r="F7" s="63"/>
      <c r="G7" s="5" t="s">
        <v>9</v>
      </c>
      <c r="H7" s="5" t="s">
        <v>10</v>
      </c>
      <c r="I7" s="5" t="s">
        <v>9</v>
      </c>
      <c r="J7" s="5" t="s">
        <v>10</v>
      </c>
      <c r="K7" s="5" t="s">
        <v>9</v>
      </c>
      <c r="L7" s="5" t="s">
        <v>10</v>
      </c>
      <c r="M7" s="6" t="s">
        <v>9</v>
      </c>
      <c r="N7" s="6" t="s">
        <v>10</v>
      </c>
      <c r="O7" s="6" t="s">
        <v>9</v>
      </c>
      <c r="P7" s="6" t="s">
        <v>10</v>
      </c>
      <c r="Q7" s="6" t="s">
        <v>9</v>
      </c>
      <c r="R7" s="6" t="s">
        <v>10</v>
      </c>
      <c r="S7" s="6" t="s">
        <v>9</v>
      </c>
      <c r="T7" s="6" t="s">
        <v>10</v>
      </c>
      <c r="U7" s="6" t="s">
        <v>9</v>
      </c>
      <c r="V7" s="6" t="s">
        <v>10</v>
      </c>
      <c r="W7" s="6" t="s">
        <v>9</v>
      </c>
      <c r="X7" s="6" t="s">
        <v>10</v>
      </c>
      <c r="Y7" s="6" t="s">
        <v>9</v>
      </c>
      <c r="Z7" s="6" t="s">
        <v>10</v>
      </c>
      <c r="AA7" s="6" t="s">
        <v>9</v>
      </c>
      <c r="AB7" s="7" t="s">
        <v>10</v>
      </c>
    </row>
    <row r="8" spans="1:28">
      <c r="A8" s="8">
        <v>1</v>
      </c>
      <c r="B8" s="47">
        <v>2</v>
      </c>
      <c r="C8" s="47">
        <v>3</v>
      </c>
      <c r="D8" s="47"/>
      <c r="E8" s="47">
        <v>4</v>
      </c>
      <c r="F8" s="47">
        <v>5</v>
      </c>
      <c r="G8" s="47">
        <v>6</v>
      </c>
      <c r="H8" s="47">
        <v>7</v>
      </c>
      <c r="I8" s="47">
        <v>8</v>
      </c>
      <c r="J8" s="47">
        <v>9</v>
      </c>
      <c r="K8" s="47">
        <v>10</v>
      </c>
      <c r="L8" s="47">
        <v>11</v>
      </c>
      <c r="M8" s="47">
        <v>12</v>
      </c>
      <c r="N8" s="47">
        <v>13</v>
      </c>
      <c r="O8" s="47">
        <v>14</v>
      </c>
      <c r="P8" s="47">
        <v>15</v>
      </c>
      <c r="Q8" s="47">
        <v>16</v>
      </c>
      <c r="R8" s="47">
        <v>17</v>
      </c>
      <c r="S8" s="47">
        <v>18</v>
      </c>
      <c r="T8" s="47">
        <v>19</v>
      </c>
      <c r="U8" s="47">
        <v>20</v>
      </c>
      <c r="V8" s="47">
        <v>21</v>
      </c>
      <c r="W8" s="47">
        <v>22</v>
      </c>
      <c r="X8" s="47">
        <v>23</v>
      </c>
      <c r="Y8" s="47">
        <v>24</v>
      </c>
      <c r="Z8" s="47">
        <v>25</v>
      </c>
      <c r="AA8" s="47">
        <v>26</v>
      </c>
      <c r="AB8" s="49">
        <v>27</v>
      </c>
    </row>
    <row r="9" spans="1:28" ht="95.25" customHeight="1" thickBot="1">
      <c r="A9" s="52">
        <v>1</v>
      </c>
      <c r="B9" s="53" t="s">
        <v>11</v>
      </c>
      <c r="C9" s="9" t="s">
        <v>71</v>
      </c>
      <c r="D9" s="10" t="s">
        <v>44</v>
      </c>
      <c r="E9" s="11" t="s">
        <v>12</v>
      </c>
      <c r="F9" s="11">
        <v>1</v>
      </c>
      <c r="G9" s="11">
        <v>0.74</v>
      </c>
      <c r="H9" s="11">
        <v>0.74</v>
      </c>
      <c r="I9" s="11">
        <v>2.19</v>
      </c>
      <c r="J9" s="11">
        <v>2.19</v>
      </c>
      <c r="K9" s="11">
        <v>2.5299999999999998</v>
      </c>
      <c r="L9" s="11">
        <v>2.5299999999999998</v>
      </c>
      <c r="M9" s="54">
        <v>2.87</v>
      </c>
      <c r="N9" s="11">
        <v>2.87</v>
      </c>
      <c r="O9" s="11">
        <v>6.46</v>
      </c>
      <c r="P9" s="11">
        <v>3.52</v>
      </c>
      <c r="Q9" s="43">
        <v>7.03</v>
      </c>
      <c r="R9" s="43">
        <v>1.83</v>
      </c>
      <c r="S9" s="43">
        <v>2.94</v>
      </c>
      <c r="T9" s="43">
        <v>0</v>
      </c>
      <c r="U9" s="43">
        <v>5.15</v>
      </c>
      <c r="V9" s="43">
        <v>0.15</v>
      </c>
      <c r="W9" s="43">
        <v>23.3</v>
      </c>
      <c r="X9" s="43">
        <v>0</v>
      </c>
      <c r="Y9" s="43">
        <v>6.3</v>
      </c>
      <c r="Z9" s="43">
        <v>0</v>
      </c>
      <c r="AA9" s="43">
        <v>0.72</v>
      </c>
      <c r="AB9" s="44">
        <v>0</v>
      </c>
    </row>
    <row r="10" spans="1:28" ht="79.5" customHeight="1">
      <c r="A10" s="77" t="s">
        <v>25</v>
      </c>
      <c r="B10" s="74" t="s">
        <v>24</v>
      </c>
      <c r="C10" s="12" t="s">
        <v>73</v>
      </c>
      <c r="D10" s="13" t="s">
        <v>44</v>
      </c>
      <c r="E10" s="14" t="s">
        <v>13</v>
      </c>
      <c r="F10" s="14">
        <v>7.38</v>
      </c>
      <c r="G10" s="14">
        <v>0.42</v>
      </c>
      <c r="H10" s="14">
        <v>0.42</v>
      </c>
      <c r="I10" s="14">
        <v>0</v>
      </c>
      <c r="J10" s="14">
        <v>0</v>
      </c>
      <c r="K10" s="14">
        <v>2.4180000000000001</v>
      </c>
      <c r="L10" s="14">
        <v>2.4180000000000001</v>
      </c>
      <c r="M10" s="14">
        <v>0</v>
      </c>
      <c r="N10" s="14">
        <v>0</v>
      </c>
      <c r="O10" s="55">
        <v>0</v>
      </c>
      <c r="P10" s="55">
        <v>0</v>
      </c>
      <c r="Q10" s="15">
        <f>(12704+100+96+522.2+1000)/1000</f>
        <v>14.4222</v>
      </c>
      <c r="R10" s="86">
        <f>1000/1000</f>
        <v>1</v>
      </c>
      <c r="S10" s="15">
        <f>(5155.3+2731+1094.7+731.5)/1000</f>
        <v>9.7125000000000004</v>
      </c>
      <c r="T10" s="15">
        <v>0</v>
      </c>
      <c r="U10" s="15">
        <f>(600+500)/1000</f>
        <v>1.1000000000000001</v>
      </c>
      <c r="V10" s="15">
        <v>0</v>
      </c>
      <c r="W10" s="15">
        <f>3000/1000</f>
        <v>3</v>
      </c>
      <c r="X10" s="15">
        <v>0</v>
      </c>
      <c r="Y10" s="15">
        <f>(5000+650+3000+12000+1300+4500+3000+1400+1350+1400+500+480+360+400+110+50+240+240+275+250+60+250+70+50+60+60+50+50+60+70+100+100+100+150+130+100+50+50+50+30+60+50+90+1000+80+240+160+180+240+500+110+1130+80+60+550+210+230+206+100+180+810+340+670+320+550+200+400+350+850)/1000</f>
        <v>48.091000000000001</v>
      </c>
      <c r="Z10" s="15">
        <v>0</v>
      </c>
      <c r="AA10" s="15">
        <f>(2150+500+2100+5000+300+210+1300+1700+700+360+300+170+50+70+130+50+80+60)/1000</f>
        <v>15.23</v>
      </c>
      <c r="AB10" s="16">
        <v>0</v>
      </c>
    </row>
    <row r="11" spans="1:28" ht="89.25" customHeight="1">
      <c r="A11" s="78"/>
      <c r="B11" s="75"/>
      <c r="C11" s="17" t="s">
        <v>14</v>
      </c>
      <c r="D11" s="18" t="s">
        <v>44</v>
      </c>
      <c r="E11" s="19" t="s">
        <v>13</v>
      </c>
      <c r="F11" s="19">
        <v>1.6</v>
      </c>
      <c r="G11" s="19">
        <v>0.7</v>
      </c>
      <c r="H11" s="19">
        <v>0.7</v>
      </c>
      <c r="I11" s="19">
        <v>1.87</v>
      </c>
      <c r="J11" s="19">
        <v>1.87</v>
      </c>
      <c r="K11" s="19">
        <v>0.63800000000000001</v>
      </c>
      <c r="L11" s="19">
        <v>0.63800000000000001</v>
      </c>
      <c r="M11" s="19">
        <v>0</v>
      </c>
      <c r="N11" s="19">
        <v>0</v>
      </c>
      <c r="O11" s="19">
        <v>0</v>
      </c>
      <c r="P11" s="19">
        <v>0</v>
      </c>
      <c r="Q11" s="20">
        <f>1500/1000</f>
        <v>1.5</v>
      </c>
      <c r="R11" s="20">
        <v>0</v>
      </c>
      <c r="S11" s="21">
        <v>0</v>
      </c>
      <c r="T11" s="20">
        <v>0</v>
      </c>
      <c r="U11" s="20">
        <v>0</v>
      </c>
      <c r="V11" s="20">
        <v>0</v>
      </c>
      <c r="W11" s="20">
        <v>0</v>
      </c>
      <c r="X11" s="20">
        <v>0</v>
      </c>
      <c r="Y11" s="20">
        <f>(1000+440)/1000</f>
        <v>1.44</v>
      </c>
      <c r="Z11" s="20">
        <v>0</v>
      </c>
      <c r="AA11" s="21">
        <f>(5800+1000)/1000</f>
        <v>6.8</v>
      </c>
      <c r="AB11" s="22">
        <v>0</v>
      </c>
    </row>
    <row r="12" spans="1:28" ht="85.5" customHeight="1">
      <c r="A12" s="78"/>
      <c r="B12" s="75"/>
      <c r="C12" s="17" t="s">
        <v>52</v>
      </c>
      <c r="D12" s="18" t="s">
        <v>44</v>
      </c>
      <c r="E12" s="19" t="s">
        <v>13</v>
      </c>
      <c r="F12" s="80" t="s">
        <v>55</v>
      </c>
      <c r="G12" s="81"/>
      <c r="H12" s="81"/>
      <c r="I12" s="81"/>
      <c r="J12" s="81"/>
      <c r="K12" s="81"/>
      <c r="L12" s="82"/>
      <c r="M12" s="19">
        <v>0</v>
      </c>
      <c r="N12" s="19">
        <v>0</v>
      </c>
      <c r="O12" s="51">
        <v>0.27</v>
      </c>
      <c r="P12" s="51">
        <v>0.27</v>
      </c>
      <c r="Q12" s="20">
        <f>40/1000</f>
        <v>0.04</v>
      </c>
      <c r="R12" s="20">
        <f>40/1000</f>
        <v>0.04</v>
      </c>
      <c r="S12" s="20">
        <v>0</v>
      </c>
      <c r="T12" s="20">
        <v>0</v>
      </c>
      <c r="U12" s="21">
        <v>0</v>
      </c>
      <c r="V12" s="20">
        <v>0</v>
      </c>
      <c r="W12" s="20">
        <v>0</v>
      </c>
      <c r="X12" s="20">
        <v>0</v>
      </c>
      <c r="Y12" s="20">
        <f>(1160+1000+4000+3300+300+1000+2100+12500+1000+250+2000+700+500)/1000</f>
        <v>29.81</v>
      </c>
      <c r="Z12" s="20">
        <v>0</v>
      </c>
      <c r="AA12" s="20">
        <v>0</v>
      </c>
      <c r="AB12" s="22">
        <v>0</v>
      </c>
    </row>
    <row r="13" spans="1:28" ht="76.5" customHeight="1">
      <c r="A13" s="78"/>
      <c r="B13" s="75"/>
      <c r="C13" s="17" t="s">
        <v>50</v>
      </c>
      <c r="D13" s="18" t="s">
        <v>47</v>
      </c>
      <c r="E13" s="19" t="s">
        <v>13</v>
      </c>
      <c r="F13" s="19">
        <v>0</v>
      </c>
      <c r="G13" s="19">
        <v>0</v>
      </c>
      <c r="H13" s="19">
        <v>0</v>
      </c>
      <c r="I13" s="19">
        <v>1</v>
      </c>
      <c r="J13" s="19">
        <v>1</v>
      </c>
      <c r="K13" s="19">
        <v>1</v>
      </c>
      <c r="L13" s="19">
        <v>1</v>
      </c>
      <c r="M13" s="19">
        <v>0</v>
      </c>
      <c r="N13" s="19">
        <v>0</v>
      </c>
      <c r="O13" s="19">
        <f>O20</f>
        <v>1</v>
      </c>
      <c r="P13" s="19">
        <f>P20</f>
        <v>1</v>
      </c>
      <c r="Q13" s="19">
        <f>Q20</f>
        <v>1</v>
      </c>
      <c r="R13" s="19">
        <v>0</v>
      </c>
      <c r="S13" s="19">
        <f t="shared" ref="S13:AB13" si="0">S20</f>
        <v>0</v>
      </c>
      <c r="T13" s="19">
        <f t="shared" si="0"/>
        <v>0</v>
      </c>
      <c r="U13" s="19">
        <f t="shared" si="0"/>
        <v>0</v>
      </c>
      <c r="V13" s="19">
        <f t="shared" si="0"/>
        <v>0</v>
      </c>
      <c r="W13" s="19">
        <f t="shared" si="0"/>
        <v>0</v>
      </c>
      <c r="X13" s="19">
        <f t="shared" si="0"/>
        <v>0</v>
      </c>
      <c r="Y13" s="19">
        <f t="shared" si="0"/>
        <v>4</v>
      </c>
      <c r="Z13" s="19">
        <f t="shared" si="0"/>
        <v>0</v>
      </c>
      <c r="AA13" s="19">
        <f>AA20</f>
        <v>2</v>
      </c>
      <c r="AB13" s="23">
        <f t="shared" si="0"/>
        <v>0</v>
      </c>
    </row>
    <row r="14" spans="1:28" ht="78.75" customHeight="1" thickBot="1">
      <c r="A14" s="79"/>
      <c r="B14" s="76"/>
      <c r="C14" s="24" t="s">
        <v>51</v>
      </c>
      <c r="D14" s="25" t="s">
        <v>45</v>
      </c>
      <c r="E14" s="26" t="s">
        <v>12</v>
      </c>
      <c r="F14" s="26">
        <v>92.5</v>
      </c>
      <c r="G14" s="26">
        <v>92.5</v>
      </c>
      <c r="H14" s="26">
        <v>92.5</v>
      </c>
      <c r="I14" s="26">
        <v>92.9</v>
      </c>
      <c r="J14" s="26">
        <v>92.5</v>
      </c>
      <c r="K14" s="26">
        <v>93.3</v>
      </c>
      <c r="L14" s="26">
        <v>92.5</v>
      </c>
      <c r="M14" s="56">
        <v>93.701722282023667</v>
      </c>
      <c r="N14" s="56">
        <v>92.5</v>
      </c>
      <c r="O14" s="56">
        <v>94.105174261709436</v>
      </c>
      <c r="P14" s="56">
        <v>92.5</v>
      </c>
      <c r="Q14" s="56">
        <v>94.510363386625286</v>
      </c>
      <c r="R14" s="56">
        <v>92.5</v>
      </c>
      <c r="S14" s="56">
        <v>94.917297136406219</v>
      </c>
      <c r="T14" s="56">
        <v>92.5</v>
      </c>
      <c r="U14" s="56">
        <v>95.325983022892345</v>
      </c>
      <c r="V14" s="56">
        <v>92.5</v>
      </c>
      <c r="W14" s="56">
        <v>95.736428590267536</v>
      </c>
      <c r="X14" s="56" t="s">
        <v>56</v>
      </c>
      <c r="Y14" s="56">
        <v>96.148641415198696</v>
      </c>
      <c r="Z14" s="56" t="s">
        <v>56</v>
      </c>
      <c r="AA14" s="56">
        <v>96.562629106975635</v>
      </c>
      <c r="AB14" s="87" t="s">
        <v>56</v>
      </c>
    </row>
    <row r="15" spans="1:28" ht="102.75" customHeight="1">
      <c r="A15" s="71" t="s">
        <v>26</v>
      </c>
      <c r="B15" s="68" t="s">
        <v>57</v>
      </c>
      <c r="C15" s="12" t="s">
        <v>72</v>
      </c>
      <c r="D15" s="13" t="s">
        <v>47</v>
      </c>
      <c r="E15" s="14" t="s">
        <v>13</v>
      </c>
      <c r="F15" s="14">
        <v>16</v>
      </c>
      <c r="G15" s="14">
        <v>2</v>
      </c>
      <c r="H15" s="14">
        <v>2</v>
      </c>
      <c r="I15" s="14">
        <v>2</v>
      </c>
      <c r="J15" s="14">
        <v>2</v>
      </c>
      <c r="K15" s="14">
        <v>2</v>
      </c>
      <c r="L15" s="14">
        <v>2</v>
      </c>
      <c r="M15" s="14">
        <v>2</v>
      </c>
      <c r="N15" s="14">
        <v>2</v>
      </c>
      <c r="O15" s="14">
        <v>6</v>
      </c>
      <c r="P15" s="14">
        <v>6</v>
      </c>
      <c r="Q15" s="15">
        <v>0</v>
      </c>
      <c r="R15" s="15">
        <v>0</v>
      </c>
      <c r="S15" s="15">
        <v>5</v>
      </c>
      <c r="T15" s="15">
        <v>1</v>
      </c>
      <c r="U15" s="14">
        <v>0</v>
      </c>
      <c r="V15" s="15">
        <v>0</v>
      </c>
      <c r="W15" s="15">
        <v>70</v>
      </c>
      <c r="X15" s="15">
        <v>0</v>
      </c>
      <c r="Y15" s="15">
        <v>19</v>
      </c>
      <c r="Z15" s="15">
        <v>0</v>
      </c>
      <c r="AA15" s="15">
        <v>0</v>
      </c>
      <c r="AB15" s="16">
        <v>0</v>
      </c>
    </row>
    <row r="16" spans="1:28" ht="77.25" customHeight="1">
      <c r="A16" s="72"/>
      <c r="B16" s="69"/>
      <c r="C16" s="17" t="s">
        <v>53</v>
      </c>
      <c r="D16" s="18" t="s">
        <v>47</v>
      </c>
      <c r="E16" s="19" t="s">
        <v>13</v>
      </c>
      <c r="F16" s="80" t="s">
        <v>55</v>
      </c>
      <c r="G16" s="81"/>
      <c r="H16" s="81"/>
      <c r="I16" s="81"/>
      <c r="J16" s="81"/>
      <c r="K16" s="81"/>
      <c r="L16" s="82"/>
      <c r="M16" s="19">
        <v>0</v>
      </c>
      <c r="N16" s="19">
        <v>0</v>
      </c>
      <c r="O16" s="19">
        <v>0</v>
      </c>
      <c r="P16" s="19">
        <v>0</v>
      </c>
      <c r="Q16" s="11">
        <v>1</v>
      </c>
      <c r="R16" s="20">
        <v>0</v>
      </c>
      <c r="S16" s="43">
        <v>0</v>
      </c>
      <c r="T16" s="20">
        <v>0</v>
      </c>
      <c r="U16" s="20">
        <v>0</v>
      </c>
      <c r="V16" s="20">
        <v>0</v>
      </c>
      <c r="W16" s="20">
        <v>2</v>
      </c>
      <c r="X16" s="20">
        <v>0</v>
      </c>
      <c r="Y16" s="20">
        <v>1</v>
      </c>
      <c r="Z16" s="20">
        <v>0</v>
      </c>
      <c r="AA16" s="20">
        <v>0</v>
      </c>
      <c r="AB16" s="22">
        <v>0</v>
      </c>
    </row>
    <row r="17" spans="1:28" ht="78.75" customHeight="1" thickBot="1">
      <c r="A17" s="73"/>
      <c r="B17" s="70"/>
      <c r="C17" s="24" t="s">
        <v>58</v>
      </c>
      <c r="D17" s="25" t="s">
        <v>47</v>
      </c>
      <c r="E17" s="26" t="s">
        <v>13</v>
      </c>
      <c r="F17" s="26">
        <v>7</v>
      </c>
      <c r="G17" s="26">
        <v>1</v>
      </c>
      <c r="H17" s="26">
        <v>1</v>
      </c>
      <c r="I17" s="26">
        <v>1</v>
      </c>
      <c r="J17" s="26">
        <v>1</v>
      </c>
      <c r="K17" s="26">
        <v>2</v>
      </c>
      <c r="L17" s="26">
        <v>2</v>
      </c>
      <c r="M17" s="26">
        <v>0</v>
      </c>
      <c r="N17" s="26">
        <v>0</v>
      </c>
      <c r="O17" s="51">
        <v>1</v>
      </c>
      <c r="P17" s="51">
        <v>1</v>
      </c>
      <c r="Q17" s="28">
        <v>6</v>
      </c>
      <c r="R17" s="28">
        <v>2</v>
      </c>
      <c r="S17" s="28">
        <v>4</v>
      </c>
      <c r="T17" s="28">
        <v>0</v>
      </c>
      <c r="U17" s="27">
        <v>2</v>
      </c>
      <c r="V17" s="28">
        <v>0</v>
      </c>
      <c r="W17" s="28">
        <v>1</v>
      </c>
      <c r="X17" s="28">
        <v>0</v>
      </c>
      <c r="Y17" s="28">
        <v>67</v>
      </c>
      <c r="Z17" s="28">
        <v>0</v>
      </c>
      <c r="AA17" s="28">
        <v>19</v>
      </c>
      <c r="AB17" s="29">
        <v>0</v>
      </c>
    </row>
    <row r="18" spans="1:28" ht="67.5" customHeight="1">
      <c r="A18" s="71" t="s">
        <v>27</v>
      </c>
      <c r="B18" s="83" t="s">
        <v>59</v>
      </c>
      <c r="C18" s="30" t="s">
        <v>15</v>
      </c>
      <c r="D18" s="13" t="s">
        <v>47</v>
      </c>
      <c r="E18" s="14" t="s">
        <v>13</v>
      </c>
      <c r="F18" s="14">
        <v>4</v>
      </c>
      <c r="G18" s="14">
        <v>2</v>
      </c>
      <c r="H18" s="14">
        <v>2</v>
      </c>
      <c r="I18" s="14">
        <v>2</v>
      </c>
      <c r="J18" s="14">
        <v>2</v>
      </c>
      <c r="K18" s="14">
        <v>3</v>
      </c>
      <c r="L18" s="14">
        <v>3</v>
      </c>
      <c r="M18" s="14">
        <v>1</v>
      </c>
      <c r="N18" s="14">
        <v>1</v>
      </c>
      <c r="O18" s="14">
        <v>0</v>
      </c>
      <c r="P18" s="14">
        <v>0</v>
      </c>
      <c r="Q18" s="15">
        <v>0</v>
      </c>
      <c r="R18" s="15">
        <v>0</v>
      </c>
      <c r="S18" s="15">
        <v>1</v>
      </c>
      <c r="T18" s="15">
        <v>0</v>
      </c>
      <c r="U18" s="15">
        <v>0</v>
      </c>
      <c r="V18" s="15">
        <v>0</v>
      </c>
      <c r="W18" s="14">
        <v>9</v>
      </c>
      <c r="X18" s="15">
        <v>0</v>
      </c>
      <c r="Y18" s="15">
        <v>0</v>
      </c>
      <c r="Z18" s="15">
        <v>0</v>
      </c>
      <c r="AA18" s="15">
        <v>0</v>
      </c>
      <c r="AB18" s="16">
        <v>0</v>
      </c>
    </row>
    <row r="19" spans="1:28" ht="63.75" customHeight="1">
      <c r="A19" s="72"/>
      <c r="B19" s="84"/>
      <c r="C19" s="31" t="s">
        <v>53</v>
      </c>
      <c r="D19" s="18" t="s">
        <v>47</v>
      </c>
      <c r="E19" s="19" t="s">
        <v>13</v>
      </c>
      <c r="F19" s="80" t="s">
        <v>55</v>
      </c>
      <c r="G19" s="81"/>
      <c r="H19" s="81"/>
      <c r="I19" s="81"/>
      <c r="J19" s="81"/>
      <c r="K19" s="81"/>
      <c r="L19" s="82"/>
      <c r="M19" s="19">
        <v>1</v>
      </c>
      <c r="N19" s="19">
        <v>1</v>
      </c>
      <c r="O19" s="19">
        <v>1</v>
      </c>
      <c r="P19" s="19">
        <v>1</v>
      </c>
      <c r="Q19" s="19">
        <v>0</v>
      </c>
      <c r="R19" s="20">
        <v>0</v>
      </c>
      <c r="S19" s="20">
        <v>0</v>
      </c>
      <c r="T19" s="20">
        <v>0</v>
      </c>
      <c r="U19" s="20">
        <v>0</v>
      </c>
      <c r="V19" s="20">
        <v>0</v>
      </c>
      <c r="W19" s="20">
        <v>0</v>
      </c>
      <c r="X19" s="20">
        <v>0</v>
      </c>
      <c r="Y19" s="20">
        <v>0</v>
      </c>
      <c r="Z19" s="20">
        <v>0</v>
      </c>
      <c r="AA19" s="20">
        <v>0</v>
      </c>
      <c r="AB19" s="22">
        <v>0</v>
      </c>
    </row>
    <row r="20" spans="1:28" ht="78" customHeight="1" thickBot="1">
      <c r="A20" s="73"/>
      <c r="B20" s="85"/>
      <c r="C20" s="32" t="s">
        <v>58</v>
      </c>
      <c r="D20" s="25" t="s">
        <v>47</v>
      </c>
      <c r="E20" s="26" t="s">
        <v>13</v>
      </c>
      <c r="F20" s="26">
        <v>4</v>
      </c>
      <c r="G20" s="26">
        <v>0</v>
      </c>
      <c r="H20" s="26">
        <v>0</v>
      </c>
      <c r="I20" s="26">
        <v>4</v>
      </c>
      <c r="J20" s="26">
        <v>4</v>
      </c>
      <c r="K20" s="26">
        <v>6</v>
      </c>
      <c r="L20" s="26">
        <v>6</v>
      </c>
      <c r="M20" s="26">
        <v>0</v>
      </c>
      <c r="N20" s="26">
        <v>0</v>
      </c>
      <c r="O20" s="26">
        <v>1</v>
      </c>
      <c r="P20" s="26">
        <v>1</v>
      </c>
      <c r="Q20" s="26">
        <v>1</v>
      </c>
      <c r="R20" s="26">
        <v>0</v>
      </c>
      <c r="S20" s="20">
        <v>0</v>
      </c>
      <c r="T20" s="28">
        <v>0</v>
      </c>
      <c r="U20" s="28">
        <v>0</v>
      </c>
      <c r="V20" s="28">
        <v>0</v>
      </c>
      <c r="W20" s="20">
        <v>0</v>
      </c>
      <c r="X20" s="28">
        <v>0</v>
      </c>
      <c r="Y20" s="28">
        <v>4</v>
      </c>
      <c r="Z20" s="28">
        <v>0</v>
      </c>
      <c r="AA20" s="28">
        <v>2</v>
      </c>
      <c r="AB20" s="29">
        <v>0</v>
      </c>
    </row>
    <row r="21" spans="1:28" ht="81" customHeight="1">
      <c r="A21" s="71" t="s">
        <v>28</v>
      </c>
      <c r="B21" s="68" t="s">
        <v>60</v>
      </c>
      <c r="C21" s="12" t="s">
        <v>15</v>
      </c>
      <c r="D21" s="13" t="s">
        <v>47</v>
      </c>
      <c r="E21" s="14" t="s">
        <v>13</v>
      </c>
      <c r="F21" s="14">
        <v>1</v>
      </c>
      <c r="G21" s="14">
        <v>3</v>
      </c>
      <c r="H21" s="14">
        <v>3</v>
      </c>
      <c r="I21" s="14">
        <v>2</v>
      </c>
      <c r="J21" s="14">
        <v>2</v>
      </c>
      <c r="K21" s="14">
        <v>3</v>
      </c>
      <c r="L21" s="14">
        <v>3</v>
      </c>
      <c r="M21" s="14">
        <v>2</v>
      </c>
      <c r="N21" s="14">
        <v>2</v>
      </c>
      <c r="O21" s="14">
        <v>0</v>
      </c>
      <c r="P21" s="14">
        <v>0</v>
      </c>
      <c r="Q21" s="14">
        <v>1</v>
      </c>
      <c r="R21" s="14">
        <v>1</v>
      </c>
      <c r="S21" s="15">
        <v>0</v>
      </c>
      <c r="T21" s="15">
        <v>0</v>
      </c>
      <c r="U21" s="15">
        <v>0</v>
      </c>
      <c r="V21" s="15">
        <v>0</v>
      </c>
      <c r="W21" s="15">
        <v>15</v>
      </c>
      <c r="X21" s="15">
        <v>1</v>
      </c>
      <c r="Y21" s="15">
        <v>0</v>
      </c>
      <c r="Z21" s="15">
        <v>0</v>
      </c>
      <c r="AA21" s="15">
        <v>0</v>
      </c>
      <c r="AB21" s="16">
        <v>0</v>
      </c>
    </row>
    <row r="22" spans="1:28" ht="75.75" customHeight="1" thickBot="1">
      <c r="A22" s="73"/>
      <c r="B22" s="70"/>
      <c r="C22" s="24" t="s">
        <v>58</v>
      </c>
      <c r="D22" s="25" t="s">
        <v>47</v>
      </c>
      <c r="E22" s="26" t="s">
        <v>13</v>
      </c>
      <c r="F22" s="26">
        <v>2</v>
      </c>
      <c r="G22" s="26">
        <v>6</v>
      </c>
      <c r="H22" s="26">
        <v>6</v>
      </c>
      <c r="I22" s="26">
        <v>0</v>
      </c>
      <c r="J22" s="26">
        <v>0</v>
      </c>
      <c r="K22" s="26">
        <v>2</v>
      </c>
      <c r="L22" s="26">
        <v>2</v>
      </c>
      <c r="M22" s="26">
        <v>0</v>
      </c>
      <c r="N22" s="26">
        <v>0</v>
      </c>
      <c r="O22" s="51">
        <v>2</v>
      </c>
      <c r="P22" s="51">
        <v>2</v>
      </c>
      <c r="Q22" s="28">
        <v>1</v>
      </c>
      <c r="R22" s="28">
        <v>1</v>
      </c>
      <c r="S22" s="28">
        <v>1</v>
      </c>
      <c r="T22" s="28">
        <v>1</v>
      </c>
      <c r="U22" s="28">
        <v>0</v>
      </c>
      <c r="V22" s="28">
        <v>0</v>
      </c>
      <c r="W22" s="28">
        <v>0</v>
      </c>
      <c r="X22" s="28">
        <v>0</v>
      </c>
      <c r="Y22" s="27">
        <v>15</v>
      </c>
      <c r="Z22" s="28">
        <v>0</v>
      </c>
      <c r="AA22" s="28">
        <v>0</v>
      </c>
      <c r="AB22" s="29">
        <v>0</v>
      </c>
    </row>
    <row r="23" spans="1:28" ht="96" customHeight="1" thickBot="1">
      <c r="A23" s="33" t="s">
        <v>29</v>
      </c>
      <c r="B23" s="34" t="s">
        <v>21</v>
      </c>
      <c r="C23" s="35" t="s">
        <v>16</v>
      </c>
      <c r="D23" s="36" t="s">
        <v>47</v>
      </c>
      <c r="E23" s="37" t="s">
        <v>13</v>
      </c>
      <c r="F23" s="37">
        <v>0</v>
      </c>
      <c r="G23" s="37">
        <v>1</v>
      </c>
      <c r="H23" s="37">
        <v>1</v>
      </c>
      <c r="I23" s="37">
        <v>0</v>
      </c>
      <c r="J23" s="37">
        <v>0</v>
      </c>
      <c r="K23" s="37">
        <v>0</v>
      </c>
      <c r="L23" s="37">
        <v>0</v>
      </c>
      <c r="M23" s="37">
        <v>0</v>
      </c>
      <c r="N23" s="37">
        <v>0</v>
      </c>
      <c r="O23" s="37">
        <v>0</v>
      </c>
      <c r="P23" s="37">
        <v>0</v>
      </c>
      <c r="Q23" s="38">
        <v>0</v>
      </c>
      <c r="R23" s="38">
        <v>0</v>
      </c>
      <c r="S23" s="38">
        <v>0</v>
      </c>
      <c r="T23" s="38">
        <v>0</v>
      </c>
      <c r="U23" s="38">
        <v>0</v>
      </c>
      <c r="V23" s="38">
        <v>0</v>
      </c>
      <c r="W23" s="38">
        <v>0</v>
      </c>
      <c r="X23" s="38">
        <v>0</v>
      </c>
      <c r="Y23" s="38">
        <v>0</v>
      </c>
      <c r="Z23" s="38">
        <v>0</v>
      </c>
      <c r="AA23" s="38">
        <v>0</v>
      </c>
      <c r="AB23" s="39">
        <v>0</v>
      </c>
    </row>
    <row r="24" spans="1:28" ht="134.25" customHeight="1" thickBot="1">
      <c r="A24" s="33" t="s">
        <v>30</v>
      </c>
      <c r="B24" s="34" t="s">
        <v>22</v>
      </c>
      <c r="C24" s="35" t="s">
        <v>17</v>
      </c>
      <c r="D24" s="36" t="s">
        <v>47</v>
      </c>
      <c r="E24" s="37" t="s">
        <v>13</v>
      </c>
      <c r="F24" s="37">
        <v>0</v>
      </c>
      <c r="G24" s="37">
        <v>0</v>
      </c>
      <c r="H24" s="37">
        <v>0</v>
      </c>
      <c r="I24" s="37">
        <v>1</v>
      </c>
      <c r="J24" s="37">
        <v>0</v>
      </c>
      <c r="K24" s="37">
        <v>0</v>
      </c>
      <c r="L24" s="37">
        <v>0</v>
      </c>
      <c r="M24" s="37">
        <v>0</v>
      </c>
      <c r="N24" s="37">
        <v>0</v>
      </c>
      <c r="O24" s="37">
        <v>0</v>
      </c>
      <c r="P24" s="37">
        <v>0</v>
      </c>
      <c r="Q24" s="38">
        <v>0</v>
      </c>
      <c r="R24" s="38">
        <v>0</v>
      </c>
      <c r="S24" s="38">
        <v>0</v>
      </c>
      <c r="T24" s="38">
        <v>0</v>
      </c>
      <c r="U24" s="38">
        <v>0</v>
      </c>
      <c r="V24" s="38">
        <v>0</v>
      </c>
      <c r="W24" s="38">
        <v>0</v>
      </c>
      <c r="X24" s="38">
        <v>0</v>
      </c>
      <c r="Y24" s="38">
        <v>0</v>
      </c>
      <c r="Z24" s="38">
        <v>0</v>
      </c>
      <c r="AA24" s="38">
        <v>0</v>
      </c>
      <c r="AB24" s="39">
        <v>0</v>
      </c>
    </row>
    <row r="25" spans="1:28" ht="87" customHeight="1" thickBot="1">
      <c r="A25" s="40" t="s">
        <v>33</v>
      </c>
      <c r="B25" s="48" t="s">
        <v>18</v>
      </c>
      <c r="C25" s="41" t="s">
        <v>19</v>
      </c>
      <c r="D25" s="42" t="s">
        <v>45</v>
      </c>
      <c r="E25" s="50" t="s">
        <v>12</v>
      </c>
      <c r="F25" s="50">
        <v>3</v>
      </c>
      <c r="G25" s="50">
        <v>0</v>
      </c>
      <c r="H25" s="50">
        <v>2</v>
      </c>
      <c r="I25" s="50">
        <v>0</v>
      </c>
      <c r="J25" s="50">
        <v>2</v>
      </c>
      <c r="K25" s="50">
        <v>2</v>
      </c>
      <c r="L25" s="50">
        <v>2</v>
      </c>
      <c r="M25" s="50">
        <v>2</v>
      </c>
      <c r="N25" s="50">
        <v>2</v>
      </c>
      <c r="O25" s="50">
        <v>2</v>
      </c>
      <c r="P25" s="50">
        <v>2</v>
      </c>
      <c r="Q25" s="88">
        <v>2</v>
      </c>
      <c r="R25" s="88">
        <v>0</v>
      </c>
      <c r="S25" s="88">
        <v>2</v>
      </c>
      <c r="T25" s="88">
        <v>0</v>
      </c>
      <c r="U25" s="88">
        <v>2</v>
      </c>
      <c r="V25" s="88">
        <v>0</v>
      </c>
      <c r="W25" s="88">
        <v>2</v>
      </c>
      <c r="X25" s="88">
        <v>0</v>
      </c>
      <c r="Y25" s="88">
        <v>2</v>
      </c>
      <c r="Z25" s="88">
        <v>0</v>
      </c>
      <c r="AA25" s="88">
        <v>2</v>
      </c>
      <c r="AB25" s="89">
        <v>0</v>
      </c>
    </row>
    <row r="26" spans="1:28" ht="93.75" customHeight="1">
      <c r="A26" s="71" t="s">
        <v>34</v>
      </c>
      <c r="B26" s="68" t="s">
        <v>61</v>
      </c>
      <c r="C26" s="12" t="s">
        <v>72</v>
      </c>
      <c r="D26" s="13" t="s">
        <v>47</v>
      </c>
      <c r="E26" s="14" t="s">
        <v>13</v>
      </c>
      <c r="F26" s="14">
        <v>7</v>
      </c>
      <c r="G26" s="14">
        <v>1</v>
      </c>
      <c r="H26" s="14">
        <v>1</v>
      </c>
      <c r="I26" s="14">
        <v>1</v>
      </c>
      <c r="J26" s="14">
        <v>1</v>
      </c>
      <c r="K26" s="14">
        <v>1</v>
      </c>
      <c r="L26" s="14">
        <v>1</v>
      </c>
      <c r="M26" s="14">
        <v>0</v>
      </c>
      <c r="N26" s="14">
        <v>0</v>
      </c>
      <c r="O26" s="14">
        <v>0</v>
      </c>
      <c r="P26" s="14">
        <v>0</v>
      </c>
      <c r="Q26" s="15">
        <v>0</v>
      </c>
      <c r="R26" s="15">
        <v>0</v>
      </c>
      <c r="S26" s="15">
        <v>0</v>
      </c>
      <c r="T26" s="15">
        <v>0</v>
      </c>
      <c r="U26" s="15">
        <v>0</v>
      </c>
      <c r="V26" s="15">
        <v>0</v>
      </c>
      <c r="W26" s="15">
        <v>9</v>
      </c>
      <c r="X26" s="15">
        <v>0</v>
      </c>
      <c r="Y26" s="15">
        <v>0</v>
      </c>
      <c r="Z26" s="15">
        <v>0</v>
      </c>
      <c r="AA26" s="15">
        <v>0</v>
      </c>
      <c r="AB26" s="16">
        <v>0</v>
      </c>
    </row>
    <row r="27" spans="1:28" ht="90.75" customHeight="1">
      <c r="A27" s="72"/>
      <c r="B27" s="69"/>
      <c r="C27" s="17" t="s">
        <v>54</v>
      </c>
      <c r="D27" s="18" t="s">
        <v>47</v>
      </c>
      <c r="E27" s="19" t="s">
        <v>49</v>
      </c>
      <c r="F27" s="80" t="s">
        <v>55</v>
      </c>
      <c r="G27" s="81"/>
      <c r="H27" s="81"/>
      <c r="I27" s="81"/>
      <c r="J27" s="81"/>
      <c r="K27" s="81"/>
      <c r="L27" s="82"/>
      <c r="M27" s="19">
        <v>0</v>
      </c>
      <c r="N27" s="19">
        <v>0</v>
      </c>
      <c r="O27" s="19">
        <v>0</v>
      </c>
      <c r="P27" s="19">
        <v>0</v>
      </c>
      <c r="Q27" s="20">
        <v>0</v>
      </c>
      <c r="R27" s="20">
        <v>0</v>
      </c>
      <c r="S27" s="20">
        <v>0</v>
      </c>
      <c r="T27" s="20">
        <v>0</v>
      </c>
      <c r="U27" s="20">
        <v>1</v>
      </c>
      <c r="V27" s="20">
        <v>0</v>
      </c>
      <c r="W27" s="20">
        <v>0</v>
      </c>
      <c r="X27" s="20">
        <v>0</v>
      </c>
      <c r="Y27" s="20">
        <v>0</v>
      </c>
      <c r="Z27" s="20">
        <v>0</v>
      </c>
      <c r="AA27" s="20">
        <v>0</v>
      </c>
      <c r="AB27" s="22">
        <v>0</v>
      </c>
    </row>
    <row r="28" spans="1:28" ht="75.75" customHeight="1">
      <c r="A28" s="72"/>
      <c r="B28" s="69"/>
      <c r="C28" s="17" t="s">
        <v>53</v>
      </c>
      <c r="D28" s="18" t="s">
        <v>47</v>
      </c>
      <c r="E28" s="19" t="s">
        <v>13</v>
      </c>
      <c r="F28" s="80" t="s">
        <v>55</v>
      </c>
      <c r="G28" s="81"/>
      <c r="H28" s="81"/>
      <c r="I28" s="81"/>
      <c r="J28" s="81"/>
      <c r="K28" s="81"/>
      <c r="L28" s="82"/>
      <c r="M28" s="19">
        <v>0</v>
      </c>
      <c r="N28" s="19">
        <v>0</v>
      </c>
      <c r="O28" s="19">
        <v>0</v>
      </c>
      <c r="P28" s="19">
        <v>0</v>
      </c>
      <c r="Q28" s="19">
        <v>1</v>
      </c>
      <c r="R28" s="20">
        <v>0</v>
      </c>
      <c r="S28" s="20">
        <v>0</v>
      </c>
      <c r="T28" s="20">
        <v>0</v>
      </c>
      <c r="U28" s="20">
        <v>0</v>
      </c>
      <c r="V28" s="20">
        <v>0</v>
      </c>
      <c r="W28" s="20">
        <v>0</v>
      </c>
      <c r="X28" s="20">
        <v>0</v>
      </c>
      <c r="Y28" s="20">
        <v>0</v>
      </c>
      <c r="Z28" s="20">
        <v>0</v>
      </c>
      <c r="AA28" s="20">
        <v>0</v>
      </c>
      <c r="AB28" s="22">
        <v>0</v>
      </c>
    </row>
    <row r="29" spans="1:28" ht="75.75" customHeight="1" thickBot="1">
      <c r="A29" s="73"/>
      <c r="B29" s="69"/>
      <c r="C29" s="9" t="s">
        <v>62</v>
      </c>
      <c r="D29" s="10" t="s">
        <v>47</v>
      </c>
      <c r="E29" s="11" t="s">
        <v>13</v>
      </c>
      <c r="F29" s="11">
        <v>7</v>
      </c>
      <c r="G29" s="11">
        <v>1</v>
      </c>
      <c r="H29" s="11">
        <v>1</v>
      </c>
      <c r="I29" s="11">
        <v>1</v>
      </c>
      <c r="J29" s="11">
        <v>1</v>
      </c>
      <c r="K29" s="11">
        <v>1</v>
      </c>
      <c r="L29" s="11">
        <v>1</v>
      </c>
      <c r="M29" s="11">
        <v>1</v>
      </c>
      <c r="N29" s="11">
        <v>1</v>
      </c>
      <c r="O29" s="11">
        <v>0</v>
      </c>
      <c r="P29" s="11">
        <v>0</v>
      </c>
      <c r="Q29" s="43">
        <v>2</v>
      </c>
      <c r="R29" s="43">
        <v>0</v>
      </c>
      <c r="S29" s="43">
        <v>1</v>
      </c>
      <c r="T29" s="43">
        <v>0</v>
      </c>
      <c r="U29" s="43">
        <v>0</v>
      </c>
      <c r="V29" s="43">
        <v>0</v>
      </c>
      <c r="W29" s="43">
        <v>0</v>
      </c>
      <c r="X29" s="43">
        <v>0</v>
      </c>
      <c r="Y29" s="27">
        <v>9</v>
      </c>
      <c r="Z29" s="27">
        <v>0</v>
      </c>
      <c r="AA29" s="43">
        <v>0</v>
      </c>
      <c r="AB29" s="44">
        <v>0</v>
      </c>
    </row>
    <row r="30" spans="1:28" ht="77.25" customHeight="1" thickBot="1">
      <c r="A30" s="46" t="s">
        <v>31</v>
      </c>
      <c r="B30" s="45" t="s">
        <v>20</v>
      </c>
      <c r="C30" s="35" t="s">
        <v>46</v>
      </c>
      <c r="D30" s="36" t="s">
        <v>47</v>
      </c>
      <c r="E30" s="37" t="s">
        <v>12</v>
      </c>
      <c r="F30" s="37">
        <v>0</v>
      </c>
      <c r="G30" s="37">
        <v>1</v>
      </c>
      <c r="H30" s="37">
        <v>1</v>
      </c>
      <c r="I30" s="37">
        <v>0</v>
      </c>
      <c r="J30" s="37">
        <v>0</v>
      </c>
      <c r="K30" s="37">
        <v>0</v>
      </c>
      <c r="L30" s="37">
        <v>0</v>
      </c>
      <c r="M30" s="37">
        <v>0</v>
      </c>
      <c r="N30" s="37">
        <v>0</v>
      </c>
      <c r="O30" s="37">
        <v>1</v>
      </c>
      <c r="P30" s="37">
        <v>1</v>
      </c>
      <c r="Q30" s="38">
        <v>0</v>
      </c>
      <c r="R30" s="38">
        <v>0</v>
      </c>
      <c r="S30" s="38">
        <v>0</v>
      </c>
      <c r="T30" s="38">
        <v>0</v>
      </c>
      <c r="U30" s="38">
        <v>5</v>
      </c>
      <c r="V30" s="38">
        <v>0</v>
      </c>
      <c r="W30" s="38">
        <v>0</v>
      </c>
      <c r="X30" s="38">
        <v>0</v>
      </c>
      <c r="Y30" s="38">
        <v>0</v>
      </c>
      <c r="Z30" s="38">
        <v>0</v>
      </c>
      <c r="AA30" s="38">
        <v>0</v>
      </c>
      <c r="AB30" s="39">
        <v>0</v>
      </c>
    </row>
    <row r="31" spans="1:28" ht="78" customHeight="1">
      <c r="A31" s="71" t="s">
        <v>32</v>
      </c>
      <c r="B31" s="68" t="s">
        <v>63</v>
      </c>
      <c r="C31" s="12" t="s">
        <v>15</v>
      </c>
      <c r="D31" s="13" t="s">
        <v>47</v>
      </c>
      <c r="E31" s="14" t="s">
        <v>13</v>
      </c>
      <c r="F31" s="14">
        <v>0</v>
      </c>
      <c r="G31" s="14">
        <v>0</v>
      </c>
      <c r="H31" s="14">
        <v>0</v>
      </c>
      <c r="I31" s="14">
        <v>0</v>
      </c>
      <c r="J31" s="14">
        <v>0</v>
      </c>
      <c r="K31" s="14">
        <v>0</v>
      </c>
      <c r="L31" s="14">
        <v>0</v>
      </c>
      <c r="M31" s="14">
        <v>0</v>
      </c>
      <c r="N31" s="14">
        <v>0</v>
      </c>
      <c r="O31" s="14">
        <v>0</v>
      </c>
      <c r="P31" s="14">
        <v>0</v>
      </c>
      <c r="Q31" s="15">
        <v>1</v>
      </c>
      <c r="R31" s="15">
        <v>1</v>
      </c>
      <c r="S31" s="15">
        <v>0</v>
      </c>
      <c r="T31" s="15">
        <v>0</v>
      </c>
      <c r="U31" s="15">
        <v>0</v>
      </c>
      <c r="V31" s="15">
        <v>0</v>
      </c>
      <c r="W31" s="15">
        <v>4</v>
      </c>
      <c r="X31" s="15">
        <v>0</v>
      </c>
      <c r="Y31" s="15">
        <v>0</v>
      </c>
      <c r="Z31" s="15">
        <v>0</v>
      </c>
      <c r="AA31" s="15">
        <v>0</v>
      </c>
      <c r="AB31" s="16">
        <v>0</v>
      </c>
    </row>
    <row r="32" spans="1:28" ht="75" customHeight="1">
      <c r="A32" s="72"/>
      <c r="B32" s="69"/>
      <c r="C32" s="17" t="s">
        <v>53</v>
      </c>
      <c r="D32" s="18" t="s">
        <v>47</v>
      </c>
      <c r="E32" s="19" t="s">
        <v>13</v>
      </c>
      <c r="F32" s="80" t="s">
        <v>55</v>
      </c>
      <c r="G32" s="81"/>
      <c r="H32" s="81"/>
      <c r="I32" s="81"/>
      <c r="J32" s="81"/>
      <c r="K32" s="81"/>
      <c r="L32" s="82"/>
      <c r="M32" s="19">
        <v>0</v>
      </c>
      <c r="N32" s="19">
        <v>0</v>
      </c>
      <c r="O32" s="19">
        <v>0</v>
      </c>
      <c r="P32" s="19">
        <v>0</v>
      </c>
      <c r="Q32" s="20">
        <v>0</v>
      </c>
      <c r="R32" s="20">
        <v>0</v>
      </c>
      <c r="S32" s="20">
        <v>0</v>
      </c>
      <c r="T32" s="20">
        <v>0</v>
      </c>
      <c r="U32" s="20">
        <v>0</v>
      </c>
      <c r="V32" s="20">
        <v>0</v>
      </c>
      <c r="W32" s="20">
        <v>1</v>
      </c>
      <c r="X32" s="20">
        <v>0</v>
      </c>
      <c r="Y32" s="20">
        <v>0</v>
      </c>
      <c r="Z32" s="20">
        <v>0</v>
      </c>
      <c r="AA32" s="20">
        <v>0</v>
      </c>
      <c r="AB32" s="22">
        <v>0</v>
      </c>
    </row>
    <row r="33" spans="1:28" ht="79.5" customHeight="1" thickBot="1">
      <c r="A33" s="73"/>
      <c r="B33" s="70"/>
      <c r="C33" s="24" t="s">
        <v>64</v>
      </c>
      <c r="D33" s="25" t="s">
        <v>47</v>
      </c>
      <c r="E33" s="26" t="s">
        <v>13</v>
      </c>
      <c r="F33" s="26">
        <v>0</v>
      </c>
      <c r="G33" s="26">
        <v>1</v>
      </c>
      <c r="H33" s="26">
        <v>1</v>
      </c>
      <c r="I33" s="26">
        <v>0</v>
      </c>
      <c r="J33" s="26">
        <v>0</v>
      </c>
      <c r="K33" s="26">
        <v>0</v>
      </c>
      <c r="L33" s="26">
        <v>0</v>
      </c>
      <c r="M33" s="26">
        <v>0</v>
      </c>
      <c r="N33" s="26">
        <v>0</v>
      </c>
      <c r="O33" s="26">
        <v>0</v>
      </c>
      <c r="P33" s="26">
        <v>0</v>
      </c>
      <c r="Q33" s="28">
        <v>1</v>
      </c>
      <c r="R33" s="28">
        <v>1</v>
      </c>
      <c r="S33" s="28">
        <v>0</v>
      </c>
      <c r="T33" s="28">
        <v>0</v>
      </c>
      <c r="U33" s="28">
        <v>0</v>
      </c>
      <c r="V33" s="28">
        <v>0</v>
      </c>
      <c r="W33" s="28">
        <v>0</v>
      </c>
      <c r="X33" s="28">
        <v>0</v>
      </c>
      <c r="Y33" s="27">
        <v>3</v>
      </c>
      <c r="Z33" s="28">
        <v>0</v>
      </c>
      <c r="AA33" s="28">
        <v>0</v>
      </c>
      <c r="AB33" s="29">
        <v>0</v>
      </c>
    </row>
    <row r="34" spans="1:2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c r="A35" s="2" t="s">
        <v>66</v>
      </c>
    </row>
    <row r="36" spans="1:28">
      <c r="A36" s="2" t="s">
        <v>67</v>
      </c>
    </row>
    <row r="37" spans="1:28">
      <c r="A37" s="2" t="s">
        <v>68</v>
      </c>
    </row>
    <row r="38" spans="1:28">
      <c r="A38" s="2" t="s">
        <v>69</v>
      </c>
    </row>
    <row r="39" spans="1:28">
      <c r="A39" s="2" t="s">
        <v>70</v>
      </c>
    </row>
  </sheetData>
  <mergeCells count="39">
    <mergeCell ref="A31:A33"/>
    <mergeCell ref="B10:B14"/>
    <mergeCell ref="A10:A14"/>
    <mergeCell ref="A26:A29"/>
    <mergeCell ref="O6:P6"/>
    <mergeCell ref="A21:A22"/>
    <mergeCell ref="A15:A17"/>
    <mergeCell ref="A18:A20"/>
    <mergeCell ref="F12:L12"/>
    <mergeCell ref="F16:L16"/>
    <mergeCell ref="F19:L19"/>
    <mergeCell ref="G6:H6"/>
    <mergeCell ref="F27:L27"/>
    <mergeCell ref="F28:L28"/>
    <mergeCell ref="F32:L32"/>
    <mergeCell ref="B18:B20"/>
    <mergeCell ref="B26:B29"/>
    <mergeCell ref="B31:B33"/>
    <mergeCell ref="Q6:R6"/>
    <mergeCell ref="Y6:Z6"/>
    <mergeCell ref="I6:J6"/>
    <mergeCell ref="B15:B17"/>
    <mergeCell ref="W6:X6"/>
    <mergeCell ref="B21:B22"/>
    <mergeCell ref="X1:AB1"/>
    <mergeCell ref="AA6:AB6"/>
    <mergeCell ref="A2:AB2"/>
    <mergeCell ref="A3:AB3"/>
    <mergeCell ref="K6:L6"/>
    <mergeCell ref="S6:T6"/>
    <mergeCell ref="U6:V6"/>
    <mergeCell ref="M6:N6"/>
    <mergeCell ref="B6:B7"/>
    <mergeCell ref="C6:C7"/>
    <mergeCell ref="D6:D7"/>
    <mergeCell ref="E6:E7"/>
    <mergeCell ref="F6:F7"/>
    <mergeCell ref="A6:A7"/>
    <mergeCell ref="G5:AB5"/>
  </mergeCells>
  <pageMargins left="0.70866141732283472" right="0.70866141732283472" top="0.74803149606299213" bottom="0.74803149606299213" header="0.31496062992125984" footer="0.31496062992125984"/>
  <pageSetup paperSize="9" scale="4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zsv</cp:lastModifiedBy>
  <cp:lastPrinted>2020-03-24T03:42:59Z</cp:lastPrinted>
  <dcterms:created xsi:type="dcterms:W3CDTF">2017-07-11T08:28:14Z</dcterms:created>
  <dcterms:modified xsi:type="dcterms:W3CDTF">2020-04-15T07:35:19Z</dcterms:modified>
</cp:coreProperties>
</file>