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2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3.1'!$A$1:$K$70</definedName>
  </definedNames>
  <calcPr fullCalcOnLoad="1"/>
</workbook>
</file>

<file path=xl/sharedStrings.xml><?xml version="1.0" encoding="utf-8"?>
<sst xmlns="http://schemas.openxmlformats.org/spreadsheetml/2006/main" count="146" uniqueCount="67">
  <si>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</si>
  <si>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</si>
  <si>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</si>
  <si>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</si>
  <si>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</si>
  <si>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</si>
  <si>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</si>
  <si>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</si>
  <si>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</si>
  <si>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</si>
  <si>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</si>
  <si>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</si>
  <si>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</si>
  <si>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</si>
  <si>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</si>
  <si>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</si>
  <si>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</si>
  <si>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"Сохранение исторического наследия г. Томска" на 2019-2025 гг." в соотвествии с утвержденным финансированием.</t>
  </si>
  <si>
    <t>ООО "Городская управляющая компания"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</si>
  <si>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</si>
  <si>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</si>
  <si>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</si>
  <si>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</si>
  <si>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</si>
  <si>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>ООО "УК «Народная"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</si>
  <si>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</si>
  <si>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</si>
  <si>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ИТОГО по Советскому району  в 2020 году охвачено мероприятиями по ремонту 1 объект, из них приведено в нормативное состояние - 0</t>
  </si>
  <si>
    <t>ВСЕГО в 2020 году охвачено мероприятиями по ремонту 1 объект, из них приведено в нормативное состояние - 0</t>
  </si>
  <si>
    <t>ИТОГО по Советскому району  в 2022 году охвачено мероприятиями по ремонту 1 объект, из них приведено в нормативное состояние - 0</t>
  </si>
  <si>
    <t xml:space="preserve">капитальный ремонт, разработка проектной документации </t>
  </si>
  <si>
    <t>капитальный ремонт</t>
  </si>
  <si>
    <t>Советская ул., 32</t>
  </si>
  <si>
    <t>разработка проектной документации и выборочный капитальный ремонт</t>
  </si>
  <si>
    <t>ООО "ЖилРемСервис"</t>
  </si>
  <si>
    <t>Дзержинского ул., 6</t>
  </si>
  <si>
    <t>ВОКН</t>
  </si>
  <si>
    <t>ИТОГО по Советскому району  в 2021 году охвачено мероприятиями по ремонту 3 объекта, из них приведено в нормативное состояние - 1</t>
  </si>
  <si>
    <t>ВСЕГО в 2021 году охвачено мероприятиями по ремонту 3 объекта, из них приведено в нормативное состояние - 1</t>
  </si>
  <si>
    <t>Татарская ул., 31/1</t>
  </si>
  <si>
    <t>Ленинский район</t>
  </si>
  <si>
    <t>Октябрьский район</t>
  </si>
  <si>
    <t>Красноармейская ул., 79а</t>
  </si>
  <si>
    <t>разработка проектной документации</t>
  </si>
  <si>
    <t>ООО "Стройсоюз"</t>
  </si>
  <si>
    <t>ИТОГО по Кировскому району  в 2023 году охвачено мероприятиями по ремонту 1 объект, из них приведено в нормативное состояние - 0</t>
  </si>
  <si>
    <t>Ленина пр.,98</t>
  </si>
  <si>
    <t>разработка проектно-сметной документации и выборочный капитальный ремонт</t>
  </si>
  <si>
    <t>ООО "УК Ремстройбыт"</t>
  </si>
  <si>
    <t>Ленина пр., 100</t>
  </si>
  <si>
    <t>ИТОГО по Ленинскому району  в 2023 году охвачено мероприятиями по ремонту 2 объекта, из них приведено в нормативное состояние - 0</t>
  </si>
  <si>
    <t>Кузнечный взвоз ул.,6</t>
  </si>
  <si>
    <t>ООО «УК Октябрьский массив»</t>
  </si>
  <si>
    <t>ИТОГО по Октябрьскому району  в 2023 году охвачено мероприятиями по ремонту 1 объект, из них приведено в нормативное состояние - 0</t>
  </si>
  <si>
    <t>ИТОГО по Октябрьскому району  в 2024 году охвачено мероприятиями по ремонту 1 объект, из них приведено в нормативное состояние - 0</t>
  </si>
  <si>
    <t>ИТОГО по Советскому району  в 2023 году охвачено мероприятиями по ремонту 1 объект, из них приведено в нормативное состояние - 1</t>
  </si>
  <si>
    <t>ВСЕГО в 2023 году охвачено мероприятиями по ремонту 5 объектов, из них приведено в нормативное состояние - 1</t>
  </si>
  <si>
    <t>ИТОГО по Ленинскому району  в 2024 году охвачено мероприятиями по ремонту 2 объекта, из них приведено в нормативное состояние - 1</t>
  </si>
  <si>
    <t>ВСЕГО в 2024 году охвачено мероприятиями по ремонту 4 объекта, из них приведено в нормативное состояние - 2</t>
  </si>
  <si>
    <t>ИТОГО по Кировскому району  в 2024 году охвачено мероприятиями по ремонту 1 объект, из них приведено в нормативное состояние - 1</t>
  </si>
  <si>
    <t>ИТОГО по Ленинскому району  в 2025 году охвачено мероприятиями по ремонту 1 объект, из них приведено в нормативное состояние - 1</t>
  </si>
  <si>
    <t>ИТОГО по Октябрьскому району  в 2025 году охвачено мероприятиями по ремонту 1 объект, из них приведено в нормативное состояние - 1</t>
  </si>
  <si>
    <t>ВСЕГО в 2025 году охвачено мероприятиями по ремонту 2 объекта, из них приведено в нормативное состояние - 2</t>
  </si>
  <si>
    <t>ВСЕГО в 2019-2025 гг. охвачено мероприятиями по ремонту 9 объектов, из них приведены в нормативное состояние - 7</t>
  </si>
  <si>
    <t>ВСЕГО в 2022 году охвачено мероприятиями по ремонту 2 объекта, из них приведено в нормативное состояние - 1</t>
  </si>
  <si>
    <t>Приложение 3.1 к муниципальной программе "Сохранение иcторического наследия г. Томска" на 2019-2025 гг.</t>
  </si>
  <si>
    <t>Приложение 4 к постановлению администрации Города Томска
от 31.03.2020 № 263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</si>
</sst>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5" borderId="0" applyNumberFormat="0" applyBorder="0" applyAlignment="0" applyProtection="0"/>
    <xf numFmtId="0" fontId="30" fillId="6" borderId="0" applyNumberFormat="0" applyBorder="0" applyAlignment="0" applyProtection="0"/>
    <xf numFmtId="0" fontId="9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9" borderId="0" applyNumberFormat="0" applyBorder="0" applyAlignment="0" applyProtection="0"/>
    <xf numFmtId="0" fontId="30" fillId="21" borderId="0" applyNumberFormat="0" applyBorder="0" applyAlignment="0" applyProtection="0"/>
    <xf numFmtId="0" fontId="9" fillId="15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29" borderId="0" applyNumberFormat="0" applyBorder="0" applyAlignment="0" applyProtection="0"/>
    <xf numFmtId="0" fontId="31" fillId="41" borderId="0" applyNumberFormat="0" applyBorder="0" applyAlignment="0" applyProtection="0"/>
    <xf numFmtId="0" fontId="10" fillId="3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44" borderId="1" applyNumberFormat="0" applyAlignment="0" applyProtection="0"/>
    <xf numFmtId="0" fontId="11" fillId="13" borderId="2" applyNumberFormat="0" applyAlignment="0" applyProtection="0"/>
    <xf numFmtId="0" fontId="33" fillId="45" borderId="3" applyNumberFormat="0" applyAlignment="0" applyProtection="0"/>
    <xf numFmtId="0" fontId="12" fillId="46" borderId="4" applyNumberFormat="0" applyAlignment="0" applyProtection="0"/>
    <xf numFmtId="0" fontId="34" fillId="45" borderId="1" applyNumberFormat="0" applyAlignment="0" applyProtection="0"/>
    <xf numFmtId="0" fontId="13" fillId="4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5" applyNumberFormat="0" applyFill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47" borderId="13" applyNumberFormat="0" applyAlignment="0" applyProtection="0"/>
    <xf numFmtId="0" fontId="15" fillId="48" borderId="14" applyNumberForma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6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55" borderId="19" xfId="0" applyFont="1" applyFill="1" applyBorder="1" applyAlignment="1">
      <alignment horizontal="center" vertical="center" wrapText="1"/>
    </xf>
    <xf numFmtId="181" fontId="1" fillId="55" borderId="19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1" fontId="1" fillId="0" borderId="19" xfId="0" applyNumberFormat="1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181" fontId="1" fillId="55" borderId="20" xfId="0" applyNumberFormat="1" applyFont="1" applyFill="1" applyBorder="1" applyAlignment="1">
      <alignment horizontal="center" vertical="center" wrapText="1"/>
    </xf>
    <xf numFmtId="3" fontId="1" fillId="55" borderId="20" xfId="0" applyNumberFormat="1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67"/>
  <sheetViews>
    <sheetView tabSelected="1" view="pageBreakPreview" zoomScale="80" zoomScaleSheetLayoutView="80" zoomScalePageLayoutView="0" workbookViewId="0" topLeftCell="A1">
      <selection activeCell="J1" sqref="J1:K1"/>
    </sheetView>
  </sheetViews>
  <sheetFormatPr defaultColWidth="9.140625" defaultRowHeight="12.75"/>
  <cols>
    <col min="1" max="1" width="9.8515625" style="4" customWidth="1"/>
    <col min="2" max="2" width="13.00390625" style="4" customWidth="1"/>
    <col min="3" max="3" width="28.7109375" style="5" customWidth="1"/>
    <col min="4" max="4" width="5.28125" style="5" customWidth="1"/>
    <col min="5" max="5" width="9.8515625" style="5" customWidth="1"/>
    <col min="6" max="6" width="37.140625" style="5" customWidth="1"/>
    <col min="7" max="7" width="14.57421875" style="6" customWidth="1"/>
    <col min="8" max="8" width="16.28125" style="6" customWidth="1"/>
    <col min="9" max="9" width="13.140625" style="6" customWidth="1"/>
    <col min="10" max="10" width="14.8515625" style="6" customWidth="1"/>
    <col min="11" max="11" width="25.140625" style="15" customWidth="1"/>
    <col min="12" max="12" width="4.28125" style="15" customWidth="1"/>
    <col min="13" max="13" width="12.140625" style="15" bestFit="1" customWidth="1"/>
    <col min="14" max="16384" width="9.140625" style="15" customWidth="1"/>
  </cols>
  <sheetData>
    <row r="1" spans="10:11" ht="70.5" customHeight="1">
      <c r="J1" s="36" t="s">
        <v>66</v>
      </c>
      <c r="K1" s="36"/>
    </row>
    <row r="2" spans="1:21" ht="48.75" customHeight="1">
      <c r="A2" s="3"/>
      <c r="B2" s="3"/>
      <c r="C2" s="3"/>
      <c r="D2" s="3"/>
      <c r="E2" s="3"/>
      <c r="F2" s="3"/>
      <c r="G2" s="15"/>
      <c r="H2" s="13"/>
      <c r="I2" s="13"/>
      <c r="J2" s="37" t="s">
        <v>65</v>
      </c>
      <c r="K2" s="37"/>
      <c r="L2" s="13"/>
      <c r="M2" s="13"/>
      <c r="N2" s="3"/>
      <c r="O2" s="3"/>
      <c r="P2" s="3"/>
      <c r="Q2" s="3"/>
      <c r="R2" s="37"/>
      <c r="S2" s="37"/>
      <c r="T2" s="37"/>
      <c r="U2" s="37"/>
    </row>
    <row r="3" spans="1:21" ht="36.7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51" customHeight="1">
      <c r="A4" s="35" t="s">
        <v>8</v>
      </c>
      <c r="B4" s="35" t="s">
        <v>9</v>
      </c>
      <c r="C4" s="33" t="s">
        <v>1</v>
      </c>
      <c r="D4" s="41" t="s">
        <v>11</v>
      </c>
      <c r="E4" s="33" t="s">
        <v>0</v>
      </c>
      <c r="F4" s="33" t="s">
        <v>4</v>
      </c>
      <c r="G4" s="38" t="s">
        <v>26</v>
      </c>
      <c r="H4" s="38"/>
      <c r="I4" s="38"/>
      <c r="J4" s="38"/>
      <c r="K4" s="33" t="s">
        <v>13</v>
      </c>
      <c r="L4" s="34"/>
      <c r="M4" s="34"/>
      <c r="N4" s="34"/>
      <c r="O4" s="34"/>
      <c r="P4" s="34"/>
      <c r="Q4" s="34"/>
      <c r="R4" s="39"/>
      <c r="S4" s="39"/>
      <c r="T4" s="39"/>
      <c r="U4" s="34"/>
    </row>
    <row r="5" spans="1:21" ht="46.5">
      <c r="A5" s="35"/>
      <c r="B5" s="35"/>
      <c r="C5" s="33"/>
      <c r="D5" s="41"/>
      <c r="E5" s="33"/>
      <c r="F5" s="33"/>
      <c r="G5" s="10" t="s">
        <v>25</v>
      </c>
      <c r="H5" s="10" t="s">
        <v>14</v>
      </c>
      <c r="I5" s="10" t="s">
        <v>16</v>
      </c>
      <c r="J5" s="10" t="s">
        <v>15</v>
      </c>
      <c r="K5" s="33"/>
      <c r="L5" s="34"/>
      <c r="M5" s="34"/>
      <c r="N5" s="34"/>
      <c r="O5" s="34"/>
      <c r="P5" s="34"/>
      <c r="Q5" s="34"/>
      <c r="R5" s="8"/>
      <c r="S5" s="8"/>
      <c r="T5" s="8"/>
      <c r="U5" s="34"/>
    </row>
    <row r="6" spans="1:21" ht="15">
      <c r="A6" s="33">
        <v>2019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4.25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88.5" customHeight="1">
      <c r="A8" s="1">
        <v>1</v>
      </c>
      <c r="B8" s="2"/>
      <c r="C8" s="1" t="s">
        <v>10</v>
      </c>
      <c r="D8" s="1" t="s">
        <v>12</v>
      </c>
      <c r="E8" s="14" t="s">
        <v>7</v>
      </c>
      <c r="F8" s="14" t="s">
        <v>23</v>
      </c>
      <c r="G8" s="11">
        <v>840.3</v>
      </c>
      <c r="H8" s="11">
        <f>G8</f>
        <v>840.3</v>
      </c>
      <c r="I8" s="11">
        <v>0</v>
      </c>
      <c r="J8" s="11">
        <v>0</v>
      </c>
      <c r="K8" s="14" t="s">
        <v>24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7.25" customHeight="1">
      <c r="A9" s="33" t="s">
        <v>21</v>
      </c>
      <c r="B9" s="33"/>
      <c r="C9" s="33"/>
      <c r="D9" s="33"/>
      <c r="E9" s="33"/>
      <c r="F9" s="33"/>
      <c r="G9" s="10">
        <f>SUM(G8:G8)</f>
        <v>840.3</v>
      </c>
      <c r="H9" s="10">
        <f>SUM(H8:H8)</f>
        <v>840.3</v>
      </c>
      <c r="I9" s="10"/>
      <c r="J9" s="10"/>
      <c r="K9" s="12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>
      <c r="A10" s="33" t="s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4"/>
      <c r="M10" s="4"/>
      <c r="N10" s="4"/>
      <c r="O10" s="4"/>
      <c r="P10" s="4"/>
      <c r="Q10" s="4"/>
      <c r="R10" s="9"/>
      <c r="S10" s="9"/>
      <c r="T10" s="9"/>
      <c r="U10" s="4"/>
    </row>
    <row r="11" spans="1:2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1" t="s">
        <v>22</v>
      </c>
      <c r="G11" s="11">
        <v>11541.6</v>
      </c>
      <c r="H11" s="11">
        <f>G11</f>
        <v>11541.6</v>
      </c>
      <c r="I11" s="11">
        <v>0</v>
      </c>
      <c r="J11" s="11">
        <v>0</v>
      </c>
      <c r="K11" s="1" t="s">
        <v>18</v>
      </c>
      <c r="L11" s="4"/>
      <c r="M11" s="4"/>
      <c r="N11" s="4"/>
      <c r="O11" s="4"/>
      <c r="P11" s="4"/>
      <c r="Q11" s="4"/>
      <c r="R11" s="9"/>
      <c r="S11" s="9"/>
      <c r="T11" s="9"/>
      <c r="U11" s="4"/>
    </row>
    <row r="12" spans="1:11" ht="30" customHeight="1">
      <c r="A12" s="33" t="s">
        <v>19</v>
      </c>
      <c r="B12" s="33"/>
      <c r="C12" s="33"/>
      <c r="D12" s="33"/>
      <c r="E12" s="33"/>
      <c r="F12" s="33"/>
      <c r="G12" s="10">
        <f>SUM(G11:G11)</f>
        <v>11541.6</v>
      </c>
      <c r="H12" s="10">
        <f>SUM(H11:H11)</f>
        <v>11541.6</v>
      </c>
      <c r="I12" s="10">
        <f>SUM(I11:I11)</f>
        <v>0</v>
      </c>
      <c r="J12" s="10">
        <f>SUM(J11:J11)</f>
        <v>0</v>
      </c>
      <c r="K12" s="1"/>
    </row>
    <row r="13" spans="1:11" ht="29.25" customHeight="1">
      <c r="A13" s="33" t="s">
        <v>20</v>
      </c>
      <c r="B13" s="33"/>
      <c r="C13" s="33"/>
      <c r="D13" s="33"/>
      <c r="E13" s="33"/>
      <c r="F13" s="33"/>
      <c r="G13" s="10">
        <f>G12+G9</f>
        <v>12381.9</v>
      </c>
      <c r="H13" s="10">
        <f>+H12+H9</f>
        <v>12381.9</v>
      </c>
      <c r="I13" s="10">
        <f>+I12+I9</f>
        <v>0</v>
      </c>
      <c r="J13" s="10">
        <f>J12+J9</f>
        <v>0</v>
      </c>
      <c r="K13" s="12"/>
    </row>
    <row r="14" spans="1:11" ht="17.25" customHeight="1">
      <c r="A14" s="33">
        <v>2020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29.25" customHeight="1">
      <c r="A15" s="33" t="s">
        <v>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54" customHeight="1">
      <c r="A16" s="1">
        <v>1</v>
      </c>
      <c r="B16" s="1"/>
      <c r="C16" s="1" t="s">
        <v>5</v>
      </c>
      <c r="D16" s="1" t="s">
        <v>12</v>
      </c>
      <c r="E16" s="1" t="s">
        <v>6</v>
      </c>
      <c r="F16" s="11" t="s">
        <v>30</v>
      </c>
      <c r="G16" s="11">
        <v>11546.6</v>
      </c>
      <c r="H16" s="11">
        <f>G16</f>
        <v>11546.6</v>
      </c>
      <c r="I16" s="11">
        <v>0</v>
      </c>
      <c r="J16" s="11">
        <v>0</v>
      </c>
      <c r="K16" s="1" t="s">
        <v>18</v>
      </c>
    </row>
    <row r="17" spans="1:11" ht="29.25" customHeight="1">
      <c r="A17" s="33" t="s">
        <v>27</v>
      </c>
      <c r="B17" s="33"/>
      <c r="C17" s="33"/>
      <c r="D17" s="33"/>
      <c r="E17" s="33"/>
      <c r="F17" s="33"/>
      <c r="G17" s="10">
        <f>G16</f>
        <v>11546.6</v>
      </c>
      <c r="H17" s="10">
        <f>H16</f>
        <v>11546.6</v>
      </c>
      <c r="I17" s="10">
        <f>SUM(I16:I16)</f>
        <v>0</v>
      </c>
      <c r="J17" s="10">
        <f>SUM(J16:J16)</f>
        <v>0</v>
      </c>
      <c r="K17" s="1"/>
    </row>
    <row r="18" spans="1:11" ht="29.25" customHeight="1">
      <c r="A18" s="33" t="s">
        <v>28</v>
      </c>
      <c r="B18" s="33"/>
      <c r="C18" s="33"/>
      <c r="D18" s="33"/>
      <c r="E18" s="33"/>
      <c r="F18" s="33"/>
      <c r="G18" s="10">
        <f>G17</f>
        <v>11546.6</v>
      </c>
      <c r="H18" s="10">
        <f>H17</f>
        <v>11546.6</v>
      </c>
      <c r="I18" s="10">
        <f>+I17+I14</f>
        <v>0</v>
      </c>
      <c r="J18" s="10">
        <f>J17+J14</f>
        <v>0</v>
      </c>
      <c r="K18" s="12"/>
    </row>
    <row r="19" spans="1:11" ht="17.25" customHeight="1">
      <c r="A19" s="33">
        <v>2021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9.25" customHeight="1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56.25" customHeight="1">
      <c r="A21" s="1">
        <v>1</v>
      </c>
      <c r="B21" s="1">
        <v>1</v>
      </c>
      <c r="C21" s="1" t="s">
        <v>5</v>
      </c>
      <c r="D21" s="1" t="s">
        <v>12</v>
      </c>
      <c r="E21" s="1" t="s">
        <v>6</v>
      </c>
      <c r="F21" s="11" t="s">
        <v>31</v>
      </c>
      <c r="G21" s="11">
        <f>15453.4-G16</f>
        <v>3906.7999999999993</v>
      </c>
      <c r="H21" s="11">
        <f>G21</f>
        <v>3906.7999999999993</v>
      </c>
      <c r="I21" s="11">
        <v>0</v>
      </c>
      <c r="J21" s="11">
        <v>0</v>
      </c>
      <c r="K21" s="1" t="s">
        <v>18</v>
      </c>
    </row>
    <row r="22" spans="1:11" ht="56.25" customHeight="1">
      <c r="A22" s="1">
        <v>2</v>
      </c>
      <c r="B22" s="1"/>
      <c r="C22" s="1" t="s">
        <v>32</v>
      </c>
      <c r="D22" s="16" t="s">
        <v>12</v>
      </c>
      <c r="E22" s="16" t="s">
        <v>6</v>
      </c>
      <c r="F22" s="17" t="s">
        <v>33</v>
      </c>
      <c r="G22" s="11">
        <v>1500</v>
      </c>
      <c r="H22" s="11">
        <f>G22</f>
        <v>1500</v>
      </c>
      <c r="I22" s="11">
        <v>0</v>
      </c>
      <c r="J22" s="11">
        <v>0</v>
      </c>
      <c r="K22" s="16" t="s">
        <v>34</v>
      </c>
    </row>
    <row r="23" spans="1:11" ht="51" customHeight="1">
      <c r="A23" s="1">
        <v>3</v>
      </c>
      <c r="B23" s="1"/>
      <c r="C23" s="1" t="s">
        <v>35</v>
      </c>
      <c r="D23" s="16" t="s">
        <v>12</v>
      </c>
      <c r="E23" s="16" t="s">
        <v>36</v>
      </c>
      <c r="F23" s="17" t="s">
        <v>33</v>
      </c>
      <c r="G23" s="11">
        <f>11546.6-G21-G22</f>
        <v>6139.800000000001</v>
      </c>
      <c r="H23" s="11">
        <f>G23</f>
        <v>6139.800000000001</v>
      </c>
      <c r="I23" s="11">
        <v>0</v>
      </c>
      <c r="J23" s="11">
        <v>0</v>
      </c>
      <c r="K23" s="16" t="s">
        <v>34</v>
      </c>
    </row>
    <row r="24" spans="1:11" ht="29.25" customHeight="1">
      <c r="A24" s="33" t="s">
        <v>37</v>
      </c>
      <c r="B24" s="33"/>
      <c r="C24" s="33"/>
      <c r="D24" s="33"/>
      <c r="E24" s="33"/>
      <c r="F24" s="33"/>
      <c r="G24" s="10">
        <f>SUM(G21:G23)</f>
        <v>11546.6</v>
      </c>
      <c r="H24" s="10">
        <f>SUM(H21:H23)</f>
        <v>11546.6</v>
      </c>
      <c r="I24" s="10">
        <f>SUM(I23:I23)</f>
        <v>0</v>
      </c>
      <c r="J24" s="10">
        <f>SUM(J23:J23)</f>
        <v>0</v>
      </c>
      <c r="K24" s="1"/>
    </row>
    <row r="25" spans="1:11" ht="29.25" customHeight="1">
      <c r="A25" s="33" t="s">
        <v>38</v>
      </c>
      <c r="B25" s="33"/>
      <c r="C25" s="33"/>
      <c r="D25" s="33"/>
      <c r="E25" s="33"/>
      <c r="F25" s="33"/>
      <c r="G25" s="10">
        <f>G24</f>
        <v>11546.6</v>
      </c>
      <c r="H25" s="10">
        <f>H24</f>
        <v>11546.6</v>
      </c>
      <c r="I25" s="10">
        <f>+I24+I19</f>
        <v>0</v>
      </c>
      <c r="J25" s="10">
        <f>J24+J19</f>
        <v>0</v>
      </c>
      <c r="K25" s="12"/>
    </row>
    <row r="26" spans="1:11" ht="19.5" customHeight="1">
      <c r="A26" s="33">
        <v>2022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" customHeight="1">
      <c r="A27" s="33" t="s">
        <v>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48" customHeight="1">
      <c r="A28" s="1">
        <v>1</v>
      </c>
      <c r="B28" s="1">
        <v>2</v>
      </c>
      <c r="C28" s="1" t="s">
        <v>35</v>
      </c>
      <c r="D28" s="16" t="s">
        <v>12</v>
      </c>
      <c r="E28" s="16" t="s">
        <v>36</v>
      </c>
      <c r="F28" s="17" t="s">
        <v>33</v>
      </c>
      <c r="G28" s="11">
        <v>5773.3</v>
      </c>
      <c r="H28" s="11">
        <f>G28</f>
        <v>5773.3</v>
      </c>
      <c r="I28" s="11">
        <v>0</v>
      </c>
      <c r="J28" s="11">
        <v>0</v>
      </c>
      <c r="K28" s="16" t="s">
        <v>34</v>
      </c>
    </row>
    <row r="29" spans="1:11" ht="30.75">
      <c r="A29" s="1">
        <v>2</v>
      </c>
      <c r="B29" s="1"/>
      <c r="C29" s="1" t="s">
        <v>39</v>
      </c>
      <c r="D29" s="16" t="s">
        <v>12</v>
      </c>
      <c r="E29" s="16" t="s">
        <v>6</v>
      </c>
      <c r="F29" s="17" t="s">
        <v>33</v>
      </c>
      <c r="G29" s="11">
        <f>11546.6-G28</f>
        <v>5773.3</v>
      </c>
      <c r="H29" s="11">
        <f>G29</f>
        <v>5773.3</v>
      </c>
      <c r="I29" s="11">
        <v>0</v>
      </c>
      <c r="J29" s="11">
        <v>0</v>
      </c>
      <c r="K29" s="16" t="s">
        <v>34</v>
      </c>
    </row>
    <row r="30" spans="1:11" ht="30" customHeight="1">
      <c r="A30" s="31" t="s">
        <v>29</v>
      </c>
      <c r="B30" s="31"/>
      <c r="C30" s="31"/>
      <c r="D30" s="31"/>
      <c r="E30" s="31"/>
      <c r="F30" s="31"/>
      <c r="G30" s="18">
        <f>SUM(G28:G29)</f>
        <v>11546.6</v>
      </c>
      <c r="H30" s="18">
        <f>SUM(H28:H29)</f>
        <v>11546.6</v>
      </c>
      <c r="I30" s="18">
        <f>SUM(I29:I29)</f>
        <v>0</v>
      </c>
      <c r="J30" s="18">
        <f>SUM(J29:J29)</f>
        <v>0</v>
      </c>
      <c r="K30" s="19"/>
    </row>
    <row r="31" spans="1:11" ht="30" customHeight="1">
      <c r="A31" s="31" t="s">
        <v>64</v>
      </c>
      <c r="B31" s="31"/>
      <c r="C31" s="31"/>
      <c r="D31" s="31"/>
      <c r="E31" s="31"/>
      <c r="F31" s="31"/>
      <c r="G31" s="18">
        <f>G30</f>
        <v>11546.6</v>
      </c>
      <c r="H31" s="18">
        <f>H30</f>
        <v>11546.6</v>
      </c>
      <c r="I31" s="18">
        <f>+I30+I26</f>
        <v>0</v>
      </c>
      <c r="J31" s="18">
        <f>J30+J26</f>
        <v>0</v>
      </c>
      <c r="K31" s="20"/>
    </row>
    <row r="32" spans="1:11" ht="15">
      <c r="A32" s="33">
        <v>2023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5">
      <c r="A33" s="32" t="s">
        <v>3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5">
      <c r="A34" s="21">
        <v>1</v>
      </c>
      <c r="B34" s="21"/>
      <c r="C34" s="22" t="s">
        <v>42</v>
      </c>
      <c r="D34" s="19" t="s">
        <v>12</v>
      </c>
      <c r="E34" s="19" t="s">
        <v>6</v>
      </c>
      <c r="F34" s="23" t="s">
        <v>43</v>
      </c>
      <c r="G34" s="11">
        <v>1700</v>
      </c>
      <c r="H34" s="23">
        <f>G34</f>
        <v>1700</v>
      </c>
      <c r="I34" s="23">
        <v>0</v>
      </c>
      <c r="J34" s="23">
        <v>0</v>
      </c>
      <c r="K34" s="19" t="s">
        <v>44</v>
      </c>
    </row>
    <row r="35" spans="1:11" ht="31.5" customHeight="1">
      <c r="A35" s="30" t="s">
        <v>45</v>
      </c>
      <c r="B35" s="30"/>
      <c r="C35" s="31"/>
      <c r="D35" s="31"/>
      <c r="E35" s="31"/>
      <c r="F35" s="31"/>
      <c r="G35" s="18">
        <f>SUM(G33:G34)</f>
        <v>1700</v>
      </c>
      <c r="H35" s="18">
        <f>SUM(H33:H34)</f>
        <v>1700</v>
      </c>
      <c r="I35" s="18">
        <f>SUM(I34:I34)</f>
        <v>0</v>
      </c>
      <c r="J35" s="18">
        <f>SUM(J34:J34)</f>
        <v>0</v>
      </c>
      <c r="K35" s="19"/>
    </row>
    <row r="36" spans="1:11" ht="15">
      <c r="A36" s="32" t="s">
        <v>40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46.5">
      <c r="A37" s="21">
        <v>2</v>
      </c>
      <c r="B37" s="21"/>
      <c r="C37" s="24" t="s">
        <v>46</v>
      </c>
      <c r="D37" s="24" t="s">
        <v>12</v>
      </c>
      <c r="E37" s="24" t="s">
        <v>36</v>
      </c>
      <c r="F37" s="25" t="s">
        <v>47</v>
      </c>
      <c r="G37" s="26">
        <v>1700</v>
      </c>
      <c r="H37" s="26">
        <v>1700</v>
      </c>
      <c r="I37" s="25">
        <v>0</v>
      </c>
      <c r="J37" s="25">
        <v>0</v>
      </c>
      <c r="K37" s="24" t="s">
        <v>48</v>
      </c>
    </row>
    <row r="38" spans="1:11" ht="46.5">
      <c r="A38" s="21">
        <v>3</v>
      </c>
      <c r="B38" s="21"/>
      <c r="C38" s="24" t="s">
        <v>49</v>
      </c>
      <c r="D38" s="24" t="s">
        <v>12</v>
      </c>
      <c r="E38" s="24" t="s">
        <v>36</v>
      </c>
      <c r="F38" s="25" t="s">
        <v>47</v>
      </c>
      <c r="G38" s="26">
        <v>700</v>
      </c>
      <c r="H38" s="26">
        <v>700</v>
      </c>
      <c r="I38" s="25">
        <v>0</v>
      </c>
      <c r="J38" s="25">
        <v>0</v>
      </c>
      <c r="K38" s="24" t="s">
        <v>48</v>
      </c>
    </row>
    <row r="39" spans="1:11" ht="33" customHeight="1">
      <c r="A39" s="30" t="s">
        <v>50</v>
      </c>
      <c r="B39" s="30"/>
      <c r="C39" s="31"/>
      <c r="D39" s="31"/>
      <c r="E39" s="31"/>
      <c r="F39" s="31"/>
      <c r="G39" s="18">
        <f>G37+G38</f>
        <v>2400</v>
      </c>
      <c r="H39" s="18">
        <f>H37+H38</f>
        <v>2400</v>
      </c>
      <c r="I39" s="18">
        <f>SUM(I38:I38)</f>
        <v>0</v>
      </c>
      <c r="J39" s="18">
        <f>SUM(J38:J38)</f>
        <v>0</v>
      </c>
      <c r="K39" s="19"/>
    </row>
    <row r="40" spans="1:11" ht="15">
      <c r="A40" s="32" t="s">
        <v>41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46.5">
      <c r="A41" s="21">
        <v>4</v>
      </c>
      <c r="B41" s="21"/>
      <c r="C41" s="24" t="s">
        <v>51</v>
      </c>
      <c r="D41" s="24" t="s">
        <v>12</v>
      </c>
      <c r="E41" s="24" t="s">
        <v>6</v>
      </c>
      <c r="F41" s="25" t="s">
        <v>47</v>
      </c>
      <c r="G41" s="25">
        <v>1695</v>
      </c>
      <c r="H41" s="25">
        <f>G41</f>
        <v>1695</v>
      </c>
      <c r="I41" s="25">
        <v>0</v>
      </c>
      <c r="J41" s="25">
        <v>0</v>
      </c>
      <c r="K41" s="24" t="s">
        <v>52</v>
      </c>
    </row>
    <row r="42" spans="1:11" ht="30.75" customHeight="1">
      <c r="A42" s="30" t="s">
        <v>53</v>
      </c>
      <c r="B42" s="30"/>
      <c r="C42" s="31"/>
      <c r="D42" s="31"/>
      <c r="E42" s="31"/>
      <c r="F42" s="31"/>
      <c r="G42" s="18">
        <f>SUM(G40:G41)</f>
        <v>1695</v>
      </c>
      <c r="H42" s="18">
        <f>SUM(H40:H41)</f>
        <v>1695</v>
      </c>
      <c r="I42" s="18">
        <f>SUM(I41:I41)</f>
        <v>0</v>
      </c>
      <c r="J42" s="18">
        <f>SUM(J41:J41)</f>
        <v>0</v>
      </c>
      <c r="K42" s="19"/>
    </row>
    <row r="43" spans="1:11" ht="15">
      <c r="A43" s="33" t="s">
        <v>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30.75">
      <c r="A44" s="1">
        <v>5</v>
      </c>
      <c r="B44" s="1">
        <v>3</v>
      </c>
      <c r="C44" s="1" t="s">
        <v>39</v>
      </c>
      <c r="D44" s="16" t="s">
        <v>12</v>
      </c>
      <c r="E44" s="16" t="s">
        <v>6</v>
      </c>
      <c r="F44" s="17" t="s">
        <v>33</v>
      </c>
      <c r="G44" s="11">
        <v>7200</v>
      </c>
      <c r="H44" s="11">
        <f>G44</f>
        <v>7200</v>
      </c>
      <c r="I44" s="11">
        <v>0</v>
      </c>
      <c r="J44" s="11">
        <v>0</v>
      </c>
      <c r="K44" s="16" t="s">
        <v>34</v>
      </c>
    </row>
    <row r="45" spans="1:11" ht="31.5" customHeight="1">
      <c r="A45" s="31" t="s">
        <v>55</v>
      </c>
      <c r="B45" s="31"/>
      <c r="C45" s="31"/>
      <c r="D45" s="31"/>
      <c r="E45" s="31"/>
      <c r="F45" s="31"/>
      <c r="G45" s="18">
        <f>SUM(G43:G44)</f>
        <v>7200</v>
      </c>
      <c r="H45" s="18">
        <f>SUM(H43:H44)</f>
        <v>7200</v>
      </c>
      <c r="I45" s="18">
        <f>SUM(I44:I44)</f>
        <v>0</v>
      </c>
      <c r="J45" s="18">
        <f>SUM(J44:J44)</f>
        <v>0</v>
      </c>
      <c r="K45" s="19"/>
    </row>
    <row r="46" spans="1:11" ht="30" customHeight="1">
      <c r="A46" s="31" t="s">
        <v>56</v>
      </c>
      <c r="B46" s="31"/>
      <c r="C46" s="31"/>
      <c r="D46" s="31"/>
      <c r="E46" s="31"/>
      <c r="F46" s="31"/>
      <c r="G46" s="18">
        <f>G45+G42+G39+G35</f>
        <v>12995</v>
      </c>
      <c r="H46" s="18">
        <f>H45+H42+H39+H35</f>
        <v>12995</v>
      </c>
      <c r="I46" s="18">
        <f>+I45+I42</f>
        <v>0</v>
      </c>
      <c r="J46" s="18">
        <f>J45+J42</f>
        <v>0</v>
      </c>
      <c r="K46" s="20"/>
    </row>
    <row r="47" spans="1:11" ht="15">
      <c r="A47" s="33">
        <v>2024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5">
      <c r="A48" s="32" t="s">
        <v>3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5">
      <c r="A49" s="21">
        <v>1</v>
      </c>
      <c r="B49" s="21">
        <v>4</v>
      </c>
      <c r="C49" s="22" t="s">
        <v>42</v>
      </c>
      <c r="D49" s="19" t="s">
        <v>12</v>
      </c>
      <c r="E49" s="19" t="s">
        <v>6</v>
      </c>
      <c r="F49" s="23" t="s">
        <v>43</v>
      </c>
      <c r="G49" s="11">
        <v>4200</v>
      </c>
      <c r="H49" s="23">
        <f>G49</f>
        <v>4200</v>
      </c>
      <c r="I49" s="23">
        <v>0</v>
      </c>
      <c r="J49" s="23">
        <v>0</v>
      </c>
      <c r="K49" s="19" t="s">
        <v>44</v>
      </c>
    </row>
    <row r="50" spans="1:11" ht="31.5" customHeight="1">
      <c r="A50" s="30" t="s">
        <v>59</v>
      </c>
      <c r="B50" s="30"/>
      <c r="C50" s="31"/>
      <c r="D50" s="31"/>
      <c r="E50" s="31"/>
      <c r="F50" s="31"/>
      <c r="G50" s="18">
        <f>SUM(G48:G49)</f>
        <v>4200</v>
      </c>
      <c r="H50" s="18">
        <f>SUM(H48:H49)</f>
        <v>4200</v>
      </c>
      <c r="I50" s="18">
        <f>SUM(I49:I49)</f>
        <v>0</v>
      </c>
      <c r="J50" s="18">
        <f>SUM(J49:J49)</f>
        <v>0</v>
      </c>
      <c r="K50" s="19"/>
    </row>
    <row r="51" spans="1:11" ht="15">
      <c r="A51" s="32" t="s">
        <v>40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46.5">
      <c r="A52" s="21">
        <v>2</v>
      </c>
      <c r="B52" s="21"/>
      <c r="C52" s="24" t="s">
        <v>46</v>
      </c>
      <c r="D52" s="24" t="s">
        <v>12</v>
      </c>
      <c r="E52" s="24" t="s">
        <v>36</v>
      </c>
      <c r="F52" s="25" t="s">
        <v>47</v>
      </c>
      <c r="G52" s="26">
        <v>3200</v>
      </c>
      <c r="H52" s="26">
        <f>G52</f>
        <v>3200</v>
      </c>
      <c r="I52" s="25">
        <v>0</v>
      </c>
      <c r="J52" s="25">
        <v>0</v>
      </c>
      <c r="K52" s="24" t="s">
        <v>48</v>
      </c>
    </row>
    <row r="53" spans="1:11" ht="46.5">
      <c r="A53" s="21">
        <v>3</v>
      </c>
      <c r="B53" s="21">
        <v>5</v>
      </c>
      <c r="C53" s="24" t="s">
        <v>49</v>
      </c>
      <c r="D53" s="24" t="s">
        <v>12</v>
      </c>
      <c r="E53" s="24" t="s">
        <v>36</v>
      </c>
      <c r="F53" s="25" t="s">
        <v>47</v>
      </c>
      <c r="G53" s="26">
        <v>3200</v>
      </c>
      <c r="H53" s="26">
        <f>G53</f>
        <v>3200</v>
      </c>
      <c r="I53" s="25">
        <v>0</v>
      </c>
      <c r="J53" s="25">
        <v>0</v>
      </c>
      <c r="K53" s="24" t="s">
        <v>48</v>
      </c>
    </row>
    <row r="54" spans="1:11" ht="31.5" customHeight="1">
      <c r="A54" s="30" t="s">
        <v>57</v>
      </c>
      <c r="B54" s="30"/>
      <c r="C54" s="31"/>
      <c r="D54" s="31"/>
      <c r="E54" s="31"/>
      <c r="F54" s="31"/>
      <c r="G54" s="18">
        <f>G52+G53</f>
        <v>6400</v>
      </c>
      <c r="H54" s="18">
        <f>H52+H53</f>
        <v>6400</v>
      </c>
      <c r="I54" s="18">
        <f>SUM(I53:I53)</f>
        <v>0</v>
      </c>
      <c r="J54" s="18">
        <f>SUM(J53:J53)</f>
        <v>0</v>
      </c>
      <c r="K54" s="19"/>
    </row>
    <row r="55" spans="1:11" ht="15">
      <c r="A55" s="32" t="s">
        <v>41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46.5">
      <c r="A56" s="21">
        <v>4</v>
      </c>
      <c r="B56" s="21"/>
      <c r="C56" s="24" t="s">
        <v>51</v>
      </c>
      <c r="D56" s="24" t="s">
        <v>12</v>
      </c>
      <c r="E56" s="24" t="s">
        <v>6</v>
      </c>
      <c r="F56" s="25" t="s">
        <v>47</v>
      </c>
      <c r="G56" s="25">
        <v>3200</v>
      </c>
      <c r="H56" s="25">
        <f>G56</f>
        <v>3200</v>
      </c>
      <c r="I56" s="25">
        <v>0</v>
      </c>
      <c r="J56" s="25">
        <v>0</v>
      </c>
      <c r="K56" s="24" t="s">
        <v>52</v>
      </c>
    </row>
    <row r="57" spans="1:11" ht="31.5" customHeight="1">
      <c r="A57" s="30" t="s">
        <v>54</v>
      </c>
      <c r="B57" s="30"/>
      <c r="C57" s="31"/>
      <c r="D57" s="31"/>
      <c r="E57" s="31"/>
      <c r="F57" s="31"/>
      <c r="G57" s="18">
        <f>SUM(G55:G56)</f>
        <v>3200</v>
      </c>
      <c r="H57" s="18">
        <f>SUM(H55:H56)</f>
        <v>3200</v>
      </c>
      <c r="I57" s="18">
        <f>SUM(I56:I56)</f>
        <v>0</v>
      </c>
      <c r="J57" s="18">
        <f>SUM(J56:J56)</f>
        <v>0</v>
      </c>
      <c r="K57" s="19"/>
    </row>
    <row r="58" spans="1:11" ht="30.75" customHeight="1">
      <c r="A58" s="31" t="s">
        <v>58</v>
      </c>
      <c r="B58" s="31"/>
      <c r="C58" s="31"/>
      <c r="D58" s="31"/>
      <c r="E58" s="31"/>
      <c r="F58" s="31"/>
      <c r="G58" s="18">
        <f>G57+G54+G50</f>
        <v>13800</v>
      </c>
      <c r="H58" s="18">
        <f>H57+H54+H50</f>
        <v>13800</v>
      </c>
      <c r="I58" s="18">
        <f>I57+I54+I50</f>
        <v>0</v>
      </c>
      <c r="J58" s="18">
        <f>J57+J54+J50</f>
        <v>0</v>
      </c>
      <c r="K58" s="20"/>
    </row>
    <row r="59" spans="1:11" ht="15">
      <c r="A59" s="33">
        <v>2025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>
      <c r="A60" s="32" t="s">
        <v>40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46.5">
      <c r="A61" s="21">
        <v>1</v>
      </c>
      <c r="B61" s="21">
        <v>6</v>
      </c>
      <c r="C61" s="24" t="s">
        <v>46</v>
      </c>
      <c r="D61" s="24" t="s">
        <v>12</v>
      </c>
      <c r="E61" s="24" t="s">
        <v>36</v>
      </c>
      <c r="F61" s="25" t="s">
        <v>47</v>
      </c>
      <c r="G61" s="26">
        <v>4100</v>
      </c>
      <c r="H61" s="26">
        <f>G61</f>
        <v>4100</v>
      </c>
      <c r="I61" s="25">
        <v>0</v>
      </c>
      <c r="J61" s="25">
        <v>0</v>
      </c>
      <c r="K61" s="24" t="s">
        <v>48</v>
      </c>
    </row>
    <row r="62" spans="1:11" ht="30.75" customHeight="1">
      <c r="A62" s="30" t="s">
        <v>60</v>
      </c>
      <c r="B62" s="30"/>
      <c r="C62" s="31"/>
      <c r="D62" s="31"/>
      <c r="E62" s="31"/>
      <c r="F62" s="31"/>
      <c r="G62" s="18">
        <f>G61</f>
        <v>4100</v>
      </c>
      <c r="H62" s="18">
        <f>H61</f>
        <v>4100</v>
      </c>
      <c r="I62" s="18">
        <f>I61</f>
        <v>0</v>
      </c>
      <c r="J62" s="18">
        <f>J61</f>
        <v>0</v>
      </c>
      <c r="K62" s="19"/>
    </row>
    <row r="63" spans="1:11" ht="15">
      <c r="A63" s="32" t="s">
        <v>41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46.5">
      <c r="A64" s="21">
        <v>2</v>
      </c>
      <c r="B64" s="21">
        <v>7</v>
      </c>
      <c r="C64" s="24" t="s">
        <v>51</v>
      </c>
      <c r="D64" s="24" t="s">
        <v>12</v>
      </c>
      <c r="E64" s="24" t="s">
        <v>6</v>
      </c>
      <c r="F64" s="25" t="s">
        <v>47</v>
      </c>
      <c r="G64" s="25">
        <v>10500</v>
      </c>
      <c r="H64" s="25">
        <f>G64</f>
        <v>10500</v>
      </c>
      <c r="I64" s="25">
        <v>0</v>
      </c>
      <c r="J64" s="25">
        <v>0</v>
      </c>
      <c r="K64" s="24" t="s">
        <v>52</v>
      </c>
    </row>
    <row r="65" spans="1:11" ht="30" customHeight="1">
      <c r="A65" s="30" t="s">
        <v>61</v>
      </c>
      <c r="B65" s="30"/>
      <c r="C65" s="31"/>
      <c r="D65" s="31"/>
      <c r="E65" s="31"/>
      <c r="F65" s="31"/>
      <c r="G65" s="18">
        <f>SUM(G63:G64)</f>
        <v>10500</v>
      </c>
      <c r="H65" s="18">
        <f>SUM(H63:H64)</f>
        <v>10500</v>
      </c>
      <c r="I65" s="18">
        <f>SUM(I64:I64)</f>
        <v>0</v>
      </c>
      <c r="J65" s="18">
        <f>SUM(J64:J64)</f>
        <v>0</v>
      </c>
      <c r="K65" s="19"/>
    </row>
    <row r="66" spans="1:11" ht="33.75" customHeight="1">
      <c r="A66" s="31" t="s">
        <v>62</v>
      </c>
      <c r="B66" s="31"/>
      <c r="C66" s="31"/>
      <c r="D66" s="31"/>
      <c r="E66" s="31"/>
      <c r="F66" s="31"/>
      <c r="G66" s="18">
        <f>G65+G62</f>
        <v>14600</v>
      </c>
      <c r="H66" s="18">
        <f>H65+H62</f>
        <v>14600</v>
      </c>
      <c r="I66" s="18">
        <f>I65+I62</f>
        <v>0</v>
      </c>
      <c r="J66" s="18">
        <f>J65+J62</f>
        <v>0</v>
      </c>
      <c r="K66" s="20"/>
    </row>
    <row r="67" spans="1:11" ht="42.75" customHeight="1">
      <c r="A67" s="31" t="s">
        <v>63</v>
      </c>
      <c r="B67" s="31"/>
      <c r="C67" s="31"/>
      <c r="D67" s="31"/>
      <c r="E67" s="31"/>
      <c r="F67" s="31"/>
      <c r="G67" s="27">
        <f>G66+G58+G46+G31+G25+G18+G13</f>
        <v>88416.7</v>
      </c>
      <c r="H67" s="27">
        <f>H66+H58+H46+H31+H25+H18+H13</f>
        <v>88416.7</v>
      </c>
      <c r="I67" s="28">
        <v>0</v>
      </c>
      <c r="J67" s="28">
        <v>0</v>
      </c>
      <c r="K67" s="29"/>
    </row>
  </sheetData>
  <sheetProtection selectLockedCells="1" selectUnlockedCells="1"/>
  <mergeCells count="66">
    <mergeCell ref="J1:K1"/>
    <mergeCell ref="J2:K2"/>
    <mergeCell ref="L6:U6"/>
    <mergeCell ref="G4:J4"/>
    <mergeCell ref="K4:K5"/>
    <mergeCell ref="R4:T4"/>
    <mergeCell ref="M4:M5"/>
    <mergeCell ref="R2:U2"/>
    <mergeCell ref="A3:K3"/>
    <mergeCell ref="D4:D5"/>
    <mergeCell ref="A67:F67"/>
    <mergeCell ref="A9:F9"/>
    <mergeCell ref="P4:P5"/>
    <mergeCell ref="Q4:Q5"/>
    <mergeCell ref="N4:N5"/>
    <mergeCell ref="A7:K7"/>
    <mergeCell ref="L7:U7"/>
    <mergeCell ref="A13:F13"/>
    <mergeCell ref="U4:U5"/>
    <mergeCell ref="C4:C5"/>
    <mergeCell ref="A12:F12"/>
    <mergeCell ref="O4:O5"/>
    <mergeCell ref="B4:B5"/>
    <mergeCell ref="A10:K10"/>
    <mergeCell ref="L3:U3"/>
    <mergeCell ref="L4:L5"/>
    <mergeCell ref="A6:K6"/>
    <mergeCell ref="F4:F5"/>
    <mergeCell ref="E4:E5"/>
    <mergeCell ref="A4:A5"/>
    <mergeCell ref="A14:K14"/>
    <mergeCell ref="A15:K15"/>
    <mergeCell ref="A17:F17"/>
    <mergeCell ref="A18:F18"/>
    <mergeCell ref="A19:K19"/>
    <mergeCell ref="A20:K20"/>
    <mergeCell ref="A24:F24"/>
    <mergeCell ref="A25:F25"/>
    <mergeCell ref="A26:K26"/>
    <mergeCell ref="A27:K27"/>
    <mergeCell ref="A30:F30"/>
    <mergeCell ref="A31:F31"/>
    <mergeCell ref="A32:K32"/>
    <mergeCell ref="A33:K33"/>
    <mergeCell ref="A36:K36"/>
    <mergeCell ref="A40:K40"/>
    <mergeCell ref="A43:K43"/>
    <mergeCell ref="A45:F45"/>
    <mergeCell ref="A35:F35"/>
    <mergeCell ref="A39:F39"/>
    <mergeCell ref="A42:F42"/>
    <mergeCell ref="A47:K47"/>
    <mergeCell ref="A54:F54"/>
    <mergeCell ref="A55:K55"/>
    <mergeCell ref="A48:K48"/>
    <mergeCell ref="A50:F50"/>
    <mergeCell ref="A51:K51"/>
    <mergeCell ref="A46:F46"/>
    <mergeCell ref="A57:F57"/>
    <mergeCell ref="A62:F62"/>
    <mergeCell ref="A63:K63"/>
    <mergeCell ref="A65:F65"/>
    <mergeCell ref="A66:F66"/>
    <mergeCell ref="A58:F58"/>
    <mergeCell ref="A59:K59"/>
    <mergeCell ref="A60:K60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2020-04-01T03:37:43Z</cp:lastPrinted>
  <dcterms:created xsi:type="dcterms:W3CDTF">2014-09-22T08:41:39Z</dcterms:created>
  <dcterms:modified xsi:type="dcterms:W3CDTF">2020-04-20T04:29:00Z</dcterms:modified>
  <cp:category/>
  <cp:version/>
  <cp:contentType/>
  <cp:contentStatus/>
</cp:coreProperties>
</file>