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'Лист1'!$A$1:$AB$38</definedName>
  </definedNames>
  <calcPr fullCalcOnLoad="1"/>
</workbook>
</file>

<file path=xl/comments1.xml><?xml version="1.0" encoding="utf-8"?>
<comments xmlns="http://schemas.openxmlformats.org/spreadsheetml/2006/main">
  <authors>
    <author>indukaev</author>
    <author>natasha</author>
    <author>Lena</author>
    <author>GUBINI</author>
    <author>zsv</author>
  </authors>
  <commentList>
    <comment ref="Q10" authorId="0">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W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M29"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M15"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Переключение мкр. Академгородок на сети централизованного водоснабжения (технологическое присоединение)          </t>
        </r>
      </text>
    </comment>
    <comment ref="M18"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0"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Y1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м?
</t>
        </r>
      </text>
    </comment>
    <comment ref="N15"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8"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1"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1"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17" authorId="2">
      <text>
        <r>
          <rPr>
            <b/>
            <sz val="9"/>
            <rFont val="Tahoma"/>
            <family val="2"/>
          </rPr>
          <t>Lena:</t>
        </r>
        <r>
          <rPr>
            <sz val="9"/>
            <rFont val="Tahoma"/>
            <family val="2"/>
          </rPr>
          <t xml:space="preserve">
1) Строительство станции водоподготовки в д. Лоскутово - 986,5 м3</t>
        </r>
      </text>
    </comment>
    <comment ref="P10"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S10"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P17"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1" authorId="0">
      <text>
        <r>
          <rPr>
            <sz val="9"/>
            <rFont val="Tahoma"/>
            <family val="2"/>
          </rPr>
          <t>1) Строительство сетей канализации по ул. Куйбышева, Григорьева, А. Невского (по решение судов) - 1500,0 м.</t>
        </r>
      </text>
    </comment>
    <comment ref="Q20"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1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t>
        </r>
      </text>
    </comment>
    <comment ref="Q12"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2"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O22"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32"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2"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0"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29"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0"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3"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3"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5"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5"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R17"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2)  Водоснабжение ДОЛ "Огонек"</t>
        </r>
      </text>
    </comment>
    <comment ref="P22"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12"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21" authorId="1">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AA11"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Сети канализации по ул. Бакунина- 1000,0 м</t>
        </r>
      </text>
    </comment>
    <comment ref="Q17" authorId="0">
      <text>
        <r>
          <rPr>
            <sz val="9"/>
            <rFont val="Tahoma"/>
            <family val="2"/>
          </rPr>
          <t>1) Водоснабжение пос. Наука - 12 704,0 м.
2) ул. Черноморская  (в сторону жилого дома № 28/2) - 100 м.
3) ул. Омская -96,0 м        
4) с. Дзержинское ул.Малая Больничная, -522,2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6) ) Водоснабжение ДОЛ "Огонек"</t>
        </r>
      </text>
    </comment>
    <comment ref="W10" authorId="3">
      <text>
        <r>
          <rPr>
            <b/>
            <sz val="9"/>
            <rFont val="Tahoma"/>
            <family val="2"/>
          </rPr>
          <t>GUBINI:</t>
        </r>
        <r>
          <rPr>
            <sz val="9"/>
            <rFont val="Tahoma"/>
            <family val="2"/>
          </rPr>
          <t xml:space="preserve">
1) ул. Севастопольская, 11, 15, 17, 19, пер. Добролюбова, 20-49 3000,0 м.</t>
        </r>
      </text>
    </comment>
    <comment ref="Y11" authorId="0">
      <text>
        <r>
          <rPr>
            <sz val="9"/>
            <rFont val="Tahoma"/>
            <family val="2"/>
          </rPr>
          <t xml:space="preserve">1)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2)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R10"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S17"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2)1-ая Усть-Киргизка,  2-ая Усть-Киргизка,  3-я Усть-Киргизка,  4-я Усть-Киргизка,   5-я Усть-Киргизка,  ул. Жигулевская, проезд Жигулевский - 2 731,0 м
3) с. Дзержинское пер.Дзержинский - 1 094,7 м  
4) ул. Шпальная, ул. Строевая, пер. Строительный, пер. Ангарский, ул. Бийская - 731,5 м                    </t>
        </r>
      </text>
    </comment>
    <comment ref="Q22" authorId="3">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2" authorId="3">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W26"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W16" authorId="1">
      <text>
        <r>
          <rPr>
            <b/>
            <sz val="9"/>
            <rFont val="Tahoma"/>
            <family val="2"/>
          </rPr>
          <t>natasha:</t>
        </r>
        <r>
          <rPr>
            <sz val="9"/>
            <rFont val="Tahoma"/>
            <family val="2"/>
          </rPr>
          <t xml:space="preserve">
1) ул. 2-ой пос.ЛПК, 109/1
2) Строительство сетей водоснабжения в районе п. Светлый (мкр. Народный, мкр. Реженка, ж.д. ст. Копылово)</t>
        </r>
      </text>
    </comment>
    <comment ref="O10"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S15" authorId="1">
      <text>
        <r>
          <rPr>
            <b/>
            <sz val="9"/>
            <rFont val="Tahoma"/>
            <family val="2"/>
          </rPr>
          <t>natasha:</t>
        </r>
        <r>
          <rPr>
            <sz val="9"/>
            <rFont val="Tahoma"/>
            <family val="2"/>
          </rPr>
          <t xml:space="preserve">
1) Водоснабжение пос. Залесье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
5) ул.2-ая Лесная</t>
        </r>
      </text>
    </comment>
    <comment ref="U17"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5"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 
2)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3)  Строительство сетей водоснабжения до земельных участков, выделяемых льготным категориям граждан в районе Кузовлевского тракта
4)  пос.Росинка, ул.Благовещенская, ул.Озёрная
5)  пос.Кузовлево, пер.Тихий, ул.Советская, ул.Пионерская
6)  дер. Киргизка
7)  ул. Залоговая
8)  п. Просторный: ул. Спокойная, п.Осинки; ул.Бархатная;  тупик Михайловский;                          ул.Черниговская; ул.Онежская; ул.Благодатная; л.Петербуржская; ул.Изумрудная;                 ул.Янтарная; пер.Соловьиный;  бульвар Зелёный; ул.Арктическая;  ул.Астраханская
9)  пос.Штамово
10)  д. Аникино: ул. Басандайская; пер. 1-й Аникинский; пер. 2-й Аникинский; пер. 3-й Аникинский; тупик 4-й Аникин-ский; пер. 5-й Аникинский.
11)  ул. Ленинградская,  пер. Ставропольский, ул. Томская, ул.Центральная, 
12) ер.Шегарский, ул.Усть-Керепеть
13)  ул. Чулымский тракт
14)  пер. Днепровский
15)  пер. Путевой
16)  ул. Научная
17)  пр. Научный
18)  пер. Рабочий
19)  ул. Северо-Каштачная
20)  ул. Войлочная
21) ул. Алтайская, 4, 6, 6 а, 17,    28 г, 30, 70;
22) ул. Достоевского, 1, 3, 9;
23) ул. Заливная, 4, 5, 6, 10, 16 а, 18, 19, 20, 21, 23, 24, 25, 25 а, 27, 31, 33;
24) ул. 2-Заречная, 3, 13, 22,23, 35;
25) ул. 3-Заречная, 1, 9;
26) пер. Инженерный, 1, 2, 3;
27) пер. 2-Казанский, 5, 6, 9;
28) пер. 3-Казанский, 2, 6;
29) ул. Л. Толстого, 13, 18, 21, 60, 64;
30) ул. Маяковского, 18, 20, 24 а, 26, 28, 30, 32, 34;
31) пер. Мирный, 14, 19, 31, 39;
32) пер. Овражный, 1, 2 а, 5;
33) ул. О. Кошевого, 11, 17, 21, 28, 30, 35;
34) пер. Орловский, 3, 5, 7, 10, 11, 12 а, 14, 19;
35) ул. Петропавловская, 8, 10, 12, 17, 18, 20, 24, 35, 46;
36) ул. Рузского, 2, 3, 6, 8, 9, 14;
37) ул. С. Вицмана, 8, 18, 26;
38) ул. С. Разина, 1, 15 а;
39) ул. Татарская, 44, 47;
40) пер. Украинский, 8, 10, 11, 15, 33;
41) пер. Фруктовый, 19, 21;
42) пер. Энергетический, 3, 7;
43) пер. Юрточный, 5, 14, 20, 24, 24 а, 32;
44) проезд Кольцевой
45) ул. Ярославская, 13, 17, 19, 23, 25, 26, 29, 32;
46) ул. Пропиточная
47) ул. Крепежная
48) пер. Стрелочный
49) ул. Нарымская
50) ул. Блок-Пост
51) пер. Обской
52) ул. Игарская
53) ул. Новороссийская
54) пер. Брусничный
55) пер. Ростовский
56) пер. Туристский
57) ул. Оренбургская
58) ул. Мостовая
59) пер. Тупиковый
60) пер. Просторный
61) пер. Камский
62) пер. Светлый
63) пер. Новостанционный
64) пер. Целинный
65) ул. Героев Чубаровцев
66) пер. Зеленый
67) ул. Кубанская
68) пер. Парабельский
69) пос. Предтеченск, ул. Вокзальная, 4,5,7,10,11,12
70)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t>
        </r>
      </text>
    </comment>
    <comment ref="U10"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t>
        </r>
      </text>
    </comment>
    <comment ref="W17" authorId="1">
      <text>
        <r>
          <rPr>
            <b/>
            <sz val="9"/>
            <rFont val="Tahoma"/>
            <family val="2"/>
          </rPr>
          <t>natasha:</t>
        </r>
        <r>
          <rPr>
            <sz val="9"/>
            <rFont val="Tahoma"/>
            <family val="2"/>
          </rPr>
          <t xml:space="preserve">
ул. Севастопольская, 11, 15, 17, 19, пер. Добролюбова, 20-49</t>
        </r>
      </text>
    </comment>
    <comment ref="Y16" authorId="1">
      <text>
        <r>
          <rPr>
            <b/>
            <sz val="9"/>
            <rFont val="Tahoma"/>
            <family val="2"/>
          </rPr>
          <t>natasha:</t>
        </r>
        <r>
          <rPr>
            <sz val="9"/>
            <rFont val="Tahoma"/>
            <family val="2"/>
          </rPr>
          <t xml:space="preserve">
1) ул. Амурская,  (технологическое присоединение)</t>
        </r>
      </text>
    </comment>
    <comment ref="Y17"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Y10"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Алтайская, 4, 6, 6 а, 17,    28 г, 30, 70 – 250,0 м
20) ул. Достоевского, 1, 3, 9; - 60,0 м
21) ул. Заливная, 4, 5, 6, 10, 16 а, 18, 19, 20, 21, 23, 24, 25, 25 а, 27, 31, 33 – 250,0 м.
22) ул. 2-Заречная, 3, 13, 22,23, 35; - 70,0 м.
23) ул. 3-Заречная, 1, 9; - 50,0 м.
24) пер. Инженерный, 1, 2, 3; - 60,0м.
25) пер. 2-Казанский, 5, 6, 9; - 60,0 м.
26) пер. 3-Казанский, 2, 6; - 50,0 м.
27) ул. Л. Толстого, 13, 18, 21, 60, 64; - 50,0 м
28) ул. Маяковского, 18, 20, 24 а, 26, 28, 30, 32, 34; - 60,0 м.
29) пер. Мирный, 14, 19, 31, 39; - 70,0 м.
30) пер. Овражный, 1, 2 а, 5; - 100,0 м.
31) ул. О. Кошевого, 11, 17, 21, 28, 30, 35; - 100,0 м.
32) пер. Орловский, 3, 5, 7, 10, 11, 12 а, 14, 19; - 100,0 м.
33) ул. Петропавловская, 8, 10, 12, 17, 18, 20, 24, 35, 46; - 150,0 м.
34) ул. Рузского, 2, 3, 6, 8, 9, 14; - 100,0 м.
35) ул. С. Вицмана, 8, 18, 26; - 100,0 м
36) ул. С. Разина, 1, 15 а; - 50,0 м.
37) ул. Татарская, 44, 47; - 50,0 м.
38) пер. Украинский, 8, 10, 11, 15, 33; - 50,0 м.
39) пер. Фруктовый, 19, 21; - 30,0 м.
40) пер. Энергетический, 3, 7; - 50,0 м.
41) пер. Юрточный, 5, 14, 20, 24, 24 а, 32; - 90,0 м.
42) проезд Кольцевой – 1 000,0 м.
43) ул. Ярославская, 13, 17, 19, 23, 25, 26, 29, 32; - 80,0м.
44) ул. Пропиточная – 240,0 м.
45) ул. Крепежная – 160,0м.
46) пер. Стрелочный -180,0м.
47) ул. Нарымская – 240,0 м.
48) ул. Блок-Пост – 500,0 м.
49) пер. Обской – 110,0м.
50) ул. Игарская – 1 130,0 м.
51) ул. Новороссийская – 80,0 м.
52) пер. Брусничный – 60,0 м.
53) пер. Ростовский – 550,0 м.
54) пер. Туристский – 210,0 м.
55) ул. Оренбургская -230,0 м.
56) ул. Мостовая – 206,0 м.
57) пер. Тупиковый -100,0 м.
58) пер. Просторный – 180,0 м.
59) пер. Камский – 810,0 м.
60) пер. Светлый – 340,0 м.
61) пер. Новостанционный -670,0 м.
62) пер. Целинный – 320,0 м.
63) ул. Героев Чубаровцев – 550,0 м.
64) пер. Зеленый – 200,0 м.
65) ул. Кубанская – 400,0 м.
66) пер. Парабельский – 350,0 м.
67) пос. Предтеченск, ул. Вокзальная, 4,5,7,10,11,12 – 850,0 м.
</t>
        </r>
      </text>
    </comment>
    <comment ref="Y15" authorId="1">
      <text>
        <r>
          <rPr>
            <b/>
            <sz val="9"/>
            <rFont val="Tahoma"/>
            <family val="2"/>
          </rPr>
          <t>natasha:</t>
        </r>
        <r>
          <rPr>
            <sz val="9"/>
            <rFont val="Tahoma"/>
            <family val="2"/>
          </rPr>
          <t xml:space="preserve">
1) ул. Юргинская
2) ул.Первомайская до домов 171, 173, 109, 110, 113
3) пос. Хромовка
4) п. Апрель: ул. Успенского; ул. Листопадная; ул. Кибернетиков; проезд Ягодный; ул. М. Орлова; проезд Горный; проезд Геологов
5) пер. Чаинский, ул. Крымская
6) ул. Географическая
7) д. Эушта: ул. Береговая; ул. Фрунзе; ул. Школьная; ул. Совхозная; пер. Новый; пер. Рабочий; ул. Тояна; пер. Кооперативный; ул. Клубная
8) пер. Березовский,  пер.Барабинский, пер. Донской, ул. Обская
9) п. Геологов
10) ул. Красногвардейская, ул. Павлова, ул. Калинина, ул. Победы, пер. Революционный, ул. Революционная
11) ул. Аэродромная, 2, 3, 6, 7, 10, 12;
12) ул. Восточная, 2 а, 6, 8, 14;
13) ул. Дальняя, 10, 23;
14) ул. 1-Заречная, 31, 35;
15) ул. Некрасова, 7, 29, 31;
16) пер. Смоленский, 3 а, 7 б, 10, 20, 22;
17) ул. Украинская, 1/1, 1 б, 12;
18) ул. Челюскинцев, 9 а, 14, 17, 22, 23, 24, 25 а, 27, 29, 37, 43;
19) пер. Шумихинский, 6, 16, 20, 26, 26/1;
</t>
        </r>
      </text>
    </comment>
    <comment ref="AA17" authorId="1">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AA10" authorId="1">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ул. Аэродромная, 2, 3, 6, 7, 10, 12; - 300,0 м.
12) ул. Восточная, 2 а, 6, 8, 14; - 170,0 м.
13) ул. Дальняя, 10, 23; - 50,0 м.
14) ул. 1-Заречная, 31, 35; - 70,0 м.
15) пер. Смоленский, 3 а, 7 б, 10, 20, 22; - 130,0 м.
16) ул. Украинская, 1/1, 1 б, 12; - 50,0 м.
17) ул. Челюскинцев, 9 а, 14, 17, 22, 23, 24, 25 а, 27, 29, 37, 43; - 80,0 м.
18) пер. Шумихинский, 6, 16, 20, 26, 26/1; - 60,0 м.
19) Строительство водовода 9а в г.Томске, втом числе приобритение проектной документации – 1 шт.
</t>
        </r>
      </text>
    </comment>
    <comment ref="W18" authorId="2">
      <text>
        <r>
          <rPr>
            <b/>
            <sz val="9"/>
            <rFont val="Tahoma"/>
            <family val="2"/>
          </rPr>
          <t>Lena:</t>
        </r>
        <r>
          <rPr>
            <sz val="9"/>
            <rFont val="Tahoma"/>
            <family val="2"/>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8)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9) Сети канализации по ул. Бакунина</t>
        </r>
      </text>
    </comment>
    <comment ref="Q13"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S18" authorId="1">
      <text>
        <r>
          <rPr>
            <b/>
            <sz val="9"/>
            <rFont val="Tahoma"/>
            <family val="2"/>
          </rPr>
          <t>natasha:</t>
        </r>
        <r>
          <rPr>
            <sz val="9"/>
            <rFont val="Tahoma"/>
            <family val="2"/>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Y20"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t>
        </r>
      </text>
    </comment>
    <comment ref="AA20" authorId="1">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2) Сети канализации по ул. Бакунина</t>
        </r>
      </text>
    </comment>
    <comment ref="S22" authorId="1">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W21" authorId="1">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22" authorId="1">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Q29"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2) Реконструкция тепловых сетей, расположеннных по пр. Комсомольский, 39т в г. Томске</t>
        </r>
      </text>
    </comment>
    <comment ref="S29"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Y29"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W31"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Y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 ref="U27"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8"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1" authorId="1">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1" authorId="1">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19" authorId="2">
      <text>
        <r>
          <rPr>
            <b/>
            <sz val="9"/>
            <rFont val="Tahoma"/>
            <family val="2"/>
          </rPr>
          <t>Lena:</t>
        </r>
        <r>
          <rPr>
            <sz val="9"/>
            <rFont val="Tahoma"/>
            <family val="2"/>
          </rPr>
          <t xml:space="preserve">
1) г. Томск, ул. Московский тракт, 82 (решение судов)</t>
        </r>
      </text>
    </comment>
    <comment ref="P19" authorId="2">
      <text>
        <r>
          <rPr>
            <b/>
            <sz val="9"/>
            <rFont val="Tahoma"/>
            <family val="2"/>
          </rPr>
          <t>Lena:</t>
        </r>
        <r>
          <rPr>
            <sz val="9"/>
            <rFont val="Tahoma"/>
            <family val="2"/>
          </rPr>
          <t xml:space="preserve">
1) г. Томск, ул. Московский тракт, 82 (решение судов)</t>
        </r>
      </text>
    </comment>
    <comment ref="T15" authorId="1">
      <text>
        <r>
          <rPr>
            <b/>
            <sz val="9"/>
            <rFont val="Tahoma"/>
            <family val="2"/>
          </rPr>
          <t>natasha:</t>
        </r>
        <r>
          <rPr>
            <sz val="9"/>
            <rFont val="Tahoma"/>
            <family val="2"/>
          </rPr>
          <t xml:space="preserve">
) Водоснабжение пос. Залесье</t>
        </r>
      </text>
    </comment>
    <comment ref="T22" authorId="1">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R29" authorId="1">
      <text>
        <r>
          <rPr>
            <b/>
            <sz val="9"/>
            <rFont val="Tahoma"/>
            <family val="2"/>
          </rPr>
          <t>natasha:</t>
        </r>
        <r>
          <rPr>
            <sz val="9"/>
            <rFont val="Tahoma"/>
            <family val="2"/>
          </rPr>
          <t xml:space="preserve">
2) Реконструкция тепловых сетей, расположеннных по пр. Комсомольский, 39т в г. Томске</t>
        </r>
      </text>
    </comment>
    <comment ref="R21" authorId="1">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Q33" authorId="1">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3" authorId="1">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X21" authorId="4">
      <text>
        <r>
          <rPr>
            <b/>
            <sz val="9"/>
            <rFont val="Tahoma"/>
            <family val="2"/>
          </rPr>
          <t>zsv:</t>
        </r>
        <r>
          <rPr>
            <sz val="9"/>
            <rFont val="Tahoma"/>
            <family val="2"/>
          </rPr>
          <t xml:space="preserve">
черемошники 9600</t>
        </r>
      </text>
    </comment>
  </commentList>
</comments>
</file>

<file path=xl/sharedStrings.xml><?xml version="1.0" encoding="utf-8"?>
<sst xmlns="http://schemas.openxmlformats.org/spreadsheetml/2006/main" count="153" uniqueCount="74">
  <si>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</si>
  <si>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</si>
  <si>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</si>
  <si>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</si>
  <si>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</si>
  <si>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</si>
  <si>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</si>
  <si>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</si>
  <si>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</si>
  <si>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</si>
  <si>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</si>
  <si>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</si>
  <si>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</si>
  <si>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</si>
  <si>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</si>
  <si>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</si>
  <si>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</si>
  <si>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</si>
  <si>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</si>
  <si>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</si>
  <si>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</si>
  <si>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</si>
  <si>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</si>
  <si>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</si>
  <si>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</si>
  <si>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</si>
  <si>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</si>
  <si>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</si>
  <si>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</si>
  <si>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</si>
  <si>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</si>
  <si>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</si>
  <si>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</si>
  <si>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</si>
  <si>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</si>
  <si>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</si>
  <si>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</si>
  <si>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</si>
  <si>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</si>
  <si>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</si>
  <si>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</si>
  <si>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</si>
  <si>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</si>
  <si>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</si>
  <si>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</si>
  <si>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</si>
  <si>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</si>
  <si>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</si>
  <si>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</si>
  <si>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</si>
  <si>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</si>
  <si>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</si>
  <si>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</si>
  <si>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</si>
  <si>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</si>
  <si>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</si>
  <si>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</si>
  <si>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</si>
  <si>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</si>
  <si>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</si>
  <si>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</si>
  <si>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</si>
  <si>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</si>
  <si>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</si>
  <si>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</si>
  <si>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</si>
  <si>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</si>
  <si>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</si>
  <si>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</si>
  <si>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</si>
  <si>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</si>
  <si>
    <t>Количество объектов построенных (реконструированных, капитально отремонтированных) и введенных в эксплуатацию, предусмотренных муниципальной программой, шт.</t>
  </si>
  <si>
    <t xml:space="preserve">«Развитие инженерной инфраструктуры на 2015-2025 годы»  </t>
  </si>
  <si>
    <r>
      <t>1. Протяженность вновь построенных, реконструированных  сетей водоснабжения, км</t>
    </r>
    <r>
      <rPr>
        <sz val="12"/>
        <rFont val="Times New Roman"/>
        <family val="1"/>
      </rPr>
      <t xml:space="preserv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</si>
</sst>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39">
    <font>
      <sz val="11"/>
      <color theme="1"/>
      <name val="Calibri"/>
      <family val="2"/>
    </font>
    <font>
      <sz val="11"/>
      <color indexed="8"/>
      <name val="Calibri"/>
      <family val="2"/>
    </font>
    <font>
      <sz val="9"/>
      <name val="Tahoma"/>
      <family val="2"/>
    </font>
    <font>
      <b/>
      <sz val="9"/>
      <name val="Tahoma"/>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style="thin"/>
    </border>
    <border>
      <left style="thin"/>
      <right style="thin"/>
      <top style="medium"/>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thin"/>
      <right style="thin"/>
      <top style="thin"/>
      <bottom style="thin"/>
    </border>
    <border>
      <left style="thin"/>
      <right style="thin"/>
      <top/>
      <bottom/>
    </border>
    <border>
      <left style="thin"/>
      <right style="medium"/>
      <top style="thin"/>
      <bottom style="thin"/>
    </border>
    <border>
      <left style="medium"/>
      <right style="thin"/>
      <top>
        <color indexed="63"/>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medium"/>
      <right>
        <color indexed="63"/>
      </right>
      <top style="medium"/>
      <bottom/>
    </border>
    <border>
      <left style="medium"/>
      <right style="thin"/>
      <top style="medium"/>
      <bottom style="thin"/>
    </border>
    <border>
      <left style="thin"/>
      <right style="medium"/>
      <top style="medium"/>
      <bottom style="thin"/>
    </border>
    <border>
      <left style="medium"/>
      <right>
        <color indexed="63"/>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color indexed="63"/>
      </right>
      <top style="medium"/>
      <bottom/>
    </border>
    <border>
      <left style="thin"/>
      <right>
        <color indexed="63"/>
      </right>
      <top/>
      <bottom/>
    </border>
    <border>
      <left style="thin"/>
      <right>
        <color indexed="63"/>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22">
    <xf numFmtId="0" fontId="0" fillId="0" borderId="0" xfId="0" applyFont="1" applyAlignment="1">
      <alignment/>
    </xf>
    <xf numFmtId="0" fontId="4" fillId="33" borderId="0" xfId="0" applyFont="1" applyFill="1" applyAlignment="1">
      <alignment/>
    </xf>
    <xf numFmtId="0" fontId="4" fillId="33" borderId="0" xfId="0" applyFont="1" applyFill="1" applyAlignment="1">
      <alignment horizontal="right" wrapText="1"/>
    </xf>
    <xf numFmtId="0" fontId="4" fillId="33" borderId="0" xfId="0" applyFont="1" applyFill="1" applyAlignment="1">
      <alignment horizontal="right"/>
    </xf>
    <xf numFmtId="0" fontId="4" fillId="33" borderId="0" xfId="0" applyFont="1" applyFill="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7" xfId="0" applyFont="1" applyFill="1" applyBorder="1" applyAlignment="1">
      <alignment horizontal="center" wrapText="1"/>
    </xf>
    <xf numFmtId="0" fontId="4" fillId="33" borderId="19" xfId="0" applyFont="1" applyFill="1" applyBorder="1" applyAlignment="1">
      <alignment horizont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wrapText="1"/>
    </xf>
    <xf numFmtId="0" fontId="4" fillId="33" borderId="17" xfId="0" applyFont="1" applyFill="1" applyBorder="1" applyAlignment="1">
      <alignment horizontal="center" wrapText="1"/>
    </xf>
    <xf numFmtId="0" fontId="4" fillId="33" borderId="19" xfId="0" applyFont="1" applyFill="1" applyBorder="1" applyAlignment="1">
      <alignment horizontal="center" wrapText="1"/>
    </xf>
    <xf numFmtId="0" fontId="4" fillId="33" borderId="23" xfId="0" applyFont="1" applyFill="1" applyBorder="1" applyAlignment="1">
      <alignment horizontal="center" vertical="center" wrapText="1"/>
    </xf>
    <xf numFmtId="0" fontId="21" fillId="33" borderId="24" xfId="0" applyFont="1" applyFill="1" applyBorder="1" applyAlignment="1">
      <alignment horizontal="left" vertical="top" wrapText="1"/>
    </xf>
    <xf numFmtId="0" fontId="21" fillId="33" borderId="24" xfId="0" applyFont="1" applyFill="1" applyBorder="1" applyAlignment="1">
      <alignment vertical="center" wrapText="1"/>
    </xf>
    <xf numFmtId="0" fontId="21" fillId="33" borderId="24"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14" borderId="24" xfId="0" applyFont="1" applyFill="1" applyBorder="1" applyAlignment="1">
      <alignment horizontal="center" vertical="center"/>
    </xf>
    <xf numFmtId="0" fontId="4" fillId="14" borderId="25" xfId="0" applyFont="1" applyFill="1" applyBorder="1" applyAlignment="1">
      <alignment horizontal="center" vertical="center"/>
    </xf>
    <xf numFmtId="16" fontId="4" fillId="33" borderId="26" xfId="0" applyNumberFormat="1" applyFont="1" applyFill="1" applyBorder="1" applyAlignment="1">
      <alignment horizontal="center" vertical="center" wrapText="1"/>
    </xf>
    <xf numFmtId="0" fontId="21" fillId="33" borderId="27" xfId="0" applyFont="1" applyFill="1" applyBorder="1" applyAlignment="1">
      <alignment horizontal="left" vertical="top" wrapText="1"/>
    </xf>
    <xf numFmtId="0" fontId="21" fillId="33" borderId="11" xfId="0" applyFont="1" applyFill="1" applyBorder="1" applyAlignment="1">
      <alignment vertical="center" wrapText="1"/>
    </xf>
    <xf numFmtId="0" fontId="21" fillId="33" borderId="11" xfId="0" applyFont="1" applyFill="1" applyBorder="1" applyAlignment="1">
      <alignment horizontal="left" vertical="center" wrapText="1"/>
    </xf>
    <xf numFmtId="0" fontId="4" fillId="34"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0" fontId="4" fillId="34" borderId="11" xfId="0" applyFont="1" applyFill="1" applyBorder="1" applyAlignment="1">
      <alignment horizontal="center" vertical="center"/>
    </xf>
    <xf numFmtId="165" fontId="4" fillId="34" borderId="24"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28" xfId="0" applyFont="1" applyFill="1" applyBorder="1" applyAlignment="1">
      <alignment horizontal="center" vertical="center"/>
    </xf>
    <xf numFmtId="16" fontId="4" fillId="33" borderId="29" xfId="0" applyNumberFormat="1" applyFont="1" applyFill="1" applyBorder="1" applyAlignment="1">
      <alignment horizontal="center" vertical="center" wrapText="1"/>
    </xf>
    <xf numFmtId="0" fontId="21" fillId="33" borderId="22" xfId="0" applyFont="1" applyFill="1" applyBorder="1" applyAlignment="1">
      <alignment horizontal="left" vertical="top" wrapText="1"/>
    </xf>
    <xf numFmtId="0" fontId="21" fillId="33" borderId="17" xfId="0" applyFont="1" applyFill="1" applyBorder="1" applyAlignment="1">
      <alignment vertical="center" wrapText="1"/>
    </xf>
    <xf numFmtId="0" fontId="21" fillId="33" borderId="17"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4" borderId="17" xfId="0" applyFont="1" applyFill="1" applyBorder="1" applyAlignment="1">
      <alignment horizontal="center" vertical="center"/>
    </xf>
    <xf numFmtId="164" fontId="4" fillId="33" borderId="17" xfId="0" applyNumberFormat="1"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16" fontId="4" fillId="33" borderId="33" xfId="0" applyNumberFormat="1" applyFont="1" applyFill="1" applyBorder="1" applyAlignment="1">
      <alignment horizontal="center" vertical="center" wrapText="1"/>
    </xf>
    <xf numFmtId="0" fontId="21" fillId="33" borderId="34" xfId="0" applyFont="1" applyFill="1" applyBorder="1" applyAlignment="1">
      <alignment horizontal="left" vertical="top" wrapText="1"/>
    </xf>
    <xf numFmtId="0" fontId="21" fillId="33" borderId="35" xfId="0" applyFont="1" applyFill="1" applyBorder="1" applyAlignment="1">
      <alignment vertical="center" wrapText="1"/>
    </xf>
    <xf numFmtId="0" fontId="21" fillId="33" borderId="35" xfId="0" applyFont="1" applyFill="1" applyBorder="1" applyAlignment="1">
      <alignment horizontal="left" vertical="center" wrapText="1"/>
    </xf>
    <xf numFmtId="0" fontId="4" fillId="33" borderId="35" xfId="0" applyFont="1" applyFill="1" applyBorder="1" applyAlignment="1">
      <alignment horizontal="center" vertical="center" wrapText="1"/>
    </xf>
    <xf numFmtId="0" fontId="4" fillId="0" borderId="35" xfId="0" applyFont="1" applyFill="1" applyBorder="1" applyAlignment="1">
      <alignment horizontal="center" vertical="center" wrapText="1"/>
    </xf>
    <xf numFmtId="164" fontId="4" fillId="0" borderId="35" xfId="0" applyNumberFormat="1" applyFont="1" applyFill="1" applyBorder="1" applyAlignment="1">
      <alignment horizontal="center" vertical="center" wrapText="1"/>
    </xf>
    <xf numFmtId="164" fontId="4" fillId="33" borderId="35" xfId="0" applyNumberFormat="1" applyFont="1" applyFill="1" applyBorder="1" applyAlignment="1">
      <alignment horizontal="center" vertical="center" wrapText="1"/>
    </xf>
    <xf numFmtId="164" fontId="4" fillId="0" borderId="36"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21" fillId="33" borderId="12" xfId="0" applyFont="1" applyFill="1" applyBorder="1" applyAlignment="1">
      <alignment horizontal="left" vertical="top" wrapText="1"/>
    </xf>
    <xf numFmtId="14" fontId="4" fillId="33" borderId="16" xfId="0" applyNumberFormat="1" applyFont="1" applyFill="1" applyBorder="1" applyAlignment="1">
      <alignment horizontal="center" vertical="center" wrapText="1"/>
    </xf>
    <xf numFmtId="0" fontId="21" fillId="33" borderId="18" xfId="0" applyFont="1" applyFill="1" applyBorder="1" applyAlignment="1">
      <alignment horizontal="left" vertical="top" wrapText="1"/>
    </xf>
    <xf numFmtId="0" fontId="4" fillId="34" borderId="24" xfId="0" applyFont="1" applyFill="1" applyBorder="1" applyAlignment="1">
      <alignment horizontal="center" vertical="center" wrapText="1"/>
    </xf>
    <xf numFmtId="0" fontId="4" fillId="33" borderId="24" xfId="0" applyFont="1" applyFill="1" applyBorder="1" applyAlignment="1">
      <alignment horizontal="center" vertical="center"/>
    </xf>
    <xf numFmtId="14" fontId="4" fillId="33" borderId="37" xfId="0" applyNumberFormat="1" applyFont="1" applyFill="1" applyBorder="1" applyAlignment="1">
      <alignment horizontal="center" vertical="center" wrapText="1"/>
    </xf>
    <xf numFmtId="0" fontId="21" fillId="33" borderId="38" xfId="0" applyFont="1" applyFill="1" applyBorder="1" applyAlignment="1">
      <alignment horizontal="left" vertical="top" wrapText="1"/>
    </xf>
    <xf numFmtId="0" fontId="4" fillId="34" borderId="35" xfId="0" applyFont="1" applyFill="1" applyBorder="1" applyAlignment="1">
      <alignment horizontal="center" vertical="center" wrapText="1"/>
    </xf>
    <xf numFmtId="0" fontId="4" fillId="34"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36" xfId="0" applyFont="1" applyFill="1" applyBorder="1" applyAlignment="1">
      <alignment horizontal="center" vertical="center"/>
    </xf>
    <xf numFmtId="0" fontId="21" fillId="33" borderId="39" xfId="0" applyFont="1" applyFill="1" applyBorder="1" applyAlignment="1">
      <alignment horizontal="left" vertical="top" wrapText="1"/>
    </xf>
    <xf numFmtId="0" fontId="21" fillId="33" borderId="27" xfId="0" applyFont="1" applyFill="1" applyBorder="1" applyAlignment="1">
      <alignment vertical="center" wrapText="1"/>
    </xf>
    <xf numFmtId="0" fontId="21" fillId="33" borderId="40" xfId="0" applyFont="1" applyFill="1" applyBorder="1" applyAlignment="1">
      <alignment horizontal="left" vertical="top" wrapText="1"/>
    </xf>
    <xf numFmtId="0" fontId="21" fillId="33" borderId="22" xfId="0" applyFont="1" applyFill="1" applyBorder="1" applyAlignment="1">
      <alignment vertical="center" wrapText="1"/>
    </xf>
    <xf numFmtId="0" fontId="21" fillId="33" borderId="41" xfId="0" applyFont="1" applyFill="1" applyBorder="1" applyAlignment="1">
      <alignment horizontal="left" vertical="top" wrapText="1"/>
    </xf>
    <xf numFmtId="0" fontId="21" fillId="33" borderId="34" xfId="0" applyFont="1" applyFill="1" applyBorder="1" applyAlignment="1">
      <alignment vertical="center" wrapText="1"/>
    </xf>
    <xf numFmtId="0" fontId="4" fillId="35" borderId="11" xfId="0" applyFont="1" applyFill="1" applyBorder="1" applyAlignment="1">
      <alignment horizontal="center" vertical="center"/>
    </xf>
    <xf numFmtId="14" fontId="4" fillId="33" borderId="42" xfId="0" applyNumberFormat="1" applyFont="1" applyFill="1" applyBorder="1" applyAlignment="1">
      <alignment horizontal="center" vertical="center" wrapText="1"/>
    </xf>
    <xf numFmtId="0" fontId="21" fillId="33" borderId="43" xfId="0" applyFont="1" applyFill="1" applyBorder="1" applyAlignment="1">
      <alignment horizontal="left" vertical="top" wrapText="1"/>
    </xf>
    <xf numFmtId="0" fontId="21" fillId="33" borderId="43" xfId="0" applyFont="1" applyFill="1" applyBorder="1" applyAlignment="1">
      <alignment vertical="center" wrapText="1"/>
    </xf>
    <xf numFmtId="0" fontId="21" fillId="33" borderId="43" xfId="0" applyFont="1" applyFill="1" applyBorder="1" applyAlignment="1">
      <alignment horizontal="left" vertical="center" wrapText="1"/>
    </xf>
    <xf numFmtId="0" fontId="4" fillId="34" borderId="43"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34" borderId="43"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16" fontId="4" fillId="33" borderId="16" xfId="0" applyNumberFormat="1" applyFont="1" applyFill="1" applyBorder="1" applyAlignment="1">
      <alignment horizontal="center" vertical="center" wrapText="1"/>
    </xf>
    <xf numFmtId="0" fontId="21" fillId="33" borderId="18" xfId="0" applyFont="1" applyFill="1" applyBorder="1" applyAlignment="1">
      <alignment horizontal="left" vertical="top" wrapText="1"/>
    </xf>
    <xf numFmtId="0" fontId="21" fillId="33" borderId="18" xfId="0" applyFont="1" applyFill="1" applyBorder="1" applyAlignment="1">
      <alignment vertical="center" wrapText="1"/>
    </xf>
    <xf numFmtId="0" fontId="21" fillId="33" borderId="18" xfId="0" applyFont="1" applyFill="1" applyBorder="1" applyAlignment="1">
      <alignment horizontal="left" vertical="center" wrapText="1"/>
    </xf>
    <xf numFmtId="0" fontId="4" fillId="33"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5" borderId="18" xfId="0" applyFont="1" applyFill="1" applyBorder="1" applyAlignment="1">
      <alignment horizontal="center" vertical="center"/>
    </xf>
    <xf numFmtId="0" fontId="4" fillId="35" borderId="4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34" borderId="24" xfId="0" applyFont="1" applyFill="1" applyBorder="1" applyAlignment="1">
      <alignment horizontal="center" vertical="center"/>
    </xf>
    <xf numFmtId="0" fontId="4" fillId="33" borderId="25" xfId="0" applyFont="1" applyFill="1" applyBorder="1" applyAlignment="1">
      <alignment horizontal="center" vertical="center"/>
    </xf>
    <xf numFmtId="16" fontId="4" fillId="33" borderId="29" xfId="0" applyNumberFormat="1" applyFont="1" applyFill="1" applyBorder="1" applyAlignment="1">
      <alignment horizontal="center" vertical="center" wrapText="1"/>
    </xf>
    <xf numFmtId="0" fontId="21" fillId="33" borderId="42" xfId="0" applyFont="1" applyFill="1" applyBorder="1" applyAlignment="1">
      <alignment horizontal="left" vertical="top" wrapText="1"/>
    </xf>
    <xf numFmtId="0" fontId="4" fillId="0" borderId="43"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14" fontId="4" fillId="33" borderId="26" xfId="0" applyNumberFormat="1" applyFont="1" applyFill="1" applyBorder="1" applyAlignment="1">
      <alignment horizontal="center" vertical="center" wrapText="1"/>
    </xf>
    <xf numFmtId="0" fontId="21" fillId="33" borderId="10" xfId="0" applyFont="1" applyFill="1" applyBorder="1" applyAlignment="1">
      <alignment horizontal="left" vertical="top" wrapText="1"/>
    </xf>
    <xf numFmtId="14" fontId="4" fillId="33" borderId="29" xfId="0" applyNumberFormat="1" applyFont="1" applyFill="1" applyBorder="1" applyAlignment="1">
      <alignment horizontal="center" vertical="center" wrapText="1"/>
    </xf>
    <xf numFmtId="0" fontId="21" fillId="33" borderId="16" xfId="0" applyFont="1" applyFill="1" applyBorder="1" applyAlignment="1">
      <alignment horizontal="left" vertical="top" wrapText="1"/>
    </xf>
    <xf numFmtId="14" fontId="4" fillId="33" borderId="33" xfId="0" applyNumberFormat="1" applyFont="1" applyFill="1" applyBorder="1" applyAlignment="1">
      <alignment horizontal="center" vertical="center" wrapText="1"/>
    </xf>
    <xf numFmtId="0" fontId="21" fillId="33" borderId="37" xfId="0" applyFont="1" applyFill="1" applyBorder="1" applyAlignment="1">
      <alignment horizontal="left" vertical="top" wrapText="1"/>
    </xf>
    <xf numFmtId="0" fontId="4" fillId="36" borderId="35"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7" xfId="0" applyFont="1" applyFill="1" applyBorder="1" applyAlignment="1">
      <alignment horizontal="center" textRotation="90" wrapText="1"/>
    </xf>
    <xf numFmtId="0" fontId="4" fillId="33" borderId="19" xfId="0" applyFont="1" applyFill="1" applyBorder="1" applyAlignment="1">
      <alignment horizont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8"/>
  <sheetViews>
    <sheetView tabSelected="1" zoomScale="80" zoomScaleNormal="80" zoomScaleSheetLayoutView="110" zoomScalePageLayoutView="0" workbookViewId="0" topLeftCell="A26">
      <selection activeCell="A26" sqref="A1:IV16384"/>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28" width="5.8515625" style="1" customWidth="1"/>
    <col min="29" max="16384" width="9.140625" style="1" customWidth="1"/>
  </cols>
  <sheetData>
    <row r="1" spans="24:28" ht="45.75" customHeight="1">
      <c r="X1" s="2" t="s">
        <v>41</v>
      </c>
      <c r="Y1" s="3"/>
      <c r="Z1" s="3"/>
      <c r="AA1" s="3"/>
      <c r="AB1" s="3"/>
    </row>
    <row r="2" spans="1:28" ht="15.75">
      <c r="A2" s="4" t="s">
        <v>23</v>
      </c>
      <c r="B2" s="4"/>
      <c r="C2" s="4"/>
      <c r="D2" s="4"/>
      <c r="E2" s="4"/>
      <c r="F2" s="4"/>
      <c r="G2" s="4"/>
      <c r="H2" s="4"/>
      <c r="I2" s="4"/>
      <c r="J2" s="4"/>
      <c r="K2" s="4"/>
      <c r="L2" s="4"/>
      <c r="M2" s="4"/>
      <c r="N2" s="4"/>
      <c r="O2" s="4"/>
      <c r="P2" s="4"/>
      <c r="Q2" s="4"/>
      <c r="R2" s="4"/>
      <c r="S2" s="4"/>
      <c r="T2" s="4"/>
      <c r="U2" s="4"/>
      <c r="V2" s="4"/>
      <c r="W2" s="4"/>
      <c r="X2" s="4"/>
      <c r="Y2" s="4"/>
      <c r="Z2" s="4"/>
      <c r="AA2" s="4"/>
      <c r="AB2" s="4"/>
    </row>
    <row r="3" spans="1:28" ht="15.75">
      <c r="A3" s="4" t="s">
        <v>72</v>
      </c>
      <c r="B3" s="4"/>
      <c r="C3" s="4"/>
      <c r="D3" s="4"/>
      <c r="E3" s="4"/>
      <c r="F3" s="4"/>
      <c r="G3" s="4"/>
      <c r="H3" s="4"/>
      <c r="I3" s="4"/>
      <c r="J3" s="4"/>
      <c r="K3" s="4"/>
      <c r="L3" s="4"/>
      <c r="M3" s="4"/>
      <c r="N3" s="4"/>
      <c r="O3" s="4"/>
      <c r="P3" s="4"/>
      <c r="Q3" s="4"/>
      <c r="R3" s="4"/>
      <c r="S3" s="4"/>
      <c r="T3" s="4"/>
      <c r="U3" s="4"/>
      <c r="V3" s="4"/>
      <c r="W3" s="4"/>
      <c r="X3" s="4"/>
      <c r="Y3" s="4"/>
      <c r="Z3" s="4"/>
      <c r="AA3" s="4"/>
      <c r="AB3" s="4"/>
    </row>
    <row r="4" ht="5.25" customHeight="1" thickBot="1"/>
    <row r="5" spans="1:28" ht="21" customHeight="1">
      <c r="A5" s="5" t="s">
        <v>0</v>
      </c>
      <c r="B5" s="6" t="s">
        <v>47</v>
      </c>
      <c r="C5" s="6" t="s">
        <v>1</v>
      </c>
      <c r="D5" s="7" t="s">
        <v>42</v>
      </c>
      <c r="E5" s="6" t="s">
        <v>2</v>
      </c>
      <c r="F5" s="6" t="s">
        <v>3</v>
      </c>
      <c r="G5" s="8" t="s">
        <v>63</v>
      </c>
      <c r="H5" s="9"/>
      <c r="I5" s="9"/>
      <c r="J5" s="9"/>
      <c r="K5" s="9"/>
      <c r="L5" s="9"/>
      <c r="M5" s="9"/>
      <c r="N5" s="9"/>
      <c r="O5" s="9"/>
      <c r="P5" s="9"/>
      <c r="Q5" s="9"/>
      <c r="R5" s="9"/>
      <c r="S5" s="9"/>
      <c r="T5" s="9"/>
      <c r="U5" s="9"/>
      <c r="V5" s="9"/>
      <c r="W5" s="9"/>
      <c r="X5" s="9"/>
      <c r="Y5" s="9"/>
      <c r="Z5" s="9"/>
      <c r="AA5" s="9"/>
      <c r="AB5" s="10"/>
    </row>
    <row r="6" spans="1:28" ht="15.75">
      <c r="A6" s="11"/>
      <c r="B6" s="12"/>
      <c r="C6" s="12"/>
      <c r="D6" s="13"/>
      <c r="E6" s="12"/>
      <c r="F6" s="12"/>
      <c r="G6" s="14" t="s">
        <v>4</v>
      </c>
      <c r="H6" s="14"/>
      <c r="I6" s="14" t="s">
        <v>5</v>
      </c>
      <c r="J6" s="14"/>
      <c r="K6" s="14" t="s">
        <v>6</v>
      </c>
      <c r="L6" s="14"/>
      <c r="M6" s="14" t="s">
        <v>7</v>
      </c>
      <c r="N6" s="14"/>
      <c r="O6" s="14" t="s">
        <v>8</v>
      </c>
      <c r="P6" s="14"/>
      <c r="Q6" s="14" t="s">
        <v>35</v>
      </c>
      <c r="R6" s="14"/>
      <c r="S6" s="14" t="s">
        <v>36</v>
      </c>
      <c r="T6" s="14"/>
      <c r="U6" s="14" t="s">
        <v>37</v>
      </c>
      <c r="V6" s="14"/>
      <c r="W6" s="14" t="s">
        <v>38</v>
      </c>
      <c r="X6" s="14"/>
      <c r="Y6" s="14" t="s">
        <v>39</v>
      </c>
      <c r="Z6" s="14"/>
      <c r="AA6" s="14" t="s">
        <v>40</v>
      </c>
      <c r="AB6" s="15"/>
    </row>
    <row r="7" spans="1:28" ht="93" customHeight="1">
      <c r="A7" s="16"/>
      <c r="B7" s="12"/>
      <c r="C7" s="12"/>
      <c r="D7" s="17"/>
      <c r="E7" s="12"/>
      <c r="F7" s="12"/>
      <c r="G7" s="120" t="s">
        <v>9</v>
      </c>
      <c r="H7" s="120" t="s">
        <v>10</v>
      </c>
      <c r="I7" s="120" t="s">
        <v>9</v>
      </c>
      <c r="J7" s="120" t="s">
        <v>10</v>
      </c>
      <c r="K7" s="120" t="s">
        <v>9</v>
      </c>
      <c r="L7" s="120" t="s">
        <v>10</v>
      </c>
      <c r="M7" s="120" t="s">
        <v>9</v>
      </c>
      <c r="N7" s="120" t="s">
        <v>10</v>
      </c>
      <c r="O7" s="120" t="s">
        <v>9</v>
      </c>
      <c r="P7" s="120" t="s">
        <v>10</v>
      </c>
      <c r="Q7" s="120" t="s">
        <v>9</v>
      </c>
      <c r="R7" s="120" t="s">
        <v>10</v>
      </c>
      <c r="S7" s="120" t="s">
        <v>9</v>
      </c>
      <c r="T7" s="120" t="s">
        <v>10</v>
      </c>
      <c r="U7" s="120" t="s">
        <v>9</v>
      </c>
      <c r="V7" s="120" t="s">
        <v>10</v>
      </c>
      <c r="W7" s="120" t="s">
        <v>9</v>
      </c>
      <c r="X7" s="120" t="s">
        <v>10</v>
      </c>
      <c r="Y7" s="120" t="s">
        <v>9</v>
      </c>
      <c r="Z7" s="120" t="s">
        <v>10</v>
      </c>
      <c r="AA7" s="120" t="s">
        <v>9</v>
      </c>
      <c r="AB7" s="121" t="s">
        <v>10</v>
      </c>
    </row>
    <row r="8" spans="1:28" ht="15.75">
      <c r="A8" s="18">
        <v>1</v>
      </c>
      <c r="B8" s="19">
        <v>2</v>
      </c>
      <c r="C8" s="19">
        <v>3</v>
      </c>
      <c r="D8" s="19"/>
      <c r="E8" s="19">
        <v>4</v>
      </c>
      <c r="F8" s="19">
        <v>5</v>
      </c>
      <c r="G8" s="19">
        <v>6</v>
      </c>
      <c r="H8" s="19">
        <v>7</v>
      </c>
      <c r="I8" s="19">
        <v>8</v>
      </c>
      <c r="J8" s="19">
        <v>9</v>
      </c>
      <c r="K8" s="19">
        <v>10</v>
      </c>
      <c r="L8" s="19">
        <v>11</v>
      </c>
      <c r="M8" s="19">
        <v>12</v>
      </c>
      <c r="N8" s="19">
        <v>13</v>
      </c>
      <c r="O8" s="19">
        <v>14</v>
      </c>
      <c r="P8" s="19">
        <v>15</v>
      </c>
      <c r="Q8" s="19">
        <v>16</v>
      </c>
      <c r="R8" s="19">
        <v>17</v>
      </c>
      <c r="S8" s="19">
        <v>18</v>
      </c>
      <c r="T8" s="19">
        <v>19</v>
      </c>
      <c r="U8" s="19">
        <v>20</v>
      </c>
      <c r="V8" s="19">
        <v>21</v>
      </c>
      <c r="W8" s="19">
        <v>22</v>
      </c>
      <c r="X8" s="19">
        <v>23</v>
      </c>
      <c r="Y8" s="19">
        <v>24</v>
      </c>
      <c r="Z8" s="19">
        <v>25</v>
      </c>
      <c r="AA8" s="19">
        <v>26</v>
      </c>
      <c r="AB8" s="20">
        <v>27</v>
      </c>
    </row>
    <row r="9" spans="1:28" ht="66" customHeight="1" thickBot="1">
      <c r="A9" s="21">
        <v>1</v>
      </c>
      <c r="B9" s="22" t="s">
        <v>11</v>
      </c>
      <c r="C9" s="23" t="s">
        <v>69</v>
      </c>
      <c r="D9" s="24" t="s">
        <v>43</v>
      </c>
      <c r="E9" s="25" t="s">
        <v>12</v>
      </c>
      <c r="F9" s="26">
        <v>1</v>
      </c>
      <c r="G9" s="26">
        <v>0.74</v>
      </c>
      <c r="H9" s="26">
        <v>0.74</v>
      </c>
      <c r="I9" s="26">
        <v>2.19</v>
      </c>
      <c r="J9" s="26">
        <v>2.19</v>
      </c>
      <c r="K9" s="26">
        <v>2.53</v>
      </c>
      <c r="L9" s="26">
        <v>2.53</v>
      </c>
      <c r="M9" s="26">
        <v>2.87</v>
      </c>
      <c r="N9" s="26">
        <v>2.87</v>
      </c>
      <c r="O9" s="25">
        <v>6.46</v>
      </c>
      <c r="P9" s="25">
        <v>3.52</v>
      </c>
      <c r="Q9" s="27">
        <v>7.03</v>
      </c>
      <c r="R9" s="27">
        <v>1.83</v>
      </c>
      <c r="S9" s="27">
        <v>2.94</v>
      </c>
      <c r="T9" s="27">
        <v>0</v>
      </c>
      <c r="U9" s="27">
        <v>5.15</v>
      </c>
      <c r="V9" s="27">
        <v>0.15</v>
      </c>
      <c r="W9" s="28">
        <v>23.3</v>
      </c>
      <c r="X9" s="28">
        <v>0</v>
      </c>
      <c r="Y9" s="28">
        <v>6.3</v>
      </c>
      <c r="Z9" s="28">
        <v>0</v>
      </c>
      <c r="AA9" s="28">
        <v>0.72</v>
      </c>
      <c r="AB9" s="29">
        <v>0</v>
      </c>
    </row>
    <row r="10" spans="1:28" ht="66.75" customHeight="1">
      <c r="A10" s="30" t="s">
        <v>25</v>
      </c>
      <c r="B10" s="31" t="s">
        <v>24</v>
      </c>
      <c r="C10" s="32" t="s">
        <v>73</v>
      </c>
      <c r="D10" s="33" t="s">
        <v>43</v>
      </c>
      <c r="E10" s="34" t="s">
        <v>13</v>
      </c>
      <c r="F10" s="35">
        <v>7.38</v>
      </c>
      <c r="G10" s="35">
        <v>0.42</v>
      </c>
      <c r="H10" s="35">
        <v>0.42</v>
      </c>
      <c r="I10" s="35">
        <v>0</v>
      </c>
      <c r="J10" s="35">
        <v>0</v>
      </c>
      <c r="K10" s="35">
        <v>2.418</v>
      </c>
      <c r="L10" s="35">
        <v>2.418</v>
      </c>
      <c r="M10" s="35">
        <v>0</v>
      </c>
      <c r="N10" s="35">
        <v>0</v>
      </c>
      <c r="O10" s="36">
        <v>0</v>
      </c>
      <c r="P10" s="36">
        <v>0</v>
      </c>
      <c r="Q10" s="37">
        <f>(12704+100+96+522.2+1000)/1000</f>
        <v>14.4222</v>
      </c>
      <c r="R10" s="38">
        <f>1000/1000</f>
        <v>1</v>
      </c>
      <c r="S10" s="39">
        <f>(5155.3+2731+1094.7+731.5)/1000</f>
        <v>9.7125</v>
      </c>
      <c r="T10" s="39">
        <v>0</v>
      </c>
      <c r="U10" s="39">
        <f>(600+500)/1000</f>
        <v>1.1</v>
      </c>
      <c r="V10" s="39">
        <v>0</v>
      </c>
      <c r="W10" s="39">
        <f>3000/1000</f>
        <v>3</v>
      </c>
      <c r="X10" s="39">
        <v>0</v>
      </c>
      <c r="Y10" s="39">
        <f>(5000+650+3000+12000+1300+4500+3000+1400+1350+1400+500+480+360+400+110+50+240+240+275+250+60+250+70+50+60+60+50+50+60+70+100+100+100+150+130+100+50+50+50+30+60+50+90+1000+80+240+160+180+240+500+110+1130+80+60+550+210+230+206+100+180+810+340+670+320+550+200+400+350+850)/1000</f>
        <v>48.091</v>
      </c>
      <c r="Z10" s="39">
        <v>0</v>
      </c>
      <c r="AA10" s="39">
        <f>(2150+500+2100+5000+300+210+1300+1700+700+360+300+170+50+70+130+50+80+60)/1000</f>
        <v>15.23</v>
      </c>
      <c r="AB10" s="40">
        <v>0</v>
      </c>
    </row>
    <row r="11" spans="1:28" ht="66.75" customHeight="1">
      <c r="A11" s="41"/>
      <c r="B11" s="42"/>
      <c r="C11" s="43" t="s">
        <v>14</v>
      </c>
      <c r="D11" s="44" t="s">
        <v>43</v>
      </c>
      <c r="E11" s="45" t="s">
        <v>13</v>
      </c>
      <c r="F11" s="46">
        <v>1.6</v>
      </c>
      <c r="G11" s="46">
        <v>0.7</v>
      </c>
      <c r="H11" s="46">
        <v>0.7</v>
      </c>
      <c r="I11" s="46">
        <v>1.87</v>
      </c>
      <c r="J11" s="46">
        <v>1.87</v>
      </c>
      <c r="K11" s="46">
        <v>0.638</v>
      </c>
      <c r="L11" s="46">
        <v>0.638</v>
      </c>
      <c r="M11" s="46">
        <v>0</v>
      </c>
      <c r="N11" s="46">
        <v>0</v>
      </c>
      <c r="O11" s="46">
        <v>0</v>
      </c>
      <c r="P11" s="46">
        <v>0</v>
      </c>
      <c r="Q11" s="47">
        <f>1500/1000</f>
        <v>1.5</v>
      </c>
      <c r="R11" s="47">
        <v>0</v>
      </c>
      <c r="S11" s="48">
        <v>0</v>
      </c>
      <c r="T11" s="49">
        <v>0</v>
      </c>
      <c r="U11" s="49">
        <v>0</v>
      </c>
      <c r="V11" s="49">
        <v>0</v>
      </c>
      <c r="W11" s="49">
        <v>0</v>
      </c>
      <c r="X11" s="49">
        <v>0</v>
      </c>
      <c r="Y11" s="49">
        <f>(1000+440)/1000</f>
        <v>1.44</v>
      </c>
      <c r="Z11" s="49">
        <v>0</v>
      </c>
      <c r="AA11" s="48">
        <f>(5800+1000)/1000</f>
        <v>6.8</v>
      </c>
      <c r="AB11" s="50">
        <v>0</v>
      </c>
    </row>
    <row r="12" spans="1:28" ht="68.25" customHeight="1">
      <c r="A12" s="41"/>
      <c r="B12" s="42"/>
      <c r="C12" s="43" t="s">
        <v>51</v>
      </c>
      <c r="D12" s="44" t="s">
        <v>43</v>
      </c>
      <c r="E12" s="45" t="s">
        <v>13</v>
      </c>
      <c r="F12" s="51" t="s">
        <v>54</v>
      </c>
      <c r="G12" s="52"/>
      <c r="H12" s="52"/>
      <c r="I12" s="52"/>
      <c r="J12" s="52"/>
      <c r="K12" s="52"/>
      <c r="L12" s="53"/>
      <c r="M12" s="46">
        <v>0</v>
      </c>
      <c r="N12" s="46">
        <v>0</v>
      </c>
      <c r="O12" s="54">
        <v>0.27</v>
      </c>
      <c r="P12" s="54">
        <v>0.27</v>
      </c>
      <c r="Q12" s="47">
        <f>40/1000</f>
        <v>0.04</v>
      </c>
      <c r="R12" s="47">
        <f>40/1000</f>
        <v>0.04</v>
      </c>
      <c r="S12" s="49">
        <v>0</v>
      </c>
      <c r="T12" s="49">
        <v>0</v>
      </c>
      <c r="U12" s="48">
        <v>0</v>
      </c>
      <c r="V12" s="49">
        <v>0</v>
      </c>
      <c r="W12" s="49">
        <v>0</v>
      </c>
      <c r="X12" s="49">
        <v>0</v>
      </c>
      <c r="Y12" s="49">
        <f>(1160+1000+4000+3300+300+1000+2100+12500+1000+250+2000+700+500)/1000</f>
        <v>29.81</v>
      </c>
      <c r="Z12" s="49">
        <v>0</v>
      </c>
      <c r="AA12" s="49">
        <v>0</v>
      </c>
      <c r="AB12" s="50">
        <v>0</v>
      </c>
    </row>
    <row r="13" spans="1:28" ht="58.5" customHeight="1">
      <c r="A13" s="41"/>
      <c r="B13" s="42"/>
      <c r="C13" s="43" t="s">
        <v>49</v>
      </c>
      <c r="D13" s="44" t="s">
        <v>46</v>
      </c>
      <c r="E13" s="45" t="s">
        <v>13</v>
      </c>
      <c r="F13" s="46">
        <v>0</v>
      </c>
      <c r="G13" s="46">
        <v>0</v>
      </c>
      <c r="H13" s="46">
        <v>0</v>
      </c>
      <c r="I13" s="46">
        <v>1</v>
      </c>
      <c r="J13" s="46">
        <v>1</v>
      </c>
      <c r="K13" s="46">
        <v>1</v>
      </c>
      <c r="L13" s="46">
        <v>1</v>
      </c>
      <c r="M13" s="46">
        <v>0</v>
      </c>
      <c r="N13" s="46">
        <v>0</v>
      </c>
      <c r="O13" s="46">
        <f>O20</f>
        <v>1</v>
      </c>
      <c r="P13" s="46">
        <f>P20</f>
        <v>1</v>
      </c>
      <c r="Q13" s="45">
        <f>Q20</f>
        <v>1</v>
      </c>
      <c r="R13" s="45">
        <v>0</v>
      </c>
      <c r="S13" s="46">
        <f aca="true" t="shared" si="0" ref="S13:AB13">S20</f>
        <v>0</v>
      </c>
      <c r="T13" s="46">
        <f t="shared" si="0"/>
        <v>0</v>
      </c>
      <c r="U13" s="46">
        <f t="shared" si="0"/>
        <v>0</v>
      </c>
      <c r="V13" s="46">
        <f t="shared" si="0"/>
        <v>0</v>
      </c>
      <c r="W13" s="46">
        <f t="shared" si="0"/>
        <v>0</v>
      </c>
      <c r="X13" s="46">
        <f t="shared" si="0"/>
        <v>0</v>
      </c>
      <c r="Y13" s="46">
        <f t="shared" si="0"/>
        <v>4</v>
      </c>
      <c r="Z13" s="46">
        <f t="shared" si="0"/>
        <v>0</v>
      </c>
      <c r="AA13" s="46">
        <f>AA20</f>
        <v>2</v>
      </c>
      <c r="AB13" s="55">
        <f t="shared" si="0"/>
        <v>0</v>
      </c>
    </row>
    <row r="14" spans="1:28" ht="58.5" customHeight="1" thickBot="1">
      <c r="A14" s="56"/>
      <c r="B14" s="57"/>
      <c r="C14" s="58" t="s">
        <v>50</v>
      </c>
      <c r="D14" s="59" t="s">
        <v>44</v>
      </c>
      <c r="E14" s="60" t="s">
        <v>12</v>
      </c>
      <c r="F14" s="61">
        <v>92.5</v>
      </c>
      <c r="G14" s="61">
        <v>92.5</v>
      </c>
      <c r="H14" s="61">
        <v>92.5</v>
      </c>
      <c r="I14" s="61">
        <v>92.9</v>
      </c>
      <c r="J14" s="61">
        <v>92.5</v>
      </c>
      <c r="K14" s="61">
        <v>93.3</v>
      </c>
      <c r="L14" s="61">
        <v>92.5</v>
      </c>
      <c r="M14" s="62">
        <v>93.70172228202367</v>
      </c>
      <c r="N14" s="62">
        <v>92.5</v>
      </c>
      <c r="O14" s="63">
        <v>94.10517426170944</v>
      </c>
      <c r="P14" s="63">
        <v>92.5</v>
      </c>
      <c r="Q14" s="62">
        <v>94.51036338662529</v>
      </c>
      <c r="R14" s="62">
        <v>92.5</v>
      </c>
      <c r="S14" s="63">
        <v>94.91729713640622</v>
      </c>
      <c r="T14" s="63">
        <v>92.5</v>
      </c>
      <c r="U14" s="62">
        <v>95.32598302289234</v>
      </c>
      <c r="V14" s="62">
        <v>92.5</v>
      </c>
      <c r="W14" s="62">
        <v>95.73642859026754</v>
      </c>
      <c r="X14" s="62" t="s">
        <v>55</v>
      </c>
      <c r="Y14" s="62">
        <v>96.1486414151987</v>
      </c>
      <c r="Z14" s="62" t="s">
        <v>55</v>
      </c>
      <c r="AA14" s="62">
        <v>96.56262910697563</v>
      </c>
      <c r="AB14" s="64" t="s">
        <v>55</v>
      </c>
    </row>
    <row r="15" spans="1:28" ht="129" customHeight="1">
      <c r="A15" s="65" t="s">
        <v>26</v>
      </c>
      <c r="B15" s="66" t="s">
        <v>56</v>
      </c>
      <c r="C15" s="32" t="s">
        <v>70</v>
      </c>
      <c r="D15" s="33" t="s">
        <v>46</v>
      </c>
      <c r="E15" s="34" t="s">
        <v>13</v>
      </c>
      <c r="F15" s="35">
        <v>16</v>
      </c>
      <c r="G15" s="35">
        <v>2</v>
      </c>
      <c r="H15" s="35">
        <v>2</v>
      </c>
      <c r="I15" s="35">
        <v>2</v>
      </c>
      <c r="J15" s="35">
        <v>2</v>
      </c>
      <c r="K15" s="35">
        <v>2</v>
      </c>
      <c r="L15" s="35">
        <v>2</v>
      </c>
      <c r="M15" s="35">
        <v>2</v>
      </c>
      <c r="N15" s="35">
        <v>2</v>
      </c>
      <c r="O15" s="35">
        <v>6</v>
      </c>
      <c r="P15" s="35">
        <v>6</v>
      </c>
      <c r="Q15" s="37">
        <v>0</v>
      </c>
      <c r="R15" s="37">
        <v>0</v>
      </c>
      <c r="S15" s="39">
        <v>5</v>
      </c>
      <c r="T15" s="39">
        <v>1</v>
      </c>
      <c r="U15" s="35">
        <v>0</v>
      </c>
      <c r="V15" s="39">
        <v>0</v>
      </c>
      <c r="W15" s="39">
        <v>70</v>
      </c>
      <c r="X15" s="39">
        <v>0</v>
      </c>
      <c r="Y15" s="39">
        <v>19</v>
      </c>
      <c r="Z15" s="39">
        <v>0</v>
      </c>
      <c r="AA15" s="39">
        <v>0</v>
      </c>
      <c r="AB15" s="40">
        <v>0</v>
      </c>
    </row>
    <row r="16" spans="1:28" ht="84" customHeight="1">
      <c r="A16" s="67"/>
      <c r="B16" s="68"/>
      <c r="C16" s="43" t="s">
        <v>52</v>
      </c>
      <c r="D16" s="44" t="s">
        <v>46</v>
      </c>
      <c r="E16" s="45" t="s">
        <v>13</v>
      </c>
      <c r="F16" s="51" t="s">
        <v>54</v>
      </c>
      <c r="G16" s="52"/>
      <c r="H16" s="52"/>
      <c r="I16" s="52"/>
      <c r="J16" s="52"/>
      <c r="K16" s="52"/>
      <c r="L16" s="53"/>
      <c r="M16" s="46">
        <v>0</v>
      </c>
      <c r="N16" s="46">
        <v>0</v>
      </c>
      <c r="O16" s="46">
        <v>0</v>
      </c>
      <c r="P16" s="46">
        <v>0</v>
      </c>
      <c r="Q16" s="69">
        <v>1</v>
      </c>
      <c r="R16" s="47">
        <v>0</v>
      </c>
      <c r="S16" s="70">
        <v>0</v>
      </c>
      <c r="T16" s="49">
        <v>0</v>
      </c>
      <c r="U16" s="49">
        <v>0</v>
      </c>
      <c r="V16" s="49">
        <v>0</v>
      </c>
      <c r="W16" s="49">
        <v>2</v>
      </c>
      <c r="X16" s="49">
        <v>0</v>
      </c>
      <c r="Y16" s="49">
        <v>1</v>
      </c>
      <c r="Z16" s="49">
        <v>0</v>
      </c>
      <c r="AA16" s="49">
        <v>0</v>
      </c>
      <c r="AB16" s="50">
        <v>0</v>
      </c>
    </row>
    <row r="17" spans="1:28" ht="82.5" customHeight="1" thickBot="1">
      <c r="A17" s="71"/>
      <c r="B17" s="72"/>
      <c r="C17" s="58" t="s">
        <v>57</v>
      </c>
      <c r="D17" s="59" t="s">
        <v>46</v>
      </c>
      <c r="E17" s="73" t="s">
        <v>13</v>
      </c>
      <c r="F17" s="60">
        <v>7</v>
      </c>
      <c r="G17" s="60">
        <v>1</v>
      </c>
      <c r="H17" s="60">
        <v>1</v>
      </c>
      <c r="I17" s="60">
        <v>1</v>
      </c>
      <c r="J17" s="60">
        <v>1</v>
      </c>
      <c r="K17" s="60">
        <v>2</v>
      </c>
      <c r="L17" s="60">
        <v>2</v>
      </c>
      <c r="M17" s="60">
        <v>0</v>
      </c>
      <c r="N17" s="60">
        <v>0</v>
      </c>
      <c r="O17" s="54">
        <v>1</v>
      </c>
      <c r="P17" s="54">
        <v>1</v>
      </c>
      <c r="Q17" s="74">
        <v>6</v>
      </c>
      <c r="R17" s="74">
        <v>2</v>
      </c>
      <c r="S17" s="75">
        <v>4</v>
      </c>
      <c r="T17" s="75">
        <v>0</v>
      </c>
      <c r="U17" s="76">
        <v>2</v>
      </c>
      <c r="V17" s="75">
        <v>0</v>
      </c>
      <c r="W17" s="75">
        <v>1</v>
      </c>
      <c r="X17" s="75">
        <v>0</v>
      </c>
      <c r="Y17" s="75">
        <v>67</v>
      </c>
      <c r="Z17" s="75">
        <v>0</v>
      </c>
      <c r="AA17" s="75">
        <v>19</v>
      </c>
      <c r="AB17" s="77">
        <v>0</v>
      </c>
    </row>
    <row r="18" spans="1:28" ht="67.5" customHeight="1">
      <c r="A18" s="65" t="s">
        <v>27</v>
      </c>
      <c r="B18" s="78" t="s">
        <v>58</v>
      </c>
      <c r="C18" s="79" t="s">
        <v>15</v>
      </c>
      <c r="D18" s="33" t="s">
        <v>46</v>
      </c>
      <c r="E18" s="34" t="s">
        <v>13</v>
      </c>
      <c r="F18" s="35">
        <v>4</v>
      </c>
      <c r="G18" s="35">
        <v>2</v>
      </c>
      <c r="H18" s="35">
        <v>2</v>
      </c>
      <c r="I18" s="35">
        <v>2</v>
      </c>
      <c r="J18" s="35">
        <v>2</v>
      </c>
      <c r="K18" s="35">
        <v>3</v>
      </c>
      <c r="L18" s="35">
        <v>3</v>
      </c>
      <c r="M18" s="35">
        <v>1</v>
      </c>
      <c r="N18" s="35">
        <v>1</v>
      </c>
      <c r="O18" s="35">
        <v>0</v>
      </c>
      <c r="P18" s="35">
        <v>0</v>
      </c>
      <c r="Q18" s="37">
        <v>0</v>
      </c>
      <c r="R18" s="37">
        <v>0</v>
      </c>
      <c r="S18" s="39">
        <v>1</v>
      </c>
      <c r="T18" s="39">
        <v>0</v>
      </c>
      <c r="U18" s="39">
        <v>0</v>
      </c>
      <c r="V18" s="39">
        <v>0</v>
      </c>
      <c r="W18" s="35">
        <v>9</v>
      </c>
      <c r="X18" s="39">
        <v>0</v>
      </c>
      <c r="Y18" s="39">
        <v>0</v>
      </c>
      <c r="Z18" s="39">
        <v>0</v>
      </c>
      <c r="AA18" s="39">
        <v>0</v>
      </c>
      <c r="AB18" s="40">
        <v>0</v>
      </c>
    </row>
    <row r="19" spans="1:28" ht="63.75" customHeight="1">
      <c r="A19" s="67"/>
      <c r="B19" s="80"/>
      <c r="C19" s="81" t="s">
        <v>52</v>
      </c>
      <c r="D19" s="44" t="s">
        <v>46</v>
      </c>
      <c r="E19" s="45" t="s">
        <v>13</v>
      </c>
      <c r="F19" s="51" t="s">
        <v>54</v>
      </c>
      <c r="G19" s="52"/>
      <c r="H19" s="52"/>
      <c r="I19" s="52"/>
      <c r="J19" s="52"/>
      <c r="K19" s="52"/>
      <c r="L19" s="53"/>
      <c r="M19" s="46">
        <v>1</v>
      </c>
      <c r="N19" s="46">
        <v>1</v>
      </c>
      <c r="O19" s="46">
        <v>1</v>
      </c>
      <c r="P19" s="46">
        <v>1</v>
      </c>
      <c r="Q19" s="45">
        <v>0</v>
      </c>
      <c r="R19" s="47">
        <v>0</v>
      </c>
      <c r="S19" s="49">
        <v>0</v>
      </c>
      <c r="T19" s="49">
        <v>0</v>
      </c>
      <c r="U19" s="49">
        <v>0</v>
      </c>
      <c r="V19" s="49">
        <v>0</v>
      </c>
      <c r="W19" s="49">
        <v>0</v>
      </c>
      <c r="X19" s="49">
        <v>0</v>
      </c>
      <c r="Y19" s="49">
        <v>0</v>
      </c>
      <c r="Z19" s="49">
        <v>0</v>
      </c>
      <c r="AA19" s="49">
        <v>0</v>
      </c>
      <c r="AB19" s="50">
        <v>0</v>
      </c>
    </row>
    <row r="20" spans="1:28" ht="95.25" thickBot="1">
      <c r="A20" s="71"/>
      <c r="B20" s="82"/>
      <c r="C20" s="83" t="s">
        <v>57</v>
      </c>
      <c r="D20" s="59" t="s">
        <v>46</v>
      </c>
      <c r="E20" s="73" t="s">
        <v>13</v>
      </c>
      <c r="F20" s="60">
        <v>4</v>
      </c>
      <c r="G20" s="60">
        <v>0</v>
      </c>
      <c r="H20" s="60">
        <v>0</v>
      </c>
      <c r="I20" s="60">
        <v>4</v>
      </c>
      <c r="J20" s="60">
        <v>4</v>
      </c>
      <c r="K20" s="60">
        <v>6</v>
      </c>
      <c r="L20" s="60">
        <v>6</v>
      </c>
      <c r="M20" s="60">
        <v>0</v>
      </c>
      <c r="N20" s="60">
        <v>0</v>
      </c>
      <c r="O20" s="60">
        <v>1</v>
      </c>
      <c r="P20" s="60">
        <v>1</v>
      </c>
      <c r="Q20" s="73">
        <v>1</v>
      </c>
      <c r="R20" s="73">
        <v>0</v>
      </c>
      <c r="S20" s="49">
        <v>0</v>
      </c>
      <c r="T20" s="75">
        <v>0</v>
      </c>
      <c r="U20" s="75">
        <v>0</v>
      </c>
      <c r="V20" s="75">
        <v>0</v>
      </c>
      <c r="W20" s="49">
        <v>0</v>
      </c>
      <c r="X20" s="75">
        <v>0</v>
      </c>
      <c r="Y20" s="75">
        <v>4</v>
      </c>
      <c r="Z20" s="75">
        <v>0</v>
      </c>
      <c r="AA20" s="75">
        <v>2</v>
      </c>
      <c r="AB20" s="77">
        <v>0</v>
      </c>
    </row>
    <row r="21" spans="1:28" ht="94.5">
      <c r="A21" s="65" t="s">
        <v>28</v>
      </c>
      <c r="B21" s="66" t="s">
        <v>59</v>
      </c>
      <c r="C21" s="32" t="s">
        <v>15</v>
      </c>
      <c r="D21" s="33" t="s">
        <v>46</v>
      </c>
      <c r="E21" s="34" t="s">
        <v>13</v>
      </c>
      <c r="F21" s="35">
        <v>1</v>
      </c>
      <c r="G21" s="35">
        <v>3</v>
      </c>
      <c r="H21" s="35">
        <v>3</v>
      </c>
      <c r="I21" s="35">
        <v>2</v>
      </c>
      <c r="J21" s="35">
        <v>2</v>
      </c>
      <c r="K21" s="35">
        <v>3</v>
      </c>
      <c r="L21" s="35">
        <v>3</v>
      </c>
      <c r="M21" s="35">
        <v>2</v>
      </c>
      <c r="N21" s="35">
        <v>2</v>
      </c>
      <c r="O21" s="35">
        <v>0</v>
      </c>
      <c r="P21" s="35">
        <v>0</v>
      </c>
      <c r="Q21" s="34">
        <v>1</v>
      </c>
      <c r="R21" s="34">
        <v>1</v>
      </c>
      <c r="S21" s="39">
        <v>0</v>
      </c>
      <c r="T21" s="39">
        <v>0</v>
      </c>
      <c r="U21" s="39">
        <v>0</v>
      </c>
      <c r="V21" s="39">
        <v>0</v>
      </c>
      <c r="W21" s="84">
        <v>15</v>
      </c>
      <c r="X21" s="84">
        <v>1</v>
      </c>
      <c r="Y21" s="39">
        <v>0</v>
      </c>
      <c r="Z21" s="39">
        <v>0</v>
      </c>
      <c r="AA21" s="39">
        <v>0</v>
      </c>
      <c r="AB21" s="40">
        <v>0</v>
      </c>
    </row>
    <row r="22" spans="1:28" ht="68.25" customHeight="1" thickBot="1">
      <c r="A22" s="71"/>
      <c r="B22" s="72"/>
      <c r="C22" s="58" t="s">
        <v>57</v>
      </c>
      <c r="D22" s="59" t="s">
        <v>46</v>
      </c>
      <c r="E22" s="73" t="s">
        <v>13</v>
      </c>
      <c r="F22" s="60">
        <v>2</v>
      </c>
      <c r="G22" s="60">
        <v>6</v>
      </c>
      <c r="H22" s="60">
        <v>6</v>
      </c>
      <c r="I22" s="60">
        <v>0</v>
      </c>
      <c r="J22" s="60">
        <v>0</v>
      </c>
      <c r="K22" s="60">
        <v>2</v>
      </c>
      <c r="L22" s="60">
        <v>2</v>
      </c>
      <c r="M22" s="60">
        <v>0</v>
      </c>
      <c r="N22" s="60">
        <v>0</v>
      </c>
      <c r="O22" s="54">
        <v>2</v>
      </c>
      <c r="P22" s="54">
        <v>2</v>
      </c>
      <c r="Q22" s="74">
        <v>1</v>
      </c>
      <c r="R22" s="74">
        <v>1</v>
      </c>
      <c r="S22" s="75">
        <v>1</v>
      </c>
      <c r="T22" s="75">
        <v>1</v>
      </c>
      <c r="U22" s="75">
        <v>0</v>
      </c>
      <c r="V22" s="75">
        <v>0</v>
      </c>
      <c r="W22" s="75">
        <v>0</v>
      </c>
      <c r="X22" s="75">
        <v>0</v>
      </c>
      <c r="Y22" s="76">
        <v>15</v>
      </c>
      <c r="Z22" s="75">
        <v>0</v>
      </c>
      <c r="AA22" s="75">
        <v>0</v>
      </c>
      <c r="AB22" s="77">
        <v>0</v>
      </c>
    </row>
    <row r="23" spans="1:28" ht="111" thickBot="1">
      <c r="A23" s="85" t="s">
        <v>29</v>
      </c>
      <c r="B23" s="86" t="s">
        <v>21</v>
      </c>
      <c r="C23" s="87" t="s">
        <v>16</v>
      </c>
      <c r="D23" s="88" t="s">
        <v>46</v>
      </c>
      <c r="E23" s="89" t="s">
        <v>13</v>
      </c>
      <c r="F23" s="90">
        <v>0</v>
      </c>
      <c r="G23" s="90">
        <v>1</v>
      </c>
      <c r="H23" s="90">
        <v>1</v>
      </c>
      <c r="I23" s="90">
        <v>0</v>
      </c>
      <c r="J23" s="90">
        <v>0</v>
      </c>
      <c r="K23" s="90">
        <v>0</v>
      </c>
      <c r="L23" s="90">
        <v>0</v>
      </c>
      <c r="M23" s="90">
        <v>0</v>
      </c>
      <c r="N23" s="90">
        <v>0</v>
      </c>
      <c r="O23" s="90">
        <v>0</v>
      </c>
      <c r="P23" s="90">
        <v>0</v>
      </c>
      <c r="Q23" s="91">
        <v>0</v>
      </c>
      <c r="R23" s="91">
        <v>0</v>
      </c>
      <c r="S23" s="92">
        <v>0</v>
      </c>
      <c r="T23" s="92">
        <v>0</v>
      </c>
      <c r="U23" s="92">
        <v>0</v>
      </c>
      <c r="V23" s="92">
        <v>0</v>
      </c>
      <c r="W23" s="92">
        <v>0</v>
      </c>
      <c r="X23" s="92">
        <v>0</v>
      </c>
      <c r="Y23" s="92">
        <v>0</v>
      </c>
      <c r="Z23" s="92">
        <v>0</v>
      </c>
      <c r="AA23" s="92">
        <v>0</v>
      </c>
      <c r="AB23" s="93">
        <v>0</v>
      </c>
    </row>
    <row r="24" spans="1:28" ht="158.25" thickBot="1">
      <c r="A24" s="85" t="s">
        <v>30</v>
      </c>
      <c r="B24" s="86" t="s">
        <v>22</v>
      </c>
      <c r="C24" s="87" t="s">
        <v>17</v>
      </c>
      <c r="D24" s="88" t="s">
        <v>46</v>
      </c>
      <c r="E24" s="89" t="s">
        <v>13</v>
      </c>
      <c r="F24" s="90">
        <v>0</v>
      </c>
      <c r="G24" s="90">
        <v>0</v>
      </c>
      <c r="H24" s="90">
        <v>0</v>
      </c>
      <c r="I24" s="90">
        <v>1</v>
      </c>
      <c r="J24" s="90">
        <v>0</v>
      </c>
      <c r="K24" s="90">
        <v>0</v>
      </c>
      <c r="L24" s="90">
        <v>0</v>
      </c>
      <c r="M24" s="90">
        <v>0</v>
      </c>
      <c r="N24" s="90">
        <v>0</v>
      </c>
      <c r="O24" s="90">
        <v>0</v>
      </c>
      <c r="P24" s="90">
        <v>0</v>
      </c>
      <c r="Q24" s="91">
        <v>0</v>
      </c>
      <c r="R24" s="91">
        <v>0</v>
      </c>
      <c r="S24" s="92">
        <v>0</v>
      </c>
      <c r="T24" s="92">
        <v>0</v>
      </c>
      <c r="U24" s="92">
        <v>0</v>
      </c>
      <c r="V24" s="92">
        <v>0</v>
      </c>
      <c r="W24" s="92">
        <v>0</v>
      </c>
      <c r="X24" s="92">
        <v>0</v>
      </c>
      <c r="Y24" s="92">
        <v>0</v>
      </c>
      <c r="Z24" s="92">
        <v>0</v>
      </c>
      <c r="AA24" s="92">
        <v>0</v>
      </c>
      <c r="AB24" s="93">
        <v>0</v>
      </c>
    </row>
    <row r="25" spans="1:28" ht="95.25" thickBot="1">
      <c r="A25" s="94" t="s">
        <v>33</v>
      </c>
      <c r="B25" s="95" t="s">
        <v>18</v>
      </c>
      <c r="C25" s="96" t="s">
        <v>19</v>
      </c>
      <c r="D25" s="97" t="s">
        <v>44</v>
      </c>
      <c r="E25" s="98" t="s">
        <v>12</v>
      </c>
      <c r="F25" s="99">
        <v>3</v>
      </c>
      <c r="G25" s="99">
        <v>0</v>
      </c>
      <c r="H25" s="99">
        <v>2</v>
      </c>
      <c r="I25" s="99">
        <v>0</v>
      </c>
      <c r="J25" s="99">
        <v>2</v>
      </c>
      <c r="K25" s="99">
        <v>2</v>
      </c>
      <c r="L25" s="99">
        <v>2</v>
      </c>
      <c r="M25" s="99">
        <v>2</v>
      </c>
      <c r="N25" s="99">
        <v>2</v>
      </c>
      <c r="O25" s="98">
        <v>2</v>
      </c>
      <c r="P25" s="98">
        <v>2</v>
      </c>
      <c r="Q25" s="100">
        <v>2</v>
      </c>
      <c r="R25" s="100">
        <v>0</v>
      </c>
      <c r="S25" s="100">
        <v>2</v>
      </c>
      <c r="T25" s="100">
        <v>0</v>
      </c>
      <c r="U25" s="100">
        <v>2</v>
      </c>
      <c r="V25" s="100">
        <v>0</v>
      </c>
      <c r="W25" s="100">
        <v>2</v>
      </c>
      <c r="X25" s="100">
        <v>0</v>
      </c>
      <c r="Y25" s="100">
        <v>2</v>
      </c>
      <c r="Z25" s="100">
        <v>0</v>
      </c>
      <c r="AA25" s="100">
        <v>2</v>
      </c>
      <c r="AB25" s="101">
        <v>0</v>
      </c>
    </row>
    <row r="26" spans="1:28" ht="67.5" customHeight="1">
      <c r="A26" s="65" t="s">
        <v>34</v>
      </c>
      <c r="B26" s="66" t="s">
        <v>60</v>
      </c>
      <c r="C26" s="32" t="s">
        <v>70</v>
      </c>
      <c r="D26" s="33" t="s">
        <v>46</v>
      </c>
      <c r="E26" s="34" t="s">
        <v>13</v>
      </c>
      <c r="F26" s="35">
        <v>7</v>
      </c>
      <c r="G26" s="35">
        <v>1</v>
      </c>
      <c r="H26" s="35">
        <v>1</v>
      </c>
      <c r="I26" s="35">
        <v>1</v>
      </c>
      <c r="J26" s="35">
        <v>1</v>
      </c>
      <c r="K26" s="35">
        <v>1</v>
      </c>
      <c r="L26" s="35">
        <v>1</v>
      </c>
      <c r="M26" s="35">
        <v>0</v>
      </c>
      <c r="N26" s="35">
        <v>0</v>
      </c>
      <c r="O26" s="35">
        <v>0</v>
      </c>
      <c r="P26" s="35">
        <v>0</v>
      </c>
      <c r="Q26" s="37">
        <v>0</v>
      </c>
      <c r="R26" s="37">
        <v>0</v>
      </c>
      <c r="S26" s="39">
        <v>0</v>
      </c>
      <c r="T26" s="39">
        <v>0</v>
      </c>
      <c r="U26" s="39">
        <v>0</v>
      </c>
      <c r="V26" s="39">
        <v>0</v>
      </c>
      <c r="W26" s="39">
        <v>9</v>
      </c>
      <c r="X26" s="39">
        <v>0</v>
      </c>
      <c r="Y26" s="39">
        <v>0</v>
      </c>
      <c r="Z26" s="39">
        <v>0</v>
      </c>
      <c r="AA26" s="39">
        <v>0</v>
      </c>
      <c r="AB26" s="40">
        <v>0</v>
      </c>
    </row>
    <row r="27" spans="1:28" ht="126">
      <c r="A27" s="67"/>
      <c r="B27" s="68"/>
      <c r="C27" s="43" t="s">
        <v>53</v>
      </c>
      <c r="D27" s="44" t="s">
        <v>46</v>
      </c>
      <c r="E27" s="46" t="s">
        <v>48</v>
      </c>
      <c r="F27" s="51" t="s">
        <v>54</v>
      </c>
      <c r="G27" s="52"/>
      <c r="H27" s="52"/>
      <c r="I27" s="52"/>
      <c r="J27" s="52"/>
      <c r="K27" s="52"/>
      <c r="L27" s="53"/>
      <c r="M27" s="102">
        <v>0</v>
      </c>
      <c r="N27" s="102">
        <v>0</v>
      </c>
      <c r="O27" s="46">
        <v>0</v>
      </c>
      <c r="P27" s="46">
        <v>0</v>
      </c>
      <c r="Q27" s="103">
        <v>0</v>
      </c>
      <c r="R27" s="103">
        <v>0</v>
      </c>
      <c r="S27" s="49">
        <v>0</v>
      </c>
      <c r="T27" s="49">
        <v>0</v>
      </c>
      <c r="U27" s="103">
        <v>1</v>
      </c>
      <c r="V27" s="103">
        <v>0</v>
      </c>
      <c r="W27" s="103">
        <v>0</v>
      </c>
      <c r="X27" s="103">
        <v>0</v>
      </c>
      <c r="Y27" s="103">
        <v>0</v>
      </c>
      <c r="Z27" s="103">
        <v>0</v>
      </c>
      <c r="AA27" s="103">
        <v>0</v>
      </c>
      <c r="AB27" s="104">
        <v>0</v>
      </c>
    </row>
    <row r="28" spans="1:28" ht="63.75" customHeight="1">
      <c r="A28" s="67"/>
      <c r="B28" s="68"/>
      <c r="C28" s="43" t="s">
        <v>52</v>
      </c>
      <c r="D28" s="44" t="s">
        <v>46</v>
      </c>
      <c r="E28" s="45" t="s">
        <v>13</v>
      </c>
      <c r="F28" s="51" t="s">
        <v>54</v>
      </c>
      <c r="G28" s="52"/>
      <c r="H28" s="52"/>
      <c r="I28" s="52"/>
      <c r="J28" s="52"/>
      <c r="K28" s="52"/>
      <c r="L28" s="53"/>
      <c r="M28" s="102">
        <v>0</v>
      </c>
      <c r="N28" s="102">
        <v>0</v>
      </c>
      <c r="O28" s="46">
        <v>0</v>
      </c>
      <c r="P28" s="46">
        <v>0</v>
      </c>
      <c r="Q28" s="45">
        <v>1</v>
      </c>
      <c r="R28" s="47">
        <v>0</v>
      </c>
      <c r="S28" s="49">
        <v>0</v>
      </c>
      <c r="T28" s="49">
        <v>0</v>
      </c>
      <c r="U28" s="103">
        <v>0</v>
      </c>
      <c r="V28" s="103">
        <v>0</v>
      </c>
      <c r="W28" s="103">
        <v>0</v>
      </c>
      <c r="X28" s="103">
        <v>0</v>
      </c>
      <c r="Y28" s="103">
        <v>0</v>
      </c>
      <c r="Z28" s="103">
        <v>0</v>
      </c>
      <c r="AA28" s="103">
        <v>0</v>
      </c>
      <c r="AB28" s="104">
        <v>0</v>
      </c>
    </row>
    <row r="29" spans="1:28" ht="68.25" customHeight="1" thickBot="1">
      <c r="A29" s="71"/>
      <c r="B29" s="68"/>
      <c r="C29" s="23" t="s">
        <v>61</v>
      </c>
      <c r="D29" s="24" t="s">
        <v>46</v>
      </c>
      <c r="E29" s="69" t="s">
        <v>13</v>
      </c>
      <c r="F29" s="25">
        <v>7</v>
      </c>
      <c r="G29" s="25">
        <v>1</v>
      </c>
      <c r="H29" s="25">
        <v>1</v>
      </c>
      <c r="I29" s="25">
        <v>1</v>
      </c>
      <c r="J29" s="25">
        <v>1</v>
      </c>
      <c r="K29" s="25">
        <v>1</v>
      </c>
      <c r="L29" s="25">
        <v>1</v>
      </c>
      <c r="M29" s="25">
        <v>1</v>
      </c>
      <c r="N29" s="25">
        <v>1</v>
      </c>
      <c r="O29" s="25">
        <v>0</v>
      </c>
      <c r="P29" s="25">
        <v>0</v>
      </c>
      <c r="Q29" s="105">
        <v>2</v>
      </c>
      <c r="R29" s="105">
        <v>1</v>
      </c>
      <c r="S29" s="70">
        <v>1</v>
      </c>
      <c r="T29" s="70">
        <v>0</v>
      </c>
      <c r="U29" s="70">
        <v>0</v>
      </c>
      <c r="V29" s="70">
        <v>0</v>
      </c>
      <c r="W29" s="70">
        <v>0</v>
      </c>
      <c r="X29" s="70">
        <v>0</v>
      </c>
      <c r="Y29" s="76">
        <v>9</v>
      </c>
      <c r="Z29" s="76">
        <v>0</v>
      </c>
      <c r="AA29" s="70">
        <v>0</v>
      </c>
      <c r="AB29" s="106">
        <v>0</v>
      </c>
    </row>
    <row r="30" spans="1:28" ht="80.25" customHeight="1" thickBot="1">
      <c r="A30" s="107" t="s">
        <v>31</v>
      </c>
      <c r="B30" s="108" t="s">
        <v>20</v>
      </c>
      <c r="C30" s="87" t="s">
        <v>45</v>
      </c>
      <c r="D30" s="88" t="s">
        <v>46</v>
      </c>
      <c r="E30" s="90" t="s">
        <v>12</v>
      </c>
      <c r="F30" s="109">
        <v>0</v>
      </c>
      <c r="G30" s="109">
        <v>1</v>
      </c>
      <c r="H30" s="109">
        <v>1</v>
      </c>
      <c r="I30" s="109">
        <v>0</v>
      </c>
      <c r="J30" s="109">
        <v>0</v>
      </c>
      <c r="K30" s="109">
        <v>0</v>
      </c>
      <c r="L30" s="109">
        <v>0</v>
      </c>
      <c r="M30" s="109">
        <v>0</v>
      </c>
      <c r="N30" s="109">
        <v>0</v>
      </c>
      <c r="O30" s="90">
        <v>1</v>
      </c>
      <c r="P30" s="90">
        <v>1</v>
      </c>
      <c r="Q30" s="110">
        <v>0</v>
      </c>
      <c r="R30" s="110">
        <v>0</v>
      </c>
      <c r="S30" s="92">
        <v>0</v>
      </c>
      <c r="T30" s="92">
        <v>0</v>
      </c>
      <c r="U30" s="110">
        <v>5</v>
      </c>
      <c r="V30" s="110">
        <v>0</v>
      </c>
      <c r="W30" s="110">
        <v>0</v>
      </c>
      <c r="X30" s="110">
        <v>0</v>
      </c>
      <c r="Y30" s="110">
        <v>0</v>
      </c>
      <c r="Z30" s="110">
        <v>0</v>
      </c>
      <c r="AA30" s="110">
        <v>0</v>
      </c>
      <c r="AB30" s="111">
        <v>0</v>
      </c>
    </row>
    <row r="31" spans="1:28" ht="95.25" customHeight="1">
      <c r="A31" s="112" t="s">
        <v>32</v>
      </c>
      <c r="B31" s="113" t="s">
        <v>62</v>
      </c>
      <c r="C31" s="32" t="s">
        <v>15</v>
      </c>
      <c r="D31" s="33" t="s">
        <v>46</v>
      </c>
      <c r="E31" s="34" t="s">
        <v>13</v>
      </c>
      <c r="F31" s="35">
        <v>0</v>
      </c>
      <c r="G31" s="35">
        <v>0</v>
      </c>
      <c r="H31" s="35">
        <v>0</v>
      </c>
      <c r="I31" s="35">
        <v>0</v>
      </c>
      <c r="J31" s="35">
        <v>0</v>
      </c>
      <c r="K31" s="35">
        <v>0</v>
      </c>
      <c r="L31" s="35">
        <v>0</v>
      </c>
      <c r="M31" s="35">
        <v>0</v>
      </c>
      <c r="N31" s="35">
        <v>0</v>
      </c>
      <c r="O31" s="35">
        <v>0</v>
      </c>
      <c r="P31" s="35">
        <v>0</v>
      </c>
      <c r="Q31" s="37">
        <v>1</v>
      </c>
      <c r="R31" s="37">
        <v>1</v>
      </c>
      <c r="S31" s="39">
        <v>0</v>
      </c>
      <c r="T31" s="39">
        <v>0</v>
      </c>
      <c r="U31" s="39">
        <v>0</v>
      </c>
      <c r="V31" s="39">
        <v>0</v>
      </c>
      <c r="W31" s="39">
        <v>4</v>
      </c>
      <c r="X31" s="39">
        <v>0</v>
      </c>
      <c r="Y31" s="39">
        <v>0</v>
      </c>
      <c r="Z31" s="39">
        <v>0</v>
      </c>
      <c r="AA31" s="39">
        <v>0</v>
      </c>
      <c r="AB31" s="40">
        <v>0</v>
      </c>
    </row>
    <row r="32" spans="1:28" ht="63" customHeight="1">
      <c r="A32" s="114"/>
      <c r="B32" s="115"/>
      <c r="C32" s="43" t="s">
        <v>52</v>
      </c>
      <c r="D32" s="44" t="s">
        <v>46</v>
      </c>
      <c r="E32" s="45" t="s">
        <v>13</v>
      </c>
      <c r="F32" s="51" t="s">
        <v>54</v>
      </c>
      <c r="G32" s="52"/>
      <c r="H32" s="52"/>
      <c r="I32" s="52"/>
      <c r="J32" s="52"/>
      <c r="K32" s="52"/>
      <c r="L32" s="53"/>
      <c r="M32" s="46">
        <v>0</v>
      </c>
      <c r="N32" s="46">
        <v>0</v>
      </c>
      <c r="O32" s="46">
        <v>0</v>
      </c>
      <c r="P32" s="46">
        <v>0</v>
      </c>
      <c r="Q32" s="47">
        <v>0</v>
      </c>
      <c r="R32" s="47">
        <v>0</v>
      </c>
      <c r="S32" s="49">
        <v>0</v>
      </c>
      <c r="T32" s="49">
        <v>0</v>
      </c>
      <c r="U32" s="49">
        <v>0</v>
      </c>
      <c r="V32" s="49">
        <v>0</v>
      </c>
      <c r="W32" s="49">
        <v>1</v>
      </c>
      <c r="X32" s="49">
        <v>0</v>
      </c>
      <c r="Y32" s="49">
        <v>0</v>
      </c>
      <c r="Z32" s="49">
        <v>0</v>
      </c>
      <c r="AA32" s="49">
        <v>0</v>
      </c>
      <c r="AB32" s="50">
        <v>0</v>
      </c>
    </row>
    <row r="33" spans="1:28" ht="63" customHeight="1" thickBot="1">
      <c r="A33" s="116"/>
      <c r="B33" s="117"/>
      <c r="C33" s="58" t="s">
        <v>71</v>
      </c>
      <c r="D33" s="59" t="s">
        <v>46</v>
      </c>
      <c r="E33" s="73" t="s">
        <v>13</v>
      </c>
      <c r="F33" s="60">
        <v>0</v>
      </c>
      <c r="G33" s="60">
        <v>1</v>
      </c>
      <c r="H33" s="60">
        <v>1</v>
      </c>
      <c r="I33" s="60">
        <v>0</v>
      </c>
      <c r="J33" s="60">
        <v>0</v>
      </c>
      <c r="K33" s="60">
        <v>0</v>
      </c>
      <c r="L33" s="60">
        <v>0</v>
      </c>
      <c r="M33" s="60">
        <v>0</v>
      </c>
      <c r="N33" s="60">
        <v>0</v>
      </c>
      <c r="O33" s="60">
        <v>0</v>
      </c>
      <c r="P33" s="60">
        <v>0</v>
      </c>
      <c r="Q33" s="118">
        <v>1</v>
      </c>
      <c r="R33" s="118">
        <v>1</v>
      </c>
      <c r="S33" s="75">
        <v>0</v>
      </c>
      <c r="T33" s="75">
        <v>0</v>
      </c>
      <c r="U33" s="75">
        <v>0</v>
      </c>
      <c r="V33" s="75">
        <v>0</v>
      </c>
      <c r="W33" s="75">
        <v>0</v>
      </c>
      <c r="X33" s="75">
        <v>0</v>
      </c>
      <c r="Y33" s="119">
        <v>3</v>
      </c>
      <c r="Z33" s="75">
        <v>0</v>
      </c>
      <c r="AA33" s="75">
        <v>0</v>
      </c>
      <c r="AB33" s="77">
        <v>0</v>
      </c>
    </row>
    <row r="34" ht="15.75">
      <c r="A34" s="1" t="s">
        <v>64</v>
      </c>
    </row>
    <row r="35" ht="15.75">
      <c r="A35" s="1" t="s">
        <v>65</v>
      </c>
    </row>
    <row r="36" ht="15.75">
      <c r="A36" s="1" t="s">
        <v>66</v>
      </c>
    </row>
    <row r="37" ht="15.75">
      <c r="A37" s="1" t="s">
        <v>67</v>
      </c>
    </row>
    <row r="38" ht="15.75">
      <c r="A38" s="1" t="s">
        <v>68</v>
      </c>
    </row>
  </sheetData>
  <sheetProtection/>
  <mergeCells count="39">
    <mergeCell ref="X1:AB1"/>
    <mergeCell ref="AA6:AB6"/>
    <mergeCell ref="A2:AB2"/>
    <mergeCell ref="A3:AB3"/>
    <mergeCell ref="D5:D7"/>
    <mergeCell ref="K6:L6"/>
    <mergeCell ref="A5:A7"/>
    <mergeCell ref="S6:T6"/>
    <mergeCell ref="U6:V6"/>
    <mergeCell ref="M6:N6"/>
    <mergeCell ref="I6:J6"/>
    <mergeCell ref="A21:A22"/>
    <mergeCell ref="A15:A17"/>
    <mergeCell ref="A18:A20"/>
    <mergeCell ref="B5:B7"/>
    <mergeCell ref="C5:C7"/>
    <mergeCell ref="E5:E7"/>
    <mergeCell ref="F5:F7"/>
    <mergeCell ref="B15:B17"/>
    <mergeCell ref="A31:A33"/>
    <mergeCell ref="B10:B14"/>
    <mergeCell ref="A10:A14"/>
    <mergeCell ref="A26:A29"/>
    <mergeCell ref="O6:P6"/>
    <mergeCell ref="G5:AB5"/>
    <mergeCell ref="B26:B29"/>
    <mergeCell ref="B31:B33"/>
    <mergeCell ref="Q6:R6"/>
    <mergeCell ref="Y6:Z6"/>
    <mergeCell ref="F27:L27"/>
    <mergeCell ref="F28:L28"/>
    <mergeCell ref="F32:L32"/>
    <mergeCell ref="B18:B20"/>
    <mergeCell ref="B21:B22"/>
    <mergeCell ref="W6:X6"/>
    <mergeCell ref="F12:L12"/>
    <mergeCell ref="F16:L16"/>
    <mergeCell ref="F19:L19"/>
    <mergeCell ref="G6:H6"/>
  </mergeCells>
  <printOptions/>
  <pageMargins left="0" right="0" top="0.3937007874015748" bottom="0.3937007874015748" header="0" footer="0"/>
  <pageSetup fitToHeight="0" fitToWidth="1"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zsv</cp:lastModifiedBy>
  <cp:lastPrinted>2020-05-13T05:25:04Z</cp:lastPrinted>
  <dcterms:created xsi:type="dcterms:W3CDTF">2017-07-11T08:28:14Z</dcterms:created>
  <dcterms:modified xsi:type="dcterms:W3CDTF">2020-05-13T05:25:09Z</dcterms:modified>
  <cp:category/>
  <cp:version/>
  <cp:contentType/>
  <cp:contentStatus/>
</cp:coreProperties>
</file>