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еречень мероприятий" sheetId="1" r:id="rId1"/>
  </sheets>
  <definedNames>
    <definedName name="_xlnm.Print_Area" localSheetId="0">'Перечень мероприятий'!$A$1:$O$71</definedName>
  </definedNames>
  <calcPr fullCalcOnLoad="1"/>
</workbook>
</file>

<file path=xl/sharedStrings.xml><?xml version="1.0" encoding="utf-8"?>
<sst xmlns="http://schemas.openxmlformats.org/spreadsheetml/2006/main" count="62" uniqueCount="50">
  <si>
    <t>Таблица 2</t>
  </si>
  <si>
    <t>№ п/п</t>
  </si>
  <si>
    <t>1.1.</t>
  </si>
  <si>
    <t>1.1.1.</t>
  </si>
  <si>
    <t>В том числе за счет средств</t>
  </si>
  <si>
    <t>местного бюджета</t>
  </si>
  <si>
    <t>всего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</si>
  <si>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</si>
  <si>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</si>
  <si>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</si>
  <si>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</si>
  <si>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</si>
  <si>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</si>
  <si>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Код бюджетной классификации (КЦСР, КВР)</t>
  </si>
  <si>
    <t>1.2.</t>
  </si>
  <si>
    <t>1.2.1.</t>
  </si>
  <si>
    <t>Задача 1 муниципальной программы: Профилактика правонарушений на территории муниципального образования «Город Томск».</t>
  </si>
  <si>
    <t>Задача 3 муниципальной 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</si>
  <si>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1.4.</t>
  </si>
  <si>
    <t>1.3.</t>
  </si>
  <si>
    <t>Задача 4 муниципальной 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</si>
  <si>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Наименования целей, задач муниципальной программы</t>
  </si>
  <si>
    <t>Цель муниципальной программы: Повышение личной и общественной безопасности</t>
  </si>
  <si>
    <t>Всего по задаче 1</t>
  </si>
  <si>
    <t xml:space="preserve">1510199990,
244
1510110360,
330
1510140010,
412
</t>
  </si>
  <si>
    <t>Всего по задаче 2:</t>
  </si>
  <si>
    <t xml:space="preserve">1520120040,
1520140970
243
612
622
</t>
  </si>
  <si>
    <t>1.3.1.</t>
  </si>
  <si>
    <t>Всего по задаче 3:</t>
  </si>
  <si>
    <t xml:space="preserve">МКУ «ОДС 
г. Томска»
</t>
  </si>
  <si>
    <t>Всего по задаче 4:</t>
  </si>
  <si>
    <t xml:space="preserve">1540199990
244
</t>
  </si>
  <si>
    <t xml:space="preserve">1530199990
224
</t>
  </si>
  <si>
    <t>ИТОГО ПО МУНИЦИПАЛЬНОЙ ПРОГРАММЕ:</t>
  </si>
  <si>
    <t>потребность</t>
  </si>
  <si>
    <t>утверждено</t>
  </si>
  <si>
    <t>план</t>
  </si>
  <si>
    <t>Приложение 2 к муниципальной программе
«Безопасный Город» на 2017 - 2025 годы»</t>
  </si>
  <si>
    <t>Наименование подпрограммы 1: «Профилактика правонарушений» на 2017-2025 годы</t>
  </si>
  <si>
    <t>Наименование подпрограммы 2: «Безопасное детство в Безопасном Городе» на 2017-2025 годы</t>
  </si>
  <si>
    <t>Наименование подпрограммы 4: «Профилактика терроризма и экстремистской деятельности» на 2017-2025 годы</t>
  </si>
  <si>
    <t>ДКС, ДО,
УК,
УФКиС,
КОБ</t>
  </si>
  <si>
    <t>КОБ, УИПиОС;
Администрация Ленинского района Города Томска
Администрация Кировского района Города Томска
Администрация Советского района Города Томска
Администрация Октябрьского района Города Томска</t>
  </si>
  <si>
    <t>КОБ, Администрация
Ленинского
района Города
Томска, Администрация
Советского
района Города
Томска,
УИиМУ</t>
  </si>
  <si>
    <t>КОБ, УИиМУ, УИПиОС;
Администрация Ленинского района Города Томска, Администрация
Советского района Города Томска, ДКС, ДО,
УК, УФКиС, МКУ «ОДС г. Томска».</t>
  </si>
  <si>
    <t xml:space="preserve">Задача 2 муниципальной программы: Совершенствование благоприятных условий жизнедеятельности детей на объектах муниципальных учреждений муниципального образования «Город Томск».
</t>
  </si>
  <si>
    <t>РЕСУРСНОЕ ОБЕСПЕЧЕНИЕ МУНИЦИПАЛЬНОЙ ПРОГРАММЫ, ВКЛЮЧАЮЩЕЙ ПОДПРОГРАММЫ</t>
  </si>
  <si>
    <t>Наименование подпрограммы 3: «Создание комплексной системы экстренного оповещения населения (КСЭОН) об угрозе возникновения или о возникновении чрезвычайных ситуаций» на 2017-2021 годы</t>
  </si>
  <si>
    <t xml:space="preserve">«Безопасный Город» на 2017-2025 годы»
</t>
  </si>
  <si>
    <t>Приложение 2 к постановлению                                   администрации Города Томска
от 10.07.2020  № 606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</si>
</sst>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6" fontId="4" fillId="0" borderId="12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4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0" borderId="11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center" wrapText="1"/>
    </xf>
    <xf numFmtId="164" fontId="4" fillId="32" borderId="12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64" fontId="3" fillId="32" borderId="11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Border="1" applyAlignment="1">
      <alignment/>
    </xf>
    <xf numFmtId="164" fontId="3" fillId="32" borderId="12" xfId="0" applyNumberFormat="1" applyFont="1" applyFill="1" applyBorder="1" applyAlignment="1">
      <alignment horizontal="right" vertical="top" wrapText="1"/>
    </xf>
    <xf numFmtId="164" fontId="4" fillId="32" borderId="11" xfId="0" applyNumberFormat="1" applyFont="1" applyFill="1" applyBorder="1" applyAlignment="1">
      <alignment horizontal="right" vertical="center" wrapText="1"/>
    </xf>
    <xf numFmtId="164" fontId="3" fillId="32" borderId="10" xfId="0" applyNumberFormat="1" applyFont="1" applyFill="1" applyBorder="1" applyAlignment="1">
      <alignment horizontal="right" vertical="center" wrapText="1"/>
    </xf>
    <xf numFmtId="164" fontId="3" fillId="32" borderId="12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32" borderId="17" xfId="0" applyNumberFormat="1" applyFont="1" applyFill="1" applyBorder="1" applyAlignment="1">
      <alignment horizontal="center" vertical="center" wrapText="1"/>
    </xf>
    <xf numFmtId="164" fontId="3" fillId="32" borderId="16" xfId="0" applyNumberFormat="1" applyFont="1" applyFill="1" applyBorder="1" applyAlignment="1">
      <alignment vertical="center" wrapText="1"/>
    </xf>
    <xf numFmtId="164" fontId="3" fillId="0" borderId="18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32" borderId="20" xfId="0" applyNumberFormat="1" applyFont="1" applyFill="1" applyBorder="1" applyAlignment="1">
      <alignment vertical="center" wrapText="1"/>
    </xf>
    <xf numFmtId="164" fontId="3" fillId="32" borderId="10" xfId="0" applyNumberFormat="1" applyFont="1" applyFill="1" applyBorder="1" applyAlignment="1">
      <alignment vertical="center" wrapText="1"/>
    </xf>
    <xf numFmtId="164" fontId="3" fillId="0" borderId="2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zoomScalePageLayoutView="0" workbookViewId="0" topLeftCell="A1">
      <selection activeCell="L1" sqref="L1:N1"/>
    </sheetView>
  </sheetViews>
  <sheetFormatPr defaultColWidth="9.140625" defaultRowHeight="15"/>
  <cols>
    <col min="1" max="1" width="5.421875" style="0" customWidth="1"/>
    <col min="2" max="2" width="43.140625" style="0" customWidth="1"/>
    <col min="3" max="3" width="12.8515625" style="0" customWidth="1"/>
    <col min="4" max="4" width="11.57421875" style="0" customWidth="1"/>
    <col min="5" max="5" width="11.710937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7109375" style="0" customWidth="1"/>
    <col min="10" max="10" width="11.28125" style="0" customWidth="1"/>
    <col min="11" max="11" width="11.7109375" style="0" customWidth="1"/>
    <col min="12" max="12" width="10.421875" style="0" customWidth="1"/>
    <col min="13" max="13" width="10.7109375" style="0" customWidth="1"/>
    <col min="14" max="14" width="9.28125" style="0" customWidth="1"/>
    <col min="15" max="15" width="20.00390625" style="0" customWidth="1"/>
  </cols>
  <sheetData>
    <row r="1" spans="12:14" ht="35.25" customHeight="1">
      <c r="L1" s="76" t="s">
        <v>49</v>
      </c>
      <c r="M1" s="77"/>
      <c r="N1" s="77"/>
    </row>
    <row r="2" spans="12:14" ht="38.25" customHeight="1">
      <c r="L2" s="76" t="s">
        <v>37</v>
      </c>
      <c r="M2" s="76"/>
      <c r="N2" s="76"/>
    </row>
    <row r="4" spans="1:15" ht="15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">
      <c r="A5" s="81" t="s">
        <v>48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" thickBot="1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27.75" customHeight="1" thickBot="1">
      <c r="A7" s="56" t="s">
        <v>1</v>
      </c>
      <c r="B7" s="64" t="s">
        <v>21</v>
      </c>
      <c r="C7" s="64" t="s">
        <v>13</v>
      </c>
      <c r="D7" s="64" t="s">
        <v>7</v>
      </c>
      <c r="E7" s="59" t="s">
        <v>8</v>
      </c>
      <c r="F7" s="60"/>
      <c r="G7" s="67" t="s">
        <v>4</v>
      </c>
      <c r="H7" s="68"/>
      <c r="I7" s="68"/>
      <c r="J7" s="68"/>
      <c r="K7" s="68"/>
      <c r="L7" s="68"/>
      <c r="M7" s="68"/>
      <c r="N7" s="69"/>
      <c r="O7" s="64" t="s">
        <v>12</v>
      </c>
    </row>
    <row r="8" spans="1:15" ht="15" customHeight="1">
      <c r="A8" s="57"/>
      <c r="B8" s="65"/>
      <c r="C8" s="65"/>
      <c r="D8" s="65"/>
      <c r="E8" s="83"/>
      <c r="F8" s="84"/>
      <c r="G8" s="59" t="s">
        <v>5</v>
      </c>
      <c r="H8" s="60"/>
      <c r="I8" s="59" t="s">
        <v>9</v>
      </c>
      <c r="J8" s="60"/>
      <c r="K8" s="59" t="s">
        <v>10</v>
      </c>
      <c r="L8" s="60"/>
      <c r="M8" s="59" t="s">
        <v>11</v>
      </c>
      <c r="N8" s="60"/>
      <c r="O8" s="65"/>
    </row>
    <row r="9" spans="1:15" ht="25.5" customHeight="1" thickBot="1">
      <c r="A9" s="57"/>
      <c r="B9" s="65"/>
      <c r="C9" s="65"/>
      <c r="D9" s="65"/>
      <c r="E9" s="61"/>
      <c r="F9" s="62"/>
      <c r="G9" s="61"/>
      <c r="H9" s="62"/>
      <c r="I9" s="61"/>
      <c r="J9" s="62"/>
      <c r="K9" s="61"/>
      <c r="L9" s="62"/>
      <c r="M9" s="61"/>
      <c r="N9" s="62"/>
      <c r="O9" s="65"/>
    </row>
    <row r="10" spans="1:15" ht="15" thickBot="1">
      <c r="A10" s="58"/>
      <c r="B10" s="66"/>
      <c r="C10" s="66"/>
      <c r="D10" s="66"/>
      <c r="E10" s="10" t="s">
        <v>34</v>
      </c>
      <c r="F10" s="11" t="s">
        <v>35</v>
      </c>
      <c r="G10" s="11" t="s">
        <v>34</v>
      </c>
      <c r="H10" s="21" t="s">
        <v>35</v>
      </c>
      <c r="I10" s="10" t="s">
        <v>34</v>
      </c>
      <c r="J10" s="10" t="s">
        <v>35</v>
      </c>
      <c r="K10" s="10" t="s">
        <v>34</v>
      </c>
      <c r="L10" s="10" t="s">
        <v>35</v>
      </c>
      <c r="M10" s="10" t="s">
        <v>34</v>
      </c>
      <c r="N10" s="10" t="s">
        <v>36</v>
      </c>
      <c r="O10" s="66"/>
    </row>
    <row r="11" spans="1:15" s="1" customFormat="1" ht="15" thickBot="1">
      <c r="A11" s="4">
        <v>1</v>
      </c>
      <c r="B11" s="2">
        <v>2</v>
      </c>
      <c r="C11" s="2">
        <v>3</v>
      </c>
      <c r="D11" s="2">
        <v>4</v>
      </c>
      <c r="E11" s="2">
        <v>5</v>
      </c>
      <c r="F11" s="5">
        <v>6</v>
      </c>
      <c r="G11" s="5">
        <v>7</v>
      </c>
      <c r="H11" s="3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</row>
    <row r="12" spans="1:15" s="13" customFormat="1" ht="15" thickBot="1">
      <c r="A12" s="12">
        <v>1</v>
      </c>
      <c r="B12" s="70" t="s">
        <v>22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</row>
    <row r="13" spans="1:15" s="13" customFormat="1" ht="12.75" customHeight="1" thickBot="1">
      <c r="A13" s="14" t="s">
        <v>2</v>
      </c>
      <c r="B13" s="70" t="s">
        <v>16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s="13" customFormat="1" ht="15" thickBot="1">
      <c r="A14" s="15"/>
      <c r="B14" s="70" t="s">
        <v>38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ht="15" customHeight="1" thickBot="1">
      <c r="A15" s="64" t="s">
        <v>3</v>
      </c>
      <c r="B15" s="78" t="s">
        <v>23</v>
      </c>
      <c r="C15" s="73" t="s">
        <v>24</v>
      </c>
      <c r="D15" s="19" t="s">
        <v>6</v>
      </c>
      <c r="E15" s="35">
        <f>SUM(E16:E24)</f>
        <v>87087.8</v>
      </c>
      <c r="F15" s="35">
        <f>SUM(F16:F24)</f>
        <v>6147.799999999999</v>
      </c>
      <c r="G15" s="35">
        <f>SUM(G16:G24)</f>
        <v>87087.8</v>
      </c>
      <c r="H15" s="35">
        <f>SUM(H16:H24)</f>
        <v>6147.799999999999</v>
      </c>
      <c r="I15" s="17"/>
      <c r="J15" s="18"/>
      <c r="K15" s="16"/>
      <c r="L15" s="6"/>
      <c r="M15" s="7"/>
      <c r="N15" s="7"/>
      <c r="O15" s="64" t="s">
        <v>43</v>
      </c>
    </row>
    <row r="16" spans="1:15" ht="15" thickBot="1">
      <c r="A16" s="65"/>
      <c r="B16" s="79"/>
      <c r="C16" s="74"/>
      <c r="D16" s="20">
        <v>2017</v>
      </c>
      <c r="E16" s="31">
        <v>12334</v>
      </c>
      <c r="F16" s="32">
        <v>874.3</v>
      </c>
      <c r="G16" s="31">
        <v>12334</v>
      </c>
      <c r="H16" s="32">
        <v>874.3</v>
      </c>
      <c r="I16" s="9"/>
      <c r="J16" s="8"/>
      <c r="K16" s="8"/>
      <c r="L16" s="8"/>
      <c r="M16" s="8"/>
      <c r="N16" s="8"/>
      <c r="O16" s="65"/>
    </row>
    <row r="17" spans="1:15" ht="15" thickBot="1">
      <c r="A17" s="65"/>
      <c r="B17" s="79"/>
      <c r="C17" s="74"/>
      <c r="D17" s="20">
        <v>2018</v>
      </c>
      <c r="E17" s="31">
        <v>10167.5</v>
      </c>
      <c r="F17" s="34">
        <v>874.7</v>
      </c>
      <c r="G17" s="31">
        <v>10167.5</v>
      </c>
      <c r="H17" s="34">
        <v>874.7</v>
      </c>
      <c r="I17" s="9"/>
      <c r="J17" s="8"/>
      <c r="K17" s="8"/>
      <c r="L17" s="8"/>
      <c r="M17" s="8"/>
      <c r="N17" s="8"/>
      <c r="O17" s="65"/>
    </row>
    <row r="18" spans="1:15" ht="15" thickBot="1">
      <c r="A18" s="65"/>
      <c r="B18" s="79"/>
      <c r="C18" s="74"/>
      <c r="D18" s="20">
        <v>2019</v>
      </c>
      <c r="E18" s="31">
        <v>7067</v>
      </c>
      <c r="F18" s="34">
        <v>1099.7</v>
      </c>
      <c r="G18" s="31">
        <v>7067</v>
      </c>
      <c r="H18" s="34">
        <v>1099.7</v>
      </c>
      <c r="I18" s="9"/>
      <c r="J18" s="8"/>
      <c r="K18" s="8"/>
      <c r="L18" s="8"/>
      <c r="M18" s="8"/>
      <c r="N18" s="8"/>
      <c r="O18" s="65"/>
    </row>
    <row r="19" spans="1:15" ht="15" thickBot="1">
      <c r="A19" s="65"/>
      <c r="B19" s="79"/>
      <c r="C19" s="74"/>
      <c r="D19" s="20">
        <v>2020</v>
      </c>
      <c r="E19" s="31">
        <v>8241.8</v>
      </c>
      <c r="F19" s="34">
        <v>1099.7</v>
      </c>
      <c r="G19" s="31">
        <v>8241.8</v>
      </c>
      <c r="H19" s="34">
        <v>1099.7</v>
      </c>
      <c r="I19" s="9"/>
      <c r="J19" s="8"/>
      <c r="K19" s="8"/>
      <c r="L19" s="8"/>
      <c r="M19" s="8"/>
      <c r="N19" s="8"/>
      <c r="O19" s="65"/>
    </row>
    <row r="20" spans="1:15" ht="15" thickBot="1">
      <c r="A20" s="65"/>
      <c r="B20" s="79"/>
      <c r="C20" s="74"/>
      <c r="D20" s="20">
        <v>2021</v>
      </c>
      <c r="E20" s="31">
        <v>8248.5</v>
      </c>
      <c r="F20" s="34">
        <v>1099.7</v>
      </c>
      <c r="G20" s="31">
        <v>8248.5</v>
      </c>
      <c r="H20" s="34">
        <v>1099.7</v>
      </c>
      <c r="I20" s="9"/>
      <c r="J20" s="8"/>
      <c r="K20" s="8"/>
      <c r="L20" s="8"/>
      <c r="M20" s="8"/>
      <c r="N20" s="8"/>
      <c r="O20" s="65"/>
    </row>
    <row r="21" spans="1:15" ht="15" thickBot="1">
      <c r="A21" s="65"/>
      <c r="B21" s="79"/>
      <c r="C21" s="74"/>
      <c r="D21" s="20">
        <v>2022</v>
      </c>
      <c r="E21" s="31">
        <v>9022</v>
      </c>
      <c r="F21" s="34">
        <v>1099.7</v>
      </c>
      <c r="G21" s="31">
        <v>9022</v>
      </c>
      <c r="H21" s="34">
        <v>1099.7</v>
      </c>
      <c r="I21" s="9"/>
      <c r="J21" s="8"/>
      <c r="K21" s="8"/>
      <c r="L21" s="8"/>
      <c r="M21" s="8"/>
      <c r="N21" s="8"/>
      <c r="O21" s="65"/>
    </row>
    <row r="22" spans="1:15" ht="15" thickBot="1">
      <c r="A22" s="65"/>
      <c r="B22" s="79"/>
      <c r="C22" s="74"/>
      <c r="D22" s="20">
        <v>2023</v>
      </c>
      <c r="E22" s="31">
        <v>9795.5</v>
      </c>
      <c r="F22" s="36"/>
      <c r="G22" s="31">
        <v>9795.5</v>
      </c>
      <c r="H22" s="36"/>
      <c r="I22" s="9"/>
      <c r="J22" s="8"/>
      <c r="K22" s="8"/>
      <c r="L22" s="8"/>
      <c r="M22" s="8"/>
      <c r="N22" s="8"/>
      <c r="O22" s="65"/>
    </row>
    <row r="23" spans="1:15" ht="15" thickBot="1">
      <c r="A23" s="65"/>
      <c r="B23" s="79"/>
      <c r="C23" s="74"/>
      <c r="D23" s="20">
        <v>2024</v>
      </c>
      <c r="E23" s="31">
        <v>10569</v>
      </c>
      <c r="F23" s="36"/>
      <c r="G23" s="31">
        <v>10569</v>
      </c>
      <c r="H23" s="36"/>
      <c r="I23" s="9"/>
      <c r="J23" s="8"/>
      <c r="K23" s="8"/>
      <c r="L23" s="8"/>
      <c r="M23" s="8"/>
      <c r="N23" s="8"/>
      <c r="O23" s="65"/>
    </row>
    <row r="24" spans="1:15" ht="15" thickBot="1">
      <c r="A24" s="66"/>
      <c r="B24" s="80"/>
      <c r="C24" s="75"/>
      <c r="D24" s="20">
        <v>2025</v>
      </c>
      <c r="E24" s="31">
        <v>11642.5</v>
      </c>
      <c r="F24" s="36"/>
      <c r="G24" s="31">
        <v>11642.5</v>
      </c>
      <c r="H24" s="36"/>
      <c r="I24" s="9"/>
      <c r="J24" s="8"/>
      <c r="K24" s="8"/>
      <c r="L24" s="8"/>
      <c r="M24" s="8"/>
      <c r="N24" s="8"/>
      <c r="O24" s="66"/>
    </row>
    <row r="25" spans="1:15" ht="14.25" customHeight="1" thickBot="1">
      <c r="A25" s="22" t="s">
        <v>14</v>
      </c>
      <c r="B25" s="85" t="s">
        <v>45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</row>
    <row r="26" spans="1:15" s="23" customFormat="1" ht="14.25" customHeight="1" thickBot="1">
      <c r="A26" s="28"/>
      <c r="B26" s="88" t="s">
        <v>39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</row>
    <row r="27" spans="1:15" ht="15" customHeight="1" thickBot="1">
      <c r="A27" s="65" t="s">
        <v>15</v>
      </c>
      <c r="B27" s="79" t="s">
        <v>25</v>
      </c>
      <c r="C27" s="74" t="s">
        <v>26</v>
      </c>
      <c r="D27" s="19" t="s">
        <v>6</v>
      </c>
      <c r="E27" s="29">
        <f>SUM(E28:E36)</f>
        <v>221863.59999999998</v>
      </c>
      <c r="F27" s="29">
        <f>SUM(F28:F36)</f>
        <v>173664.5</v>
      </c>
      <c r="G27" s="29">
        <f>SUM(G28:G36)</f>
        <v>221341.8</v>
      </c>
      <c r="H27" s="29">
        <f>SUM(H28:H36)</f>
        <v>173142.69999999998</v>
      </c>
      <c r="I27" s="30"/>
      <c r="J27" s="31"/>
      <c r="K27" s="29">
        <f>SUM(K28:K36)</f>
        <v>521.8</v>
      </c>
      <c r="L27" s="29">
        <f>SUM(L28:L36)</f>
        <v>521.8</v>
      </c>
      <c r="M27" s="8"/>
      <c r="N27" s="8"/>
      <c r="O27" s="65" t="s">
        <v>41</v>
      </c>
    </row>
    <row r="28" spans="1:15" ht="15" customHeight="1" thickBot="1">
      <c r="A28" s="65"/>
      <c r="B28" s="79"/>
      <c r="C28" s="74"/>
      <c r="D28" s="20">
        <v>2017</v>
      </c>
      <c r="E28" s="32">
        <v>21802.2</v>
      </c>
      <c r="F28" s="32">
        <v>21802.1</v>
      </c>
      <c r="G28" s="32">
        <v>21280.4</v>
      </c>
      <c r="H28" s="32">
        <v>21280.3</v>
      </c>
      <c r="I28" s="30"/>
      <c r="J28" s="31"/>
      <c r="K28" s="33">
        <v>521.8</v>
      </c>
      <c r="L28" s="33">
        <v>521.8</v>
      </c>
      <c r="M28" s="8"/>
      <c r="N28" s="8"/>
      <c r="O28" s="65"/>
    </row>
    <row r="29" spans="1:15" ht="15" customHeight="1" thickBot="1">
      <c r="A29" s="65"/>
      <c r="B29" s="79"/>
      <c r="C29" s="74"/>
      <c r="D29" s="20">
        <v>2018</v>
      </c>
      <c r="E29" s="34">
        <v>52066.8</v>
      </c>
      <c r="F29" s="34">
        <v>52058</v>
      </c>
      <c r="G29" s="34">
        <v>52066.8</v>
      </c>
      <c r="H29" s="34">
        <v>52058</v>
      </c>
      <c r="I29" s="30"/>
      <c r="J29" s="31"/>
      <c r="K29" s="30">
        <v>0</v>
      </c>
      <c r="L29" s="31">
        <v>0</v>
      </c>
      <c r="M29" s="8"/>
      <c r="N29" s="8"/>
      <c r="O29" s="65"/>
    </row>
    <row r="30" spans="1:15" ht="15" customHeight="1" thickBot="1">
      <c r="A30" s="65"/>
      <c r="B30" s="79"/>
      <c r="C30" s="74"/>
      <c r="D30" s="20">
        <v>2019</v>
      </c>
      <c r="E30" s="34">
        <v>29697.6</v>
      </c>
      <c r="F30" s="34">
        <v>28580.6</v>
      </c>
      <c r="G30" s="34">
        <v>29697.6</v>
      </c>
      <c r="H30" s="34">
        <v>28580.6</v>
      </c>
      <c r="I30" s="30"/>
      <c r="J30" s="31"/>
      <c r="K30" s="30">
        <v>0</v>
      </c>
      <c r="L30" s="31">
        <v>0</v>
      </c>
      <c r="M30" s="8"/>
      <c r="N30" s="8"/>
      <c r="O30" s="65"/>
    </row>
    <row r="31" spans="1:15" ht="15" customHeight="1" thickBot="1">
      <c r="A31" s="65"/>
      <c r="B31" s="79"/>
      <c r="C31" s="74"/>
      <c r="D31" s="20">
        <v>2020</v>
      </c>
      <c r="E31" s="34">
        <v>20929.4</v>
      </c>
      <c r="F31" s="34">
        <v>19385.2</v>
      </c>
      <c r="G31" s="34">
        <v>20929.4</v>
      </c>
      <c r="H31" s="34">
        <v>19385.2</v>
      </c>
      <c r="I31" s="30"/>
      <c r="J31" s="31"/>
      <c r="K31" s="30">
        <v>0</v>
      </c>
      <c r="L31" s="31">
        <v>0</v>
      </c>
      <c r="M31" s="8"/>
      <c r="N31" s="8"/>
      <c r="O31" s="65"/>
    </row>
    <row r="32" spans="1:15" ht="15" customHeight="1" thickBot="1">
      <c r="A32" s="65"/>
      <c r="B32" s="79"/>
      <c r="C32" s="74"/>
      <c r="D32" s="20">
        <v>2021</v>
      </c>
      <c r="E32" s="31">
        <v>44419.3</v>
      </c>
      <c r="F32" s="31">
        <v>25919.3</v>
      </c>
      <c r="G32" s="31">
        <v>44419.3</v>
      </c>
      <c r="H32" s="31">
        <v>25919.3</v>
      </c>
      <c r="I32" s="30"/>
      <c r="J32" s="31"/>
      <c r="K32" s="30">
        <v>0</v>
      </c>
      <c r="L32" s="31">
        <v>0</v>
      </c>
      <c r="M32" s="8"/>
      <c r="N32" s="8"/>
      <c r="O32" s="65"/>
    </row>
    <row r="33" spans="1:15" ht="15" customHeight="1" thickBot="1">
      <c r="A33" s="65"/>
      <c r="B33" s="79"/>
      <c r="C33" s="74"/>
      <c r="D33" s="20">
        <v>2022</v>
      </c>
      <c r="E33" s="31">
        <v>44419.3</v>
      </c>
      <c r="F33" s="31">
        <v>25919.3</v>
      </c>
      <c r="G33" s="31">
        <v>44419.3</v>
      </c>
      <c r="H33" s="31">
        <v>25919.3</v>
      </c>
      <c r="I33" s="30"/>
      <c r="J33" s="31"/>
      <c r="K33" s="30">
        <v>0</v>
      </c>
      <c r="L33" s="31">
        <v>0</v>
      </c>
      <c r="M33" s="8"/>
      <c r="N33" s="8"/>
      <c r="O33" s="65"/>
    </row>
    <row r="34" spans="1:15" ht="15" customHeight="1" thickBot="1">
      <c r="A34" s="65"/>
      <c r="B34" s="79"/>
      <c r="C34" s="74"/>
      <c r="D34" s="20">
        <v>2023</v>
      </c>
      <c r="E34" s="31">
        <v>2843</v>
      </c>
      <c r="F34" s="31">
        <v>0</v>
      </c>
      <c r="G34" s="31">
        <v>2843</v>
      </c>
      <c r="H34" s="31">
        <v>0</v>
      </c>
      <c r="I34" s="30"/>
      <c r="J34" s="31"/>
      <c r="K34" s="30">
        <v>0</v>
      </c>
      <c r="L34" s="31">
        <v>0</v>
      </c>
      <c r="M34" s="8"/>
      <c r="N34" s="8"/>
      <c r="O34" s="65"/>
    </row>
    <row r="35" spans="1:15" ht="15" customHeight="1" thickBot="1">
      <c r="A35" s="65"/>
      <c r="B35" s="79"/>
      <c r="C35" s="74"/>
      <c r="D35" s="20">
        <v>2024</v>
      </c>
      <c r="E35" s="31">
        <v>2843</v>
      </c>
      <c r="F35" s="31">
        <v>0</v>
      </c>
      <c r="G35" s="31">
        <v>2843</v>
      </c>
      <c r="H35" s="31">
        <v>0</v>
      </c>
      <c r="I35" s="30"/>
      <c r="J35" s="31"/>
      <c r="K35" s="30">
        <v>0</v>
      </c>
      <c r="L35" s="31">
        <v>0</v>
      </c>
      <c r="M35" s="8"/>
      <c r="N35" s="8"/>
      <c r="O35" s="65"/>
    </row>
    <row r="36" spans="1:15" ht="15" customHeight="1" thickBot="1">
      <c r="A36" s="66"/>
      <c r="B36" s="80"/>
      <c r="C36" s="75"/>
      <c r="D36" s="20">
        <v>2025</v>
      </c>
      <c r="E36" s="31">
        <v>2843</v>
      </c>
      <c r="F36" s="31">
        <v>0</v>
      </c>
      <c r="G36" s="31">
        <v>2843</v>
      </c>
      <c r="H36" s="31">
        <v>0</v>
      </c>
      <c r="I36" s="30"/>
      <c r="J36" s="31"/>
      <c r="K36" s="30">
        <v>0</v>
      </c>
      <c r="L36" s="31">
        <v>0</v>
      </c>
      <c r="M36" s="8"/>
      <c r="N36" s="8"/>
      <c r="O36" s="66"/>
    </row>
    <row r="37" spans="1:15" ht="27" customHeight="1" thickBot="1">
      <c r="A37" s="22" t="s">
        <v>19</v>
      </c>
      <c r="B37" s="94" t="s">
        <v>17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5" s="23" customFormat="1" ht="14.25" customHeight="1" thickBot="1">
      <c r="A38" s="24"/>
      <c r="B38" s="88" t="s">
        <v>47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</row>
    <row r="39" spans="1:15" ht="13.5" customHeight="1" thickBot="1">
      <c r="A39" s="64" t="s">
        <v>27</v>
      </c>
      <c r="B39" s="78" t="s">
        <v>28</v>
      </c>
      <c r="C39" s="73" t="s">
        <v>31</v>
      </c>
      <c r="D39" s="19" t="s">
        <v>6</v>
      </c>
      <c r="E39" s="29">
        <f>SUM(E40:E48)</f>
        <v>270886.7</v>
      </c>
      <c r="F39" s="29">
        <f>SUM(F40:F48)</f>
        <v>0</v>
      </c>
      <c r="G39" s="29">
        <f>SUM(G40:G48)</f>
        <v>103947.40000000001</v>
      </c>
      <c r="H39" s="29">
        <f>SUM(H40:H48)</f>
        <v>0</v>
      </c>
      <c r="I39" s="30"/>
      <c r="J39" s="31"/>
      <c r="K39" s="29">
        <f>SUM(K40:K48)</f>
        <v>166939.3</v>
      </c>
      <c r="L39" s="29">
        <f>SUM(L40:L48)</f>
        <v>0</v>
      </c>
      <c r="M39" s="8"/>
      <c r="N39" s="8"/>
      <c r="O39" s="64" t="s">
        <v>29</v>
      </c>
    </row>
    <row r="40" spans="1:15" ht="13.5" customHeight="1" thickBot="1">
      <c r="A40" s="65"/>
      <c r="B40" s="79"/>
      <c r="C40" s="74"/>
      <c r="D40" s="20">
        <v>2017</v>
      </c>
      <c r="E40" s="32">
        <v>47849</v>
      </c>
      <c r="F40" s="31">
        <v>0</v>
      </c>
      <c r="G40" s="32">
        <v>47849</v>
      </c>
      <c r="H40" s="31">
        <v>0</v>
      </c>
      <c r="I40" s="30"/>
      <c r="J40" s="31"/>
      <c r="K40" s="31">
        <v>0</v>
      </c>
      <c r="L40" s="31">
        <v>0</v>
      </c>
      <c r="M40" s="8"/>
      <c r="N40" s="8"/>
      <c r="O40" s="65"/>
    </row>
    <row r="41" spans="1:15" ht="13.5" customHeight="1" thickBot="1">
      <c r="A41" s="65"/>
      <c r="B41" s="79"/>
      <c r="C41" s="74"/>
      <c r="D41" s="20">
        <v>2018</v>
      </c>
      <c r="E41" s="32">
        <v>47849</v>
      </c>
      <c r="F41" s="34">
        <v>0</v>
      </c>
      <c r="G41" s="34">
        <v>11962.3</v>
      </c>
      <c r="H41" s="34">
        <v>0</v>
      </c>
      <c r="I41" s="30"/>
      <c r="J41" s="31"/>
      <c r="K41" s="34">
        <v>35886.7</v>
      </c>
      <c r="L41" s="31">
        <v>0</v>
      </c>
      <c r="M41" s="8"/>
      <c r="N41" s="8"/>
      <c r="O41" s="65"/>
    </row>
    <row r="42" spans="1:15" ht="13.5" customHeight="1" thickBot="1">
      <c r="A42" s="65"/>
      <c r="B42" s="79"/>
      <c r="C42" s="74"/>
      <c r="D42" s="20">
        <v>2019</v>
      </c>
      <c r="E42" s="37">
        <v>67415.2</v>
      </c>
      <c r="F42" s="34">
        <v>0</v>
      </c>
      <c r="G42" s="34">
        <v>17192.7</v>
      </c>
      <c r="H42" s="34">
        <v>0</v>
      </c>
      <c r="I42" s="30"/>
      <c r="J42" s="31"/>
      <c r="K42" s="34">
        <v>50222.5</v>
      </c>
      <c r="L42" s="31">
        <v>0</v>
      </c>
      <c r="M42" s="8"/>
      <c r="N42" s="8"/>
      <c r="O42" s="65"/>
    </row>
    <row r="43" spans="1:15" ht="13.5" customHeight="1" thickBot="1">
      <c r="A43" s="65"/>
      <c r="B43" s="79"/>
      <c r="C43" s="74"/>
      <c r="D43" s="20">
        <v>2020</v>
      </c>
      <c r="E43" s="34">
        <v>64366.2</v>
      </c>
      <c r="F43" s="34">
        <v>0</v>
      </c>
      <c r="G43" s="34">
        <v>16091.6</v>
      </c>
      <c r="H43" s="34">
        <v>0</v>
      </c>
      <c r="I43" s="30"/>
      <c r="J43" s="31"/>
      <c r="K43" s="34">
        <v>48274.6</v>
      </c>
      <c r="L43" s="31">
        <v>0</v>
      </c>
      <c r="M43" s="8"/>
      <c r="N43" s="8"/>
      <c r="O43" s="65"/>
    </row>
    <row r="44" spans="1:15" ht="13.5" customHeight="1" thickBot="1">
      <c r="A44" s="65"/>
      <c r="B44" s="79"/>
      <c r="C44" s="74"/>
      <c r="D44" s="20">
        <v>2021</v>
      </c>
      <c r="E44" s="31">
        <v>43407.3</v>
      </c>
      <c r="F44" s="34">
        <v>0</v>
      </c>
      <c r="G44" s="31">
        <v>10851.8</v>
      </c>
      <c r="H44" s="34">
        <v>0</v>
      </c>
      <c r="I44" s="30"/>
      <c r="J44" s="31"/>
      <c r="K44" s="31">
        <v>32555.5</v>
      </c>
      <c r="L44" s="31">
        <v>0</v>
      </c>
      <c r="M44" s="8"/>
      <c r="N44" s="8"/>
      <c r="O44" s="65"/>
    </row>
    <row r="45" spans="1:15" ht="13.5" customHeight="1" thickBot="1">
      <c r="A45" s="65"/>
      <c r="B45" s="79"/>
      <c r="C45" s="74"/>
      <c r="D45" s="20">
        <v>2022</v>
      </c>
      <c r="E45" s="31">
        <v>0</v>
      </c>
      <c r="F45" s="31">
        <v>0</v>
      </c>
      <c r="G45" s="31">
        <v>0</v>
      </c>
      <c r="H45" s="31">
        <v>0</v>
      </c>
      <c r="I45" s="30"/>
      <c r="J45" s="31"/>
      <c r="K45" s="31">
        <v>0</v>
      </c>
      <c r="L45" s="31">
        <v>0</v>
      </c>
      <c r="M45" s="8"/>
      <c r="N45" s="8"/>
      <c r="O45" s="65"/>
    </row>
    <row r="46" spans="1:15" ht="13.5" customHeight="1" thickBot="1">
      <c r="A46" s="65"/>
      <c r="B46" s="79"/>
      <c r="C46" s="74"/>
      <c r="D46" s="20">
        <v>2023</v>
      </c>
      <c r="E46" s="31"/>
      <c r="F46" s="31"/>
      <c r="G46" s="31"/>
      <c r="H46" s="31"/>
      <c r="I46" s="30"/>
      <c r="J46" s="31"/>
      <c r="K46" s="31">
        <v>0</v>
      </c>
      <c r="L46" s="31">
        <v>0</v>
      </c>
      <c r="M46" s="8"/>
      <c r="N46" s="8"/>
      <c r="O46" s="65"/>
    </row>
    <row r="47" spans="1:15" ht="13.5" customHeight="1" thickBot="1">
      <c r="A47" s="65"/>
      <c r="B47" s="79"/>
      <c r="C47" s="74"/>
      <c r="D47" s="20">
        <v>2024</v>
      </c>
      <c r="E47" s="31"/>
      <c r="F47" s="31"/>
      <c r="G47" s="31"/>
      <c r="H47" s="31"/>
      <c r="I47" s="30"/>
      <c r="J47" s="31"/>
      <c r="K47" s="31">
        <v>0</v>
      </c>
      <c r="L47" s="31">
        <v>0</v>
      </c>
      <c r="M47" s="8"/>
      <c r="N47" s="8"/>
      <c r="O47" s="65"/>
    </row>
    <row r="48" spans="1:15" ht="13.5" customHeight="1" thickBot="1">
      <c r="A48" s="66"/>
      <c r="B48" s="80"/>
      <c r="C48" s="75"/>
      <c r="D48" s="20">
        <v>2025</v>
      </c>
      <c r="E48" s="31"/>
      <c r="F48" s="31"/>
      <c r="G48" s="31"/>
      <c r="H48" s="31"/>
      <c r="I48" s="30"/>
      <c r="J48" s="31"/>
      <c r="K48" s="31">
        <v>0</v>
      </c>
      <c r="L48" s="31">
        <v>0</v>
      </c>
      <c r="M48" s="8"/>
      <c r="N48" s="8"/>
      <c r="O48" s="66"/>
    </row>
    <row r="49" spans="1:15" ht="15" customHeight="1" thickBot="1">
      <c r="A49" s="22" t="s">
        <v>18</v>
      </c>
      <c r="B49" s="94" t="s">
        <v>20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</row>
    <row r="50" spans="1:15" s="23" customFormat="1" ht="14.25" customHeight="1" thickBot="1">
      <c r="A50" s="24"/>
      <c r="B50" s="88" t="s">
        <v>40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</row>
    <row r="51" spans="1:15" ht="15" customHeight="1" thickBot="1">
      <c r="A51" s="64" t="s">
        <v>27</v>
      </c>
      <c r="B51" s="78" t="s">
        <v>30</v>
      </c>
      <c r="C51" s="73" t="s">
        <v>32</v>
      </c>
      <c r="D51" s="19" t="s">
        <v>6</v>
      </c>
      <c r="E51" s="29">
        <f>SUM(E52:E60)</f>
        <v>340074.8</v>
      </c>
      <c r="F51" s="29">
        <f>SUM(F52:F60)</f>
        <v>84166.5</v>
      </c>
      <c r="G51" s="29">
        <f>SUM(G52:G60)</f>
        <v>340074.8</v>
      </c>
      <c r="H51" s="29">
        <f>SUM(H52:H60)</f>
        <v>84166.5</v>
      </c>
      <c r="I51" s="30"/>
      <c r="J51" s="31"/>
      <c r="K51" s="29">
        <f>SUM(K52:K60)</f>
        <v>0</v>
      </c>
      <c r="L51" s="29">
        <f>SUM(L52:L60)</f>
        <v>0</v>
      </c>
      <c r="M51" s="8"/>
      <c r="N51" s="8"/>
      <c r="O51" s="91" t="s">
        <v>42</v>
      </c>
    </row>
    <row r="52" spans="1:15" ht="15" customHeight="1" thickBot="1">
      <c r="A52" s="65"/>
      <c r="B52" s="79"/>
      <c r="C52" s="74"/>
      <c r="D52" s="20">
        <v>2017</v>
      </c>
      <c r="E52" s="38">
        <v>2358.6</v>
      </c>
      <c r="F52" s="39">
        <v>644</v>
      </c>
      <c r="G52" s="40">
        <v>2358.6</v>
      </c>
      <c r="H52" s="41">
        <v>644</v>
      </c>
      <c r="I52" s="42"/>
      <c r="J52" s="43"/>
      <c r="K52" s="40">
        <v>0</v>
      </c>
      <c r="L52" s="44">
        <v>0</v>
      </c>
      <c r="M52" s="8"/>
      <c r="N52" s="8"/>
      <c r="O52" s="92"/>
    </row>
    <row r="53" spans="1:15" ht="15" customHeight="1" thickBot="1">
      <c r="A53" s="65"/>
      <c r="B53" s="79"/>
      <c r="C53" s="74"/>
      <c r="D53" s="20">
        <v>2018</v>
      </c>
      <c r="E53" s="45">
        <v>1576.7</v>
      </c>
      <c r="F53" s="46">
        <v>218</v>
      </c>
      <c r="G53" s="47">
        <v>1576.7</v>
      </c>
      <c r="H53" s="48">
        <v>218</v>
      </c>
      <c r="I53" s="49"/>
      <c r="J53" s="50"/>
      <c r="K53" s="48">
        <v>0</v>
      </c>
      <c r="L53" s="41">
        <v>0</v>
      </c>
      <c r="M53" s="8"/>
      <c r="N53" s="8"/>
      <c r="O53" s="92"/>
    </row>
    <row r="54" spans="1:15" ht="15" customHeight="1" thickBot="1">
      <c r="A54" s="65"/>
      <c r="B54" s="79"/>
      <c r="C54" s="74"/>
      <c r="D54" s="20">
        <v>2019</v>
      </c>
      <c r="E54" s="45">
        <v>1619.5</v>
      </c>
      <c r="F54" s="46">
        <v>244.5</v>
      </c>
      <c r="G54" s="47">
        <v>1619.5</v>
      </c>
      <c r="H54" s="48">
        <v>244.5</v>
      </c>
      <c r="I54" s="49"/>
      <c r="J54" s="50"/>
      <c r="K54" s="48">
        <v>0</v>
      </c>
      <c r="L54" s="51">
        <v>0</v>
      </c>
      <c r="M54" s="8"/>
      <c r="N54" s="8"/>
      <c r="O54" s="92"/>
    </row>
    <row r="55" spans="1:15" ht="15" customHeight="1" thickBot="1">
      <c r="A55" s="65"/>
      <c r="B55" s="79"/>
      <c r="C55" s="74"/>
      <c r="D55" s="20">
        <v>2020</v>
      </c>
      <c r="E55" s="45">
        <v>1570</v>
      </c>
      <c r="F55" s="46">
        <v>220</v>
      </c>
      <c r="G55" s="52">
        <v>1570</v>
      </c>
      <c r="H55" s="48">
        <v>220</v>
      </c>
      <c r="I55" s="49"/>
      <c r="J55" s="50"/>
      <c r="K55" s="48">
        <v>0</v>
      </c>
      <c r="L55" s="41">
        <v>0</v>
      </c>
      <c r="M55" s="8"/>
      <c r="N55" s="8"/>
      <c r="O55" s="92"/>
    </row>
    <row r="56" spans="1:15" ht="15" customHeight="1" thickBot="1">
      <c r="A56" s="65"/>
      <c r="B56" s="79"/>
      <c r="C56" s="74"/>
      <c r="D56" s="20">
        <v>2021</v>
      </c>
      <c r="E56" s="45">
        <v>8070</v>
      </c>
      <c r="F56" s="46">
        <v>220</v>
      </c>
      <c r="G56" s="52">
        <v>8070</v>
      </c>
      <c r="H56" s="48">
        <v>220</v>
      </c>
      <c r="I56" s="49"/>
      <c r="J56" s="50"/>
      <c r="K56" s="51">
        <v>0</v>
      </c>
      <c r="L56" s="51">
        <v>0</v>
      </c>
      <c r="M56" s="8"/>
      <c r="N56" s="8"/>
      <c r="O56" s="92"/>
    </row>
    <row r="57" spans="1:15" ht="15" customHeight="1" thickBot="1">
      <c r="A57" s="65"/>
      <c r="B57" s="79"/>
      <c r="C57" s="74"/>
      <c r="D57" s="20">
        <v>2022</v>
      </c>
      <c r="E57" s="45">
        <v>1570</v>
      </c>
      <c r="F57" s="52">
        <v>220</v>
      </c>
      <c r="G57" s="45">
        <v>1570</v>
      </c>
      <c r="H57" s="48">
        <v>220</v>
      </c>
      <c r="I57" s="49"/>
      <c r="J57" s="50"/>
      <c r="K57" s="41">
        <v>0</v>
      </c>
      <c r="L57" s="41">
        <v>0</v>
      </c>
      <c r="M57" s="8"/>
      <c r="N57" s="8"/>
      <c r="O57" s="92"/>
    </row>
    <row r="58" spans="1:15" ht="15" customHeight="1" thickBot="1">
      <c r="A58" s="65"/>
      <c r="B58" s="79"/>
      <c r="C58" s="74"/>
      <c r="D58" s="20">
        <v>2023</v>
      </c>
      <c r="E58" s="45">
        <v>108220</v>
      </c>
      <c r="F58" s="31">
        <v>26100</v>
      </c>
      <c r="G58" s="45">
        <v>108220</v>
      </c>
      <c r="H58" s="31">
        <v>26100</v>
      </c>
      <c r="I58" s="49"/>
      <c r="J58" s="50"/>
      <c r="K58" s="51">
        <v>0</v>
      </c>
      <c r="L58" s="51">
        <v>0</v>
      </c>
      <c r="M58" s="8"/>
      <c r="N58" s="8"/>
      <c r="O58" s="92"/>
    </row>
    <row r="59" spans="1:15" ht="15" customHeight="1" thickBot="1">
      <c r="A59" s="65"/>
      <c r="B59" s="79"/>
      <c r="C59" s="74"/>
      <c r="D59" s="20">
        <v>2024</v>
      </c>
      <c r="E59" s="45">
        <v>108220</v>
      </c>
      <c r="F59" s="31">
        <v>27400</v>
      </c>
      <c r="G59" s="45">
        <v>108220</v>
      </c>
      <c r="H59" s="31">
        <v>27400</v>
      </c>
      <c r="I59" s="49"/>
      <c r="J59" s="50"/>
      <c r="K59" s="41">
        <v>0</v>
      </c>
      <c r="L59" s="41">
        <v>0</v>
      </c>
      <c r="M59" s="8"/>
      <c r="N59" s="8"/>
      <c r="O59" s="92"/>
    </row>
    <row r="60" spans="1:15" ht="15" customHeight="1" thickBot="1">
      <c r="A60" s="66"/>
      <c r="B60" s="80"/>
      <c r="C60" s="75"/>
      <c r="D60" s="20">
        <v>2025</v>
      </c>
      <c r="E60" s="45">
        <v>106870</v>
      </c>
      <c r="F60" s="31">
        <v>28900</v>
      </c>
      <c r="G60" s="45">
        <v>106870</v>
      </c>
      <c r="H60" s="31">
        <v>28900</v>
      </c>
      <c r="I60" s="49"/>
      <c r="J60" s="50"/>
      <c r="K60" s="51">
        <v>0</v>
      </c>
      <c r="L60" s="51">
        <v>0</v>
      </c>
      <c r="M60" s="8"/>
      <c r="N60" s="8"/>
      <c r="O60" s="93"/>
    </row>
    <row r="61" spans="1:15" ht="12.75" customHeight="1" thickBot="1">
      <c r="A61" s="64"/>
      <c r="B61" s="95" t="s">
        <v>33</v>
      </c>
      <c r="C61" s="73"/>
      <c r="D61" s="19" t="s">
        <v>6</v>
      </c>
      <c r="E61" s="53">
        <f>SUM(E62+E63+E64+E65+E66+E67+E68+E69+E70)</f>
        <v>919912.9</v>
      </c>
      <c r="F61" s="54">
        <f>SUM(F62+F63+F64+F65+F66+F67+F68+F69+F70)</f>
        <v>263978.8</v>
      </c>
      <c r="G61" s="53">
        <f>SUM(G62+G63+G64+G65+G66+G67+G68+G69+G70)</f>
        <v>752451.8</v>
      </c>
      <c r="H61" s="53">
        <f>SUM(H62+H63+H64+H65+H66+H67+H68+H69+H70)</f>
        <v>263457</v>
      </c>
      <c r="I61" s="53">
        <v>0</v>
      </c>
      <c r="J61" s="54">
        <v>0</v>
      </c>
      <c r="K61" s="53">
        <f>SUM(K62+K63+K64+K65+K66+K67+K68+K69+K70)</f>
        <v>167461.1</v>
      </c>
      <c r="L61" s="54">
        <f>SUM(L62+L63+L64+L65+L66+L67+L68+L69+L70)</f>
        <v>521.8</v>
      </c>
      <c r="M61" s="26"/>
      <c r="N61" s="8"/>
      <c r="O61" s="91" t="s">
        <v>44</v>
      </c>
    </row>
    <row r="62" spans="1:15" ht="12.75" customHeight="1" thickBot="1">
      <c r="A62" s="65"/>
      <c r="B62" s="96"/>
      <c r="C62" s="74"/>
      <c r="D62" s="20">
        <v>2017</v>
      </c>
      <c r="E62" s="39">
        <v>84343.8</v>
      </c>
      <c r="F62" s="55">
        <f>SUM(F16+F28+F40+F52)</f>
        <v>23320.399999999998</v>
      </c>
      <c r="G62" s="52">
        <f aca="true" t="shared" si="0" ref="G62:L62">SUM(G16+G28+G40+G52)</f>
        <v>83822</v>
      </c>
      <c r="H62" s="39">
        <f t="shared" si="0"/>
        <v>22798.6</v>
      </c>
      <c r="I62" s="52">
        <f t="shared" si="0"/>
        <v>0</v>
      </c>
      <c r="J62" s="39">
        <f t="shared" si="0"/>
        <v>0</v>
      </c>
      <c r="K62" s="52">
        <f t="shared" si="0"/>
        <v>521.8</v>
      </c>
      <c r="L62" s="52">
        <f t="shared" si="0"/>
        <v>521.8</v>
      </c>
      <c r="M62" s="27"/>
      <c r="N62" s="8"/>
      <c r="O62" s="92"/>
    </row>
    <row r="63" spans="1:15" ht="12.75" customHeight="1" thickBot="1">
      <c r="A63" s="65"/>
      <c r="B63" s="96"/>
      <c r="C63" s="74"/>
      <c r="D63" s="20">
        <v>2018</v>
      </c>
      <c r="E63" s="39">
        <f aca="true" t="shared" si="1" ref="E63:E70">SUM(E17+E29+E41+E53)</f>
        <v>111660</v>
      </c>
      <c r="F63" s="55">
        <f aca="true" t="shared" si="2" ref="F63:L70">SUM(F17+F29+F41+F53)</f>
        <v>53150.7</v>
      </c>
      <c r="G63" s="52">
        <f t="shared" si="2"/>
        <v>75773.3</v>
      </c>
      <c r="H63" s="39">
        <f t="shared" si="2"/>
        <v>53150.7</v>
      </c>
      <c r="I63" s="52">
        <f t="shared" si="2"/>
        <v>0</v>
      </c>
      <c r="J63" s="39">
        <f t="shared" si="2"/>
        <v>0</v>
      </c>
      <c r="K63" s="52">
        <f t="shared" si="2"/>
        <v>35886.7</v>
      </c>
      <c r="L63" s="52">
        <f t="shared" si="2"/>
        <v>0</v>
      </c>
      <c r="M63" s="8"/>
      <c r="N63" s="8"/>
      <c r="O63" s="92"/>
    </row>
    <row r="64" spans="1:15" ht="12.75" customHeight="1" thickBot="1">
      <c r="A64" s="65"/>
      <c r="B64" s="96"/>
      <c r="C64" s="74"/>
      <c r="D64" s="20">
        <v>2019</v>
      </c>
      <c r="E64" s="39">
        <f t="shared" si="1"/>
        <v>105799.29999999999</v>
      </c>
      <c r="F64" s="55">
        <f t="shared" si="2"/>
        <v>29924.8</v>
      </c>
      <c r="G64" s="52">
        <f t="shared" si="2"/>
        <v>55576.8</v>
      </c>
      <c r="H64" s="39">
        <f t="shared" si="2"/>
        <v>29924.8</v>
      </c>
      <c r="I64" s="52">
        <f t="shared" si="2"/>
        <v>0</v>
      </c>
      <c r="J64" s="39">
        <f t="shared" si="2"/>
        <v>0</v>
      </c>
      <c r="K64" s="52">
        <f t="shared" si="2"/>
        <v>50222.5</v>
      </c>
      <c r="L64" s="52">
        <f t="shared" si="2"/>
        <v>0</v>
      </c>
      <c r="M64" s="8"/>
      <c r="N64" s="8"/>
      <c r="O64" s="92"/>
    </row>
    <row r="65" spans="1:15" ht="12.75" customHeight="1" thickBot="1">
      <c r="A65" s="65"/>
      <c r="B65" s="96"/>
      <c r="C65" s="74"/>
      <c r="D65" s="20">
        <v>2020</v>
      </c>
      <c r="E65" s="39">
        <f t="shared" si="1"/>
        <v>95107.4</v>
      </c>
      <c r="F65" s="55">
        <f t="shared" si="2"/>
        <v>20704.9</v>
      </c>
      <c r="G65" s="52">
        <f t="shared" si="2"/>
        <v>46832.8</v>
      </c>
      <c r="H65" s="39">
        <f t="shared" si="2"/>
        <v>20704.9</v>
      </c>
      <c r="I65" s="52">
        <f t="shared" si="2"/>
        <v>0</v>
      </c>
      <c r="J65" s="39">
        <f t="shared" si="2"/>
        <v>0</v>
      </c>
      <c r="K65" s="52">
        <f t="shared" si="2"/>
        <v>48274.6</v>
      </c>
      <c r="L65" s="52">
        <f t="shared" si="2"/>
        <v>0</v>
      </c>
      <c r="M65" s="8"/>
      <c r="N65" s="8"/>
      <c r="O65" s="92"/>
    </row>
    <row r="66" spans="1:15" ht="12.75" customHeight="1" thickBot="1">
      <c r="A66" s="65"/>
      <c r="B66" s="96"/>
      <c r="C66" s="74"/>
      <c r="D66" s="20">
        <v>2021</v>
      </c>
      <c r="E66" s="39">
        <f>SUM(E20+E32+E44+E56)</f>
        <v>104145.1</v>
      </c>
      <c r="F66" s="55">
        <f t="shared" si="2"/>
        <v>27239</v>
      </c>
      <c r="G66" s="52">
        <f t="shared" si="2"/>
        <v>71589.6</v>
      </c>
      <c r="H66" s="39">
        <f t="shared" si="2"/>
        <v>27239</v>
      </c>
      <c r="I66" s="52">
        <f t="shared" si="2"/>
        <v>0</v>
      </c>
      <c r="J66" s="39">
        <f t="shared" si="2"/>
        <v>0</v>
      </c>
      <c r="K66" s="52">
        <f t="shared" si="2"/>
        <v>32555.5</v>
      </c>
      <c r="L66" s="52">
        <f t="shared" si="2"/>
        <v>0</v>
      </c>
      <c r="M66" s="8"/>
      <c r="N66" s="8"/>
      <c r="O66" s="92"/>
    </row>
    <row r="67" spans="1:15" ht="12.75" customHeight="1" thickBot="1">
      <c r="A67" s="65"/>
      <c r="B67" s="96"/>
      <c r="C67" s="74"/>
      <c r="D67" s="20">
        <v>2022</v>
      </c>
      <c r="E67" s="39">
        <f t="shared" si="1"/>
        <v>55011.3</v>
      </c>
      <c r="F67" s="55">
        <f t="shared" si="2"/>
        <v>27239</v>
      </c>
      <c r="G67" s="52">
        <f t="shared" si="2"/>
        <v>55011.3</v>
      </c>
      <c r="H67" s="39">
        <f t="shared" si="2"/>
        <v>27239</v>
      </c>
      <c r="I67" s="52">
        <f t="shared" si="2"/>
        <v>0</v>
      </c>
      <c r="J67" s="39">
        <f t="shared" si="2"/>
        <v>0</v>
      </c>
      <c r="K67" s="52">
        <f t="shared" si="2"/>
        <v>0</v>
      </c>
      <c r="L67" s="52">
        <f t="shared" si="2"/>
        <v>0</v>
      </c>
      <c r="M67" s="8"/>
      <c r="N67" s="8"/>
      <c r="O67" s="92"/>
    </row>
    <row r="68" spans="1:15" ht="12.75" customHeight="1" thickBot="1">
      <c r="A68" s="65"/>
      <c r="B68" s="96"/>
      <c r="C68" s="74"/>
      <c r="D68" s="20">
        <v>2023</v>
      </c>
      <c r="E68" s="39">
        <f t="shared" si="1"/>
        <v>120858.5</v>
      </c>
      <c r="F68" s="55">
        <f t="shared" si="2"/>
        <v>26100</v>
      </c>
      <c r="G68" s="52">
        <f t="shared" si="2"/>
        <v>120858.5</v>
      </c>
      <c r="H68" s="39">
        <f t="shared" si="2"/>
        <v>26100</v>
      </c>
      <c r="I68" s="52">
        <f t="shared" si="2"/>
        <v>0</v>
      </c>
      <c r="J68" s="39">
        <f t="shared" si="2"/>
        <v>0</v>
      </c>
      <c r="K68" s="52">
        <f t="shared" si="2"/>
        <v>0</v>
      </c>
      <c r="L68" s="52">
        <f t="shared" si="2"/>
        <v>0</v>
      </c>
      <c r="M68" s="8"/>
      <c r="N68" s="8"/>
      <c r="O68" s="92"/>
    </row>
    <row r="69" spans="1:15" ht="12.75" customHeight="1" thickBot="1">
      <c r="A69" s="65"/>
      <c r="B69" s="96"/>
      <c r="C69" s="74"/>
      <c r="D69" s="20">
        <v>2024</v>
      </c>
      <c r="E69" s="39">
        <f t="shared" si="1"/>
        <v>121632</v>
      </c>
      <c r="F69" s="55">
        <f t="shared" si="2"/>
        <v>27400</v>
      </c>
      <c r="G69" s="52">
        <f t="shared" si="2"/>
        <v>121632</v>
      </c>
      <c r="H69" s="39">
        <f t="shared" si="2"/>
        <v>27400</v>
      </c>
      <c r="I69" s="52">
        <f t="shared" si="2"/>
        <v>0</v>
      </c>
      <c r="J69" s="39">
        <f t="shared" si="2"/>
        <v>0</v>
      </c>
      <c r="K69" s="52">
        <f t="shared" si="2"/>
        <v>0</v>
      </c>
      <c r="L69" s="52">
        <f t="shared" si="2"/>
        <v>0</v>
      </c>
      <c r="M69" s="8"/>
      <c r="N69" s="8"/>
      <c r="O69" s="92"/>
    </row>
    <row r="70" spans="1:15" ht="12.75" customHeight="1" thickBot="1">
      <c r="A70" s="66"/>
      <c r="B70" s="97"/>
      <c r="C70" s="75"/>
      <c r="D70" s="20">
        <v>2025</v>
      </c>
      <c r="E70" s="39">
        <f t="shared" si="1"/>
        <v>121355.5</v>
      </c>
      <c r="F70" s="55">
        <f t="shared" si="2"/>
        <v>28900</v>
      </c>
      <c r="G70" s="52">
        <f t="shared" si="2"/>
        <v>121355.5</v>
      </c>
      <c r="H70" s="39">
        <f t="shared" si="2"/>
        <v>28900</v>
      </c>
      <c r="I70" s="52">
        <f t="shared" si="2"/>
        <v>0</v>
      </c>
      <c r="J70" s="39">
        <f t="shared" si="2"/>
        <v>0</v>
      </c>
      <c r="K70" s="52">
        <f t="shared" si="2"/>
        <v>0</v>
      </c>
      <c r="L70" s="52">
        <f t="shared" si="2"/>
        <v>0</v>
      </c>
      <c r="M70" s="8"/>
      <c r="N70" s="8"/>
      <c r="O70" s="93"/>
    </row>
    <row r="71" ht="18.75" customHeight="1"/>
    <row r="72" spans="5:12" ht="18.75" customHeight="1">
      <c r="E72" s="25"/>
      <c r="F72" s="25"/>
      <c r="G72" s="25"/>
      <c r="H72" s="25"/>
      <c r="K72" s="25"/>
      <c r="L72" s="25"/>
    </row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sheetProtection/>
  <mergeCells count="45">
    <mergeCell ref="A61:A70"/>
    <mergeCell ref="B61:B70"/>
    <mergeCell ref="C61:C70"/>
    <mergeCell ref="O61:O70"/>
    <mergeCell ref="A39:A48"/>
    <mergeCell ref="B39:B48"/>
    <mergeCell ref="C39:C48"/>
    <mergeCell ref="O39:O48"/>
    <mergeCell ref="C27:C36"/>
    <mergeCell ref="O27:O36"/>
    <mergeCell ref="B37:O37"/>
    <mergeCell ref="B38:O38"/>
    <mergeCell ref="B25:O25"/>
    <mergeCell ref="B26:O26"/>
    <mergeCell ref="A51:A60"/>
    <mergeCell ref="B51:B60"/>
    <mergeCell ref="C51:C60"/>
    <mergeCell ref="O51:O60"/>
    <mergeCell ref="B49:O49"/>
    <mergeCell ref="B50:O50"/>
    <mergeCell ref="A27:A36"/>
    <mergeCell ref="B27:B36"/>
    <mergeCell ref="A15:A24"/>
    <mergeCell ref="B15:B24"/>
    <mergeCell ref="A5:O5"/>
    <mergeCell ref="A6:O6"/>
    <mergeCell ref="I8:J9"/>
    <mergeCell ref="E7:F9"/>
    <mergeCell ref="D7:D10"/>
    <mergeCell ref="M8:N9"/>
    <mergeCell ref="B12:O12"/>
    <mergeCell ref="B13:O13"/>
    <mergeCell ref="B14:O14"/>
    <mergeCell ref="O15:O24"/>
    <mergeCell ref="C15:C24"/>
    <mergeCell ref="L1:N1"/>
    <mergeCell ref="C7:C10"/>
    <mergeCell ref="L2:N2"/>
    <mergeCell ref="A7:A10"/>
    <mergeCell ref="K8:L9"/>
    <mergeCell ref="A4:O4"/>
    <mergeCell ref="B7:B10"/>
    <mergeCell ref="G7:N7"/>
    <mergeCell ref="O7:O10"/>
    <mergeCell ref="G8:H9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2020-07-13T08:42:22Z</dcterms:modified>
  <cp:category/>
  <cp:version/>
  <cp:contentType/>
  <cp:contentStatus/>
</cp:coreProperties>
</file>