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'Лист1'!$A$1:$AB$39</definedName>
  </definedNames>
  <calcPr fullCalcOnLoad="1"/>
</workbook>
</file>

<file path=xl/comments1.xml><?xml version="1.0" encoding="utf-8"?>
<comments xmlns="http://schemas.openxmlformats.org/spreadsheetml/2006/main">
  <authors>
    <author>natasha</author>
    <author>Lena</author>
    <author>GUBINI</author>
    <author>zsv</author>
    <author>indukaev</author>
  </authors>
  <commentList>
    <comment ref="W33"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M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M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M19" authorId="1">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1" authorId="1">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1">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Y12" authorId="1">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м?
</t>
        </r>
      </text>
    </comment>
    <comment ref="N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1">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18" authorId="1">
      <text>
        <r>
          <rPr>
            <b/>
            <sz val="9"/>
            <rFont val="Tahoma"/>
            <family val="2"/>
          </rPr>
          <t>Lena:</t>
        </r>
        <r>
          <rPr>
            <sz val="9"/>
            <rFont val="Tahoma"/>
            <family val="2"/>
          </rPr>
          <t xml:space="preserve">
1) Строительство станции водоподготовки в д. Лоскутово - 986,5 м3</t>
        </r>
      </text>
    </comment>
    <comment ref="P18"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P1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t>
        </r>
      </text>
    </comment>
    <comment ref="Q12" authorId="0">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2" authorId="0">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O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3"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3"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12"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22" authorId="0">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Q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W27"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S23" authorId="0">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W22"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23"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34"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 ref="U28" authorId="0">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9" authorId="0">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O20" authorId="1">
      <text>
        <r>
          <rPr>
            <b/>
            <sz val="9"/>
            <rFont val="Tahoma"/>
            <family val="2"/>
          </rPr>
          <t>Lena:</t>
        </r>
        <r>
          <rPr>
            <sz val="9"/>
            <rFont val="Tahoma"/>
            <family val="2"/>
          </rPr>
          <t xml:space="preserve">
1) г. Томск, ул. Московский тракт, 82 (решение судов)</t>
        </r>
      </text>
    </comment>
    <comment ref="P20" authorId="1">
      <text>
        <r>
          <rPr>
            <b/>
            <sz val="9"/>
            <rFont val="Tahoma"/>
            <family val="2"/>
          </rPr>
          <t>Lena:</t>
        </r>
        <r>
          <rPr>
            <sz val="9"/>
            <rFont val="Tahoma"/>
            <family val="2"/>
          </rPr>
          <t xml:space="preserve">
1) г. Томск, ул. Московский тракт, 82 (решение судов)</t>
        </r>
      </text>
    </comment>
    <comment ref="T23" authorId="0">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R22" authorId="0">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Q34"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4"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X22" authorId="3">
      <text>
        <r>
          <rPr>
            <b/>
            <sz val="9"/>
            <rFont val="Tahoma"/>
            <family val="2"/>
          </rPr>
          <t>zsv:</t>
        </r>
        <r>
          <rPr>
            <sz val="9"/>
            <rFont val="Tahoma"/>
            <family val="2"/>
          </rPr>
          <t xml:space="preserve">
черемошники 9600</t>
        </r>
      </text>
    </comment>
    <comment ref="O10"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P10"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0" authorId="4">
      <text>
        <r>
          <rPr>
            <sz val="9"/>
            <rFont val="Tahoma"/>
            <family val="2"/>
          </rPr>
          <t>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R10"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0"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t>
        </r>
      </text>
    </comment>
    <comment ref="U10" authorId="0">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
3) 1) Водоснабжение пос. Наука - 12 704,0 м.
4) 2)1-ая Усть-Киргизка,  2-ая Усть-Киргизка,  3-я Усть-Киргизка,  4-я Усть-Киргизка,   5-я Усть-Киргизка,  ул. Жигулевская, проезд Жигулевский - 2 731,0 м
5) Водоснабжение пос. Залесье - 9 500,0 м</t>
        </r>
      </text>
    </comment>
    <comment ref="W10" authorId="2">
      <text>
        <r>
          <rPr>
            <b/>
            <sz val="9"/>
            <rFont val="Tahoma"/>
            <family val="2"/>
          </rPr>
          <t>GUBINI:</t>
        </r>
        <r>
          <rPr>
            <sz val="9"/>
            <rFont val="Tahoma"/>
            <family val="2"/>
          </rPr>
          <t xml:space="preserve">
1) ул. Севастопольская, 11, 15, 17, 19, пер. Добролюбова, 20-49 3000,0 м.
2) ул. Омская -96,0 м   
3) с. Дзержинское ул.Малая Больничная, -522,2 м.
4) с. Дзержинское пер.Дзержинский - 1 094,7 м  
5) ул. Черноморская  (в сторону жилого дома № 28/2) - 100 м.
6) ул. Шпальная, ул. Строевая, пер. Строительный, пер. Ангарский, ул. Бийская - 697,82 м         </t>
        </r>
      </text>
    </comment>
    <comment ref="Y10" authorId="0">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пер. Энергетический, 3, 7; - 50,0 м.
20) пер. Юрточный, 5, 14, 20, 24, 24 а, 32; - 90,0 м.
21) проезд Кольцевой – 1 000,0 м.
22) ул. Ярославская, 13, 17, 19, 23, 25, 26, 29, 32; - 80,0м.
23) ул. Пропиточная – 240,0 м.
24) ул. Крепежная – 160,0м.
25) пер. Стрелочный -180,0м.
26) ул. Нарымская – 240,0 м.
27) ул. Блок-Пост – 500,0 м.
28) пер. Обской – 110,0м.
29) ул. Игарская – 1 130,0 м.
30) ул. Новороссийская – 80,0 м.
31) пер. Брусничный – 60,0 м.
32) пер. Ростовский – 550,0 м.
33) пер. Туристский – 210,0 м.
34) ул. Оренбургская -230,0 м.
35) ул. Мостовая – 206,0 м.
36) пер. Тупиковый -100,0 м.
37) пер. Просторный – 180,0 м.
38) пер. Камский – 810,0 м.
39) пер. Светлый – 340,0 м.
40) пер. Новостанционный -670,0 м.
41) пер. Целинный – 320,0 м.
42) ул. Героев Чубаровцев – 550,0 м.
43) пер. Зеленый – 200,0 м.
44) ул. Кубанская – 400,0 м.
45) пер. Парабельский – 350,0 м.
46) пос. Предтеченск, ул. Вокзальная, 4,5,7,10,11,12 – 850,0 м.
</t>
        </r>
      </text>
    </comment>
    <comment ref="AA10" authorId="0">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Строительство водовода 9а в г.Томске, втом числе приобритение проектной документации – 1 шт.
</t>
        </r>
      </text>
    </comment>
    <comment ref="Y11" authorId="4">
      <text>
        <r>
          <rPr>
            <sz val="9"/>
            <rFont val="Tahoma"/>
            <family val="2"/>
          </rPr>
          <t xml:space="preserve">1)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t>
        </r>
      </text>
    </comment>
    <comment ref="Q13"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S16" authorId="0">
      <text>
        <r>
          <rPr>
            <b/>
            <sz val="9"/>
            <rFont val="Tahoma"/>
            <family val="2"/>
          </rPr>
          <t>natasha:</t>
        </r>
        <r>
          <rPr>
            <sz val="9"/>
            <rFont val="Tahoma"/>
            <family val="2"/>
          </rPr>
          <t xml:space="preserve">
1) Водоснабжение пос. Залесье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
5) ул.2-ая Лесная</t>
        </r>
      </text>
    </comment>
    <comment ref="T16" authorId="0">
      <text>
        <r>
          <rPr>
            <b/>
            <sz val="9"/>
            <rFont val="Tahoma"/>
            <family val="2"/>
          </rPr>
          <t>natasha:</t>
        </r>
        <r>
          <rPr>
            <sz val="9"/>
            <rFont val="Tahoma"/>
            <family val="2"/>
          </rPr>
          <t xml:space="preserve">
1) Водоснабжение пос. Залесье</t>
        </r>
      </text>
    </comment>
    <comment ref="W16"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Строительство сетей водоснабжения до земельных участков, выделяемых льготным категориям граждан в районе Кузовлевского тракта
4)  пос.Росинка, ул.Благовещенская, ул.Озёрная
5)  пос.Кузовлево, пер.Тихий, ул.Советская, ул.Пионерская
6)  дер. Киргизка
7)  п. Просторный: ул. Спокойная, п.Осинки; ул.Бархатная;  тупик Михайловский;                          ул.Черниговская; ул.Онежская; ул.Благодатная; л.Петербуржская; ул.Изумрудная;                 ул.Янтарная; пер.Соловьиный;  бульвар Зелёный; ул.Арктическая;  ул.Астраханская
8)  пос.Штамово
9)  д. Аникино: ул. Басандайская; пер. 1-й Аникинский; пер. 2-й Аникинский; пер. 3-й Аникинский; тупик 4-й Аникин-ский; пер. 5-й Аникинский.
10)  ул. Ленинградская,  пер. Ставропольский, ул. Томская, ул.Центральная, 
11) ер.Шегарский, ул.Усть-Керепеть
12)  ул. Чулымский тракт
13)  пер. Днепровский
14)  пер. Путевой
15)  ул. Научная
16)  пр. Научный
17)  пер. Рабочий
18)  ул. Северо-Каштачная
19)  ул. Войлочная
20) ул. Пропиточная
21) ул. Крепежная
22) пер. Стрелочный
23) ул. Нарымская
24) ул. Блок-Пост
25) пер. Обской
26) ул. Игарская
27) ул. Новороссийская
28) пер. Брусничный
29) пер. Ростовский
30) пер. Туристский
31) ул. Оренбургская
32) ул. Мостовая
33) пер. Тупиковый
34) пер. Просторный
35) пер. Камский
36) пер. Светлый
37) пер. Новостанционный
38) пер. Целинный
39) ул. Героев Чубаровцев
40) пер. Зеленый
41) ул. Кубанская
42) пер. Парабельский
43) пос. Предтеченск, ул. Вокзальная, 4,5,7,10,11,12
44)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t>
        </r>
      </text>
    </comment>
    <comment ref="Y16" authorId="0">
      <text>
        <r>
          <rPr>
            <b/>
            <sz val="9"/>
            <rFont val="Tahoma"/>
            <family val="2"/>
          </rPr>
          <t>natasha:</t>
        </r>
        <r>
          <rPr>
            <sz val="9"/>
            <rFont val="Tahoma"/>
            <family val="2"/>
          </rPr>
          <t xml:space="preserve">
1) ул. Юргинская
2) ул.Первомайская до домов 171, 173, 109, 110, 113
3) пос. Хромовка
4) п. Апрель: ул. Успенского; ул. Листопадная; ул. Кибернетиков; проезд Ягодный; ул. М. Орлова; проезд Горный; проезд Геологов
5) пер. Чаинский, ул. Крымская
6) ул. Географическая
7) д. Эушта: ул. Береговая; ул. Фрунзе; ул. Школьная; ул. Совхозная; пер. Новый; пер. Рабочий; ул. Тояна; пер. Кооперативный; ул. Клубная
8) пер. Березовский,  пер.Барабинский, пер. Донской, ул. Обская
9) п. Геологов
10) ул. Красногвардейская, ул. Павлова, ул. Калинина, ул. Победы, пер. Революционный, ул. Революционная
</t>
        </r>
      </text>
    </comment>
    <comment ref="Q17" authorId="0">
      <text>
        <r>
          <rPr>
            <b/>
            <sz val="9"/>
            <rFont val="Tahoma"/>
            <family val="2"/>
          </rPr>
          <t>natasha:</t>
        </r>
        <r>
          <rPr>
            <sz val="9"/>
            <rFont val="Tahoma"/>
            <family val="2"/>
          </rPr>
          <t xml:space="preserve">
1) Переключение мкр. Академгородок на сети централизованного водоснабжения (технологическое присоединение)          </t>
        </r>
      </text>
    </comment>
    <comment ref="W17" authorId="0">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Y17" authorId="0">
      <text>
        <r>
          <rPr>
            <b/>
            <sz val="9"/>
            <rFont val="Tahoma"/>
            <family val="2"/>
          </rPr>
          <t>natasha:</t>
        </r>
        <r>
          <rPr>
            <sz val="9"/>
            <rFont val="Tahoma"/>
            <family val="2"/>
          </rPr>
          <t xml:space="preserve">
1) ул. Амурская,  (технологическое присоединение)</t>
        </r>
      </text>
    </comment>
    <comment ref="Q18" authorId="4">
      <text>
        <r>
          <rPr>
            <sz val="9"/>
            <rFont val="Tahoma"/>
            <family val="2"/>
          </rPr>
          <t>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2) ) Водоснабжение ДОЛ "Огонек"</t>
        </r>
      </text>
    </comment>
    <comment ref="R18"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t>
        </r>
      </text>
    </comment>
    <comment ref="S18"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t>
        </r>
      </text>
    </comment>
    <comment ref="U18" authorId="0">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
3) Водоснабжение пос. Наука - 12 704,0 м.
4) 1-ая Усть-Киргизка,  2-ая Усть-Киргизка,  3-я Усть-Киргизка,  4-я Усть-Киргизка,   5-я Усть-Киргизка,  ул. Жигулевская, проезд Жигулевский - 2 731,0 м
5) 1) Водоснабжение пос. Залесье - 9 500,0 м.</t>
        </r>
      </text>
    </comment>
    <comment ref="W18" authorId="0">
      <text>
        <r>
          <rPr>
            <b/>
            <sz val="9"/>
            <rFont val="Tahoma"/>
            <family val="2"/>
          </rPr>
          <t>natasha:</t>
        </r>
        <r>
          <rPr>
            <sz val="9"/>
            <rFont val="Tahoma"/>
            <family val="2"/>
          </rPr>
          <t xml:space="preserve">
1) ул. Севастопольская, 11, 15, 17, 19, пер. Добролюбова, 20-49
2) ул. Омская -96,0 м    
3) с. Дзержинское ул.Малая Больничная, -522,2 м.
4) с. Дзержинское пер.Дзержинский - 1 094,7 м  
5) ул. Черноморская  (в сторону жилого дома № 28/2) - 100 м.
6) ул. Шпальная, ул. Строевая, пер. Строительный, пер. Ангарский, ул. Бийская - 697,82 м                   </t>
        </r>
      </text>
    </comment>
    <comment ref="Y18" authorId="0">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Пропиточная – 240,0 м.
20) ул. Крепежная – 160,0м.
21) пер. Стрелочный -180,0м.
22) ул. Нарымская – 240,0 м.
23) ул. Блок-Пост – 500,0 м.
24) пер. Обской – 110,0м.
25) ул. Игарская – 1 130,0 м.
26) ул. Новороссийская – 80,0 м.
27) пер. Брусничный – 60,0 м.
28) пер. Ростовский – 550,0 м.
29) пер. Туристский – 210,0 м.
30) ул. Оренбургская -230,0 м.
31) ул. Мостовая – 206,0 м.
32) пер. Тупиковый -100,0 м.
33) пер. Просторный – 180,0 м.
34) пер. Камский – 810,0 м.
35) пер. Светлый – 340,0 м.
36) пер. Новостанционный -670,0 м.
37) пер. Целинный – 320,0 м.
38) ул. Героев Чубаровцев – 550,0 м.
39) пер. Зеленый – 200,0 м.
40) ул. Кубанская – 400,0 м.
41) пер. Парабельский – 350,0 м.
42) пос. Предтеченск, ул. Вокзальная, 4,5,7,10,11,12 – 850,0 м.
</t>
        </r>
      </text>
    </comment>
    <comment ref="AA18" authorId="0">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Строительство водовода 9а в г.Томске, втом числе приобритение проектной документации – 1 шт.
</t>
        </r>
      </text>
    </comment>
    <comment ref="S19" authorId="0">
      <text>
        <r>
          <rPr>
            <b/>
            <sz val="9"/>
            <rFont val="Tahoma"/>
            <family val="2"/>
          </rPr>
          <t>natasha:</t>
        </r>
        <r>
          <rPr>
            <sz val="9"/>
            <rFont val="Tahoma"/>
            <family val="2"/>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W19" authorId="1">
      <text>
        <r>
          <rPr>
            <b/>
            <sz val="9"/>
            <rFont val="Tahoma"/>
            <family val="2"/>
          </rPr>
          <t>Lena:</t>
        </r>
        <r>
          <rPr>
            <sz val="9"/>
            <rFont val="Tahoma"/>
            <family val="2"/>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Строительство локальных очистных сооружений по ул.Логовая, ул.Фабричная в с.Дзержинское
4)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5)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t>
        </r>
      </text>
    </comment>
    <comment ref="Y21" authorId="0">
      <text>
        <r>
          <rPr>
            <b/>
            <sz val="9"/>
            <rFont val="Tahoma"/>
            <family val="2"/>
          </rPr>
          <t>natasha:</t>
        </r>
        <r>
          <rPr>
            <sz val="9"/>
            <rFont val="Tahoma"/>
            <family val="2"/>
          </rPr>
          <t xml:space="preserve">
1) Строительство локальных очистных сооружений по ул.Логовая, ул.Фабричная в с.Дзержинское
2)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t>
        </r>
      </text>
    </comment>
    <comment ref="Q26" authorId="3">
      <text>
        <r>
          <rPr>
            <b/>
            <sz val="9"/>
            <rFont val="Tahoma"/>
            <family val="2"/>
          </rPr>
          <t>zsv:</t>
        </r>
        <r>
          <rPr>
            <sz val="9"/>
            <rFont val="Tahoma"/>
            <family val="2"/>
          </rPr>
          <t xml:space="preserve">
</t>
        </r>
      </text>
    </comment>
    <comment ref="Q30" authorId="0">
      <text>
        <r>
          <rPr>
            <b/>
            <sz val="9"/>
            <rFont val="Tahoma"/>
            <family val="2"/>
          </rPr>
          <t>natasha:</t>
        </r>
        <r>
          <rPr>
            <sz val="9"/>
            <rFont val="Tahoma"/>
            <family val="2"/>
          </rPr>
          <t xml:space="preserve">
2) Реконструкция тепловых сетей, расположеннных по пр. Комсомольский, 39т в г. Томске</t>
        </r>
      </text>
    </comment>
    <comment ref="R30" authorId="0">
      <text>
        <r>
          <rPr>
            <b/>
            <sz val="9"/>
            <rFont val="Tahoma"/>
            <family val="2"/>
          </rPr>
          <t>natasha:</t>
        </r>
        <r>
          <rPr>
            <sz val="9"/>
            <rFont val="Tahoma"/>
            <family val="2"/>
          </rPr>
          <t xml:space="preserve">
2) Реконструкция тепловых сетей, расположеннных по пр. Комсомольский, 39т в г. Томске</t>
        </r>
      </text>
    </comment>
    <comment ref="S30" authorId="0">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
2) 1) Переподключение жилых домов, запитанных от котельных по ул. Большая Подгорная, 153/1, ул. Севастопольская, 108 к сетям централизованного теплоснабжения </t>
        </r>
      </text>
    </comment>
    <comment ref="Y30"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Q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2"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List>
</comments>
</file>

<file path=xl/sharedStrings.xml><?xml version="1.0" encoding="utf-8"?>
<sst xmlns="http://schemas.openxmlformats.org/spreadsheetml/2006/main" count="155" uniqueCount="76">
  <si>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</si>
  <si>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</si>
  <si>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</si>
  <si>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</si>
  <si>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</si>
  <si>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</si>
  <si>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</si>
  <si>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</si>
  <si>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</si>
  <si>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</si>
  <si>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</si>
  <si>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</si>
  <si>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</si>
  <si>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</si>
  <si>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</si>
  <si>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</si>
  <si>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</si>
  <si>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</si>
  <si>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</si>
  <si>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</si>
  <si>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</si>
  <si>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</si>
  <si>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</si>
  <si>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</si>
  <si>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</si>
  <si>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</si>
  <si>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</si>
  <si>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</si>
  <si>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</si>
  <si>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</si>
  <si>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</si>
  <si>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</si>
  <si>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</si>
  <si>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</si>
  <si>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</si>
  <si>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</si>
  <si>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</si>
  <si>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</si>
  <si>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</si>
  <si>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</si>
  <si>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</si>
  <si>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</si>
  <si>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</si>
  <si>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</si>
  <si>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</si>
  <si>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</si>
  <si>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</si>
  <si>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</si>
  <si>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</si>
  <si>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</si>
  <si>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</si>
  <si>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</si>
  <si>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</si>
  <si>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</si>
  <si>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</si>
  <si>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</si>
  <si>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</si>
  <si>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</si>
  <si>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</si>
  <si>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</si>
  <si>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</si>
  <si>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</si>
  <si>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</si>
  <si>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</si>
  <si>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</si>
  <si>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</si>
  <si>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</si>
  <si>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</si>
  <si>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</si>
  <si>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</si>
  <si>
    <t>Количество объектов построенных (реконструированных, капитально отремонтированных) и введенных в эксплуатацию, предусмотренных муниципальной программой, шт.</t>
  </si>
  <si>
    <t xml:space="preserve">«Развитие инженерной инфраструктуры на 2015-2025 годы»  </t>
  </si>
  <si>
    <r>
      <t>1. Протяженность вновь построенных, реконструированных  сетей водоснабжения, км</t>
    </r>
    <r>
      <rPr>
        <sz val="12"/>
        <rFont val="Times New Roman"/>
        <family val="1"/>
      </rPr>
      <t xml:space="preserve"> </t>
    </r>
  </si>
  <si>
    <t>6. Доля жителей муниципального образвания «Город Томск», обеспеченных питьевой водой из систем централизованного водснабжения надлежащего качества, %</t>
  </si>
  <si>
    <t>показатель отменен с 2020 года</t>
  </si>
  <si>
    <t>показатель введен с 2020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</si>
</sst>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43">
    <font>
      <sz val="11"/>
      <color theme="1"/>
      <name val="Calibri"/>
      <family val="2"/>
    </font>
    <font>
      <sz val="11"/>
      <color indexed="8"/>
      <name val="Calibri"/>
      <family val="2"/>
    </font>
    <font>
      <sz val="9"/>
      <name val="Tahoma"/>
      <family val="2"/>
    </font>
    <font>
      <b/>
      <sz val="9"/>
      <name val="Tahoma"/>
      <family val="2"/>
    </font>
    <font>
      <sz val="12"/>
      <name val="Times New Roman"/>
      <family val="1"/>
    </font>
    <font>
      <i/>
      <sz val="12"/>
      <name val="Times New Roman"/>
      <family val="1"/>
    </font>
    <font>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8">
    <xf numFmtId="0" fontId="0" fillId="0" borderId="0" xfId="0" applyFont="1" applyAlignment="1">
      <alignment/>
    </xf>
    <xf numFmtId="0" fontId="4" fillId="33" borderId="0" xfId="0" applyFont="1" applyFill="1" applyAlignment="1">
      <alignment/>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textRotation="90" wrapText="1"/>
    </xf>
    <xf numFmtId="2" fontId="4"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top" wrapText="1"/>
    </xf>
    <xf numFmtId="16" fontId="4" fillId="33" borderId="10" xfId="0" applyNumberFormat="1" applyFont="1" applyFill="1" applyBorder="1" applyAlignment="1">
      <alignment horizontal="center" vertical="center" wrapText="1"/>
    </xf>
    <xf numFmtId="165" fontId="6"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left" vertical="top" wrapText="1"/>
    </xf>
    <xf numFmtId="14" fontId="4" fillId="33" borderId="10" xfId="0" applyNumberFormat="1" applyFont="1" applyFill="1" applyBorder="1" applyAlignment="1">
      <alignment horizontal="center" vertical="center" wrapText="1"/>
    </xf>
    <xf numFmtId="16" fontId="4" fillId="33" borderId="10" xfId="0" applyNumberFormat="1" applyFont="1" applyFill="1" applyBorder="1" applyAlignment="1">
      <alignment horizontal="center" vertical="center" wrapText="1"/>
    </xf>
    <xf numFmtId="0" fontId="4" fillId="33" borderId="0" xfId="0" applyFont="1" applyFill="1" applyAlignment="1">
      <alignment horizontal="right" wrapText="1"/>
    </xf>
    <xf numFmtId="0" fontId="4" fillId="33" borderId="0" xfId="0" applyFont="1" applyFill="1" applyAlignment="1">
      <alignment horizontal="right"/>
    </xf>
    <xf numFmtId="0" fontId="4" fillId="33" borderId="0" xfId="0" applyFont="1" applyFill="1" applyAlignment="1">
      <alignment horizontal="center"/>
    </xf>
    <xf numFmtId="165" fontId="6" fillId="33" borderId="10" xfId="0" applyNumberFormat="1" applyFont="1" applyFill="1" applyBorder="1" applyAlignment="1">
      <alignment horizontal="center" vertical="center"/>
    </xf>
    <xf numFmtId="1" fontId="41" fillId="33"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164" fontId="4" fillId="33" borderId="12"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0" fontId="7" fillId="33"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9"/>
  <sheetViews>
    <sheetView tabSelected="1" zoomScale="80" zoomScaleNormal="80" zoomScaleSheetLayoutView="110" zoomScalePageLayoutView="0" workbookViewId="0" topLeftCell="A4">
      <selection activeCell="A4" sqref="A1:IV16384"/>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6" width="5.8515625" style="1" customWidth="1"/>
    <col min="17" max="28" width="7.7109375" style="1" customWidth="1"/>
    <col min="29" max="16384" width="9.140625" style="1" customWidth="1"/>
  </cols>
  <sheetData>
    <row r="1" spans="24:28" ht="45.75" customHeight="1">
      <c r="X1" s="20" t="s">
        <v>41</v>
      </c>
      <c r="Y1" s="21"/>
      <c r="Z1" s="21"/>
      <c r="AA1" s="21"/>
      <c r="AB1" s="21"/>
    </row>
    <row r="2" spans="1:28" ht="15.75">
      <c r="A2" s="22" t="s">
        <v>23</v>
      </c>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ht="15.75">
      <c r="A3" s="22" t="s">
        <v>71</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ht="5.25" customHeight="1"/>
    <row r="5" spans="1:28" ht="21" customHeight="1">
      <c r="A5" s="16" t="s">
        <v>0</v>
      </c>
      <c r="B5" s="16" t="s">
        <v>47</v>
      </c>
      <c r="C5" s="16" t="s">
        <v>1</v>
      </c>
      <c r="D5" s="16" t="s">
        <v>42</v>
      </c>
      <c r="E5" s="16" t="s">
        <v>2</v>
      </c>
      <c r="F5" s="16" t="s">
        <v>3</v>
      </c>
      <c r="G5" s="16" t="s">
        <v>62</v>
      </c>
      <c r="H5" s="16"/>
      <c r="I5" s="16"/>
      <c r="J5" s="16"/>
      <c r="K5" s="16"/>
      <c r="L5" s="16"/>
      <c r="M5" s="16"/>
      <c r="N5" s="16"/>
      <c r="O5" s="16"/>
      <c r="P5" s="16"/>
      <c r="Q5" s="16"/>
      <c r="R5" s="16"/>
      <c r="S5" s="16"/>
      <c r="T5" s="16"/>
      <c r="U5" s="16"/>
      <c r="V5" s="16"/>
      <c r="W5" s="16"/>
      <c r="X5" s="16"/>
      <c r="Y5" s="16"/>
      <c r="Z5" s="16"/>
      <c r="AA5" s="16"/>
      <c r="AB5" s="16"/>
    </row>
    <row r="6" spans="1:28" ht="15.75">
      <c r="A6" s="16"/>
      <c r="B6" s="16"/>
      <c r="C6" s="16"/>
      <c r="D6" s="16"/>
      <c r="E6" s="16"/>
      <c r="F6" s="16"/>
      <c r="G6" s="15" t="s">
        <v>4</v>
      </c>
      <c r="H6" s="15"/>
      <c r="I6" s="15" t="s">
        <v>5</v>
      </c>
      <c r="J6" s="15"/>
      <c r="K6" s="15" t="s">
        <v>6</v>
      </c>
      <c r="L6" s="15"/>
      <c r="M6" s="15" t="s">
        <v>7</v>
      </c>
      <c r="N6" s="15"/>
      <c r="O6" s="15" t="s">
        <v>8</v>
      </c>
      <c r="P6" s="15"/>
      <c r="Q6" s="15" t="s">
        <v>35</v>
      </c>
      <c r="R6" s="15"/>
      <c r="S6" s="15" t="s">
        <v>36</v>
      </c>
      <c r="T6" s="15"/>
      <c r="U6" s="15" t="s">
        <v>37</v>
      </c>
      <c r="V6" s="15"/>
      <c r="W6" s="15" t="s">
        <v>38</v>
      </c>
      <c r="X6" s="15"/>
      <c r="Y6" s="15" t="s">
        <v>39</v>
      </c>
      <c r="Z6" s="15"/>
      <c r="AA6" s="15" t="s">
        <v>40</v>
      </c>
      <c r="AB6" s="15"/>
    </row>
    <row r="7" spans="1:28" ht="93" customHeight="1">
      <c r="A7" s="16"/>
      <c r="B7" s="16"/>
      <c r="C7" s="16"/>
      <c r="D7" s="16"/>
      <c r="E7" s="16"/>
      <c r="F7" s="16"/>
      <c r="G7" s="5" t="s">
        <v>9</v>
      </c>
      <c r="H7" s="5" t="s">
        <v>10</v>
      </c>
      <c r="I7" s="5" t="s">
        <v>9</v>
      </c>
      <c r="J7" s="5" t="s">
        <v>10</v>
      </c>
      <c r="K7" s="5" t="s">
        <v>9</v>
      </c>
      <c r="L7" s="5" t="s">
        <v>10</v>
      </c>
      <c r="M7" s="5" t="s">
        <v>9</v>
      </c>
      <c r="N7" s="5" t="s">
        <v>10</v>
      </c>
      <c r="O7" s="5" t="s">
        <v>9</v>
      </c>
      <c r="P7" s="5" t="s">
        <v>10</v>
      </c>
      <c r="Q7" s="5" t="s">
        <v>9</v>
      </c>
      <c r="R7" s="5" t="s">
        <v>10</v>
      </c>
      <c r="S7" s="5" t="s">
        <v>9</v>
      </c>
      <c r="T7" s="5" t="s">
        <v>10</v>
      </c>
      <c r="U7" s="5" t="s">
        <v>9</v>
      </c>
      <c r="V7" s="5" t="s">
        <v>10</v>
      </c>
      <c r="W7" s="5" t="s">
        <v>9</v>
      </c>
      <c r="X7" s="5" t="s">
        <v>10</v>
      </c>
      <c r="Y7" s="5" t="s">
        <v>9</v>
      </c>
      <c r="Z7" s="5" t="s">
        <v>10</v>
      </c>
      <c r="AA7" s="5" t="s">
        <v>9</v>
      </c>
      <c r="AB7" s="5" t="s">
        <v>10</v>
      </c>
    </row>
    <row r="8" spans="1:28" ht="15.75">
      <c r="A8" s="9">
        <v>1</v>
      </c>
      <c r="B8" s="9">
        <v>2</v>
      </c>
      <c r="C8" s="9">
        <v>3</v>
      </c>
      <c r="D8" s="9"/>
      <c r="E8" s="9">
        <v>4</v>
      </c>
      <c r="F8" s="9">
        <v>5</v>
      </c>
      <c r="G8" s="9">
        <v>6</v>
      </c>
      <c r="H8" s="9">
        <v>7</v>
      </c>
      <c r="I8" s="9">
        <v>8</v>
      </c>
      <c r="J8" s="9">
        <v>9</v>
      </c>
      <c r="K8" s="9">
        <v>10</v>
      </c>
      <c r="L8" s="9">
        <v>11</v>
      </c>
      <c r="M8" s="9">
        <v>12</v>
      </c>
      <c r="N8" s="9">
        <v>13</v>
      </c>
      <c r="O8" s="9">
        <v>14</v>
      </c>
      <c r="P8" s="9">
        <v>15</v>
      </c>
      <c r="Q8" s="9">
        <v>16</v>
      </c>
      <c r="R8" s="9">
        <v>17</v>
      </c>
      <c r="S8" s="9">
        <v>18</v>
      </c>
      <c r="T8" s="9">
        <v>19</v>
      </c>
      <c r="U8" s="9">
        <v>20</v>
      </c>
      <c r="V8" s="9">
        <v>21</v>
      </c>
      <c r="W8" s="9">
        <v>22</v>
      </c>
      <c r="X8" s="9">
        <v>23</v>
      </c>
      <c r="Y8" s="9">
        <v>24</v>
      </c>
      <c r="Z8" s="9">
        <v>25</v>
      </c>
      <c r="AA8" s="9">
        <v>26</v>
      </c>
      <c r="AB8" s="9">
        <v>27</v>
      </c>
    </row>
    <row r="9" spans="1:28" ht="125.25" customHeight="1">
      <c r="A9" s="10">
        <v>1</v>
      </c>
      <c r="B9" s="12" t="s">
        <v>11</v>
      </c>
      <c r="C9" s="2" t="s">
        <v>68</v>
      </c>
      <c r="D9" s="3" t="s">
        <v>43</v>
      </c>
      <c r="E9" s="10" t="s">
        <v>12</v>
      </c>
      <c r="F9" s="10">
        <v>1</v>
      </c>
      <c r="G9" s="10">
        <v>0.74</v>
      </c>
      <c r="H9" s="10">
        <v>0.74</v>
      </c>
      <c r="I9" s="10">
        <v>2.19</v>
      </c>
      <c r="J9" s="10">
        <v>2.19</v>
      </c>
      <c r="K9" s="10">
        <v>2.53</v>
      </c>
      <c r="L9" s="10">
        <v>2.53</v>
      </c>
      <c r="M9" s="10">
        <v>2.87</v>
      </c>
      <c r="N9" s="10">
        <v>2.87</v>
      </c>
      <c r="O9" s="10">
        <v>6.46</v>
      </c>
      <c r="P9" s="10">
        <v>3.52</v>
      </c>
      <c r="Q9" s="6">
        <v>7.03</v>
      </c>
      <c r="R9" s="6">
        <v>1.83</v>
      </c>
      <c r="S9" s="6">
        <v>2.94</v>
      </c>
      <c r="T9" s="6">
        <v>0</v>
      </c>
      <c r="U9" s="6">
        <v>5.15</v>
      </c>
      <c r="V9" s="6">
        <v>0.15</v>
      </c>
      <c r="W9" s="6">
        <v>23.3</v>
      </c>
      <c r="X9" s="6">
        <v>0</v>
      </c>
      <c r="Y9" s="6">
        <v>6.3</v>
      </c>
      <c r="Z9" s="6">
        <v>0</v>
      </c>
      <c r="AA9" s="6">
        <v>0.72</v>
      </c>
      <c r="AB9" s="6">
        <v>0</v>
      </c>
    </row>
    <row r="10" spans="1:28" ht="91.5" customHeight="1">
      <c r="A10" s="19" t="s">
        <v>25</v>
      </c>
      <c r="B10" s="17" t="s">
        <v>24</v>
      </c>
      <c r="C10" s="2" t="s">
        <v>72</v>
      </c>
      <c r="D10" s="3" t="s">
        <v>43</v>
      </c>
      <c r="E10" s="10" t="s">
        <v>13</v>
      </c>
      <c r="F10" s="7">
        <v>7.38</v>
      </c>
      <c r="G10" s="7">
        <v>0.42</v>
      </c>
      <c r="H10" s="7">
        <v>0.42</v>
      </c>
      <c r="I10" s="7">
        <v>0</v>
      </c>
      <c r="J10" s="7">
        <v>0</v>
      </c>
      <c r="K10" s="14">
        <v>2.418</v>
      </c>
      <c r="L10" s="14">
        <v>2.418</v>
      </c>
      <c r="M10" s="7">
        <v>0</v>
      </c>
      <c r="N10" s="7">
        <v>0</v>
      </c>
      <c r="O10" s="8">
        <v>0</v>
      </c>
      <c r="P10" s="8">
        <v>0</v>
      </c>
      <c r="Q10" s="23">
        <f>(1000)/1000</f>
        <v>1</v>
      </c>
      <c r="R10" s="23">
        <f>1000/1000</f>
        <v>1</v>
      </c>
      <c r="S10" s="23">
        <f>(5155.3)/1000</f>
        <v>5.1553</v>
      </c>
      <c r="T10" s="23">
        <v>0</v>
      </c>
      <c r="U10" s="23">
        <f>(600+500+12704+2731+9500)/1000</f>
        <v>26.035</v>
      </c>
      <c r="V10" s="23">
        <v>0</v>
      </c>
      <c r="W10" s="23">
        <f>(3000+96+522.2+1094.7+100+697.82)/1000</f>
        <v>5.510719999999999</v>
      </c>
      <c r="X10" s="23">
        <v>0</v>
      </c>
      <c r="Y10" s="23">
        <f>(5000+650+3000+12000+1300+4500+3000+1400+1350+1400+500+480+360+400+110+50+240+240+275+240+160+180+240+500+110+1130+80+60+550+210+230+206+100+180+810+340+670+320+550+200+400+350+850)/1000</f>
        <v>44.921</v>
      </c>
      <c r="Z10" s="23">
        <v>0</v>
      </c>
      <c r="AA10" s="23">
        <f>(2150+500+2100+5000+300+210+1300+1700+700+360)/1000</f>
        <v>14.32</v>
      </c>
      <c r="AB10" s="23">
        <v>0</v>
      </c>
    </row>
    <row r="11" spans="1:28" ht="91.5" customHeight="1">
      <c r="A11" s="19"/>
      <c r="B11" s="17"/>
      <c r="C11" s="2" t="s">
        <v>14</v>
      </c>
      <c r="D11" s="3" t="s">
        <v>43</v>
      </c>
      <c r="E11" s="10" t="s">
        <v>13</v>
      </c>
      <c r="F11" s="10">
        <v>1.6</v>
      </c>
      <c r="G11" s="10">
        <v>0.7</v>
      </c>
      <c r="H11" s="10">
        <v>0.7</v>
      </c>
      <c r="I11" s="10">
        <v>1.87</v>
      </c>
      <c r="J11" s="10">
        <v>1.87</v>
      </c>
      <c r="K11" s="10">
        <v>0.638</v>
      </c>
      <c r="L11" s="10">
        <v>0.638</v>
      </c>
      <c r="M11" s="10">
        <v>0</v>
      </c>
      <c r="N11" s="10">
        <v>0</v>
      </c>
      <c r="O11" s="10">
        <v>0</v>
      </c>
      <c r="P11" s="10">
        <v>0</v>
      </c>
      <c r="Q11" s="24">
        <v>0</v>
      </c>
      <c r="R11" s="25">
        <v>0</v>
      </c>
      <c r="S11" s="25">
        <v>0</v>
      </c>
      <c r="T11" s="25">
        <v>0</v>
      </c>
      <c r="U11" s="25">
        <v>0</v>
      </c>
      <c r="V11" s="25">
        <v>0</v>
      </c>
      <c r="W11" s="25">
        <v>0</v>
      </c>
      <c r="X11" s="25">
        <v>0</v>
      </c>
      <c r="Y11" s="24">
        <f>(1000)/1000</f>
        <v>1</v>
      </c>
      <c r="Z11" s="25">
        <v>0</v>
      </c>
      <c r="AA11" s="24">
        <v>0</v>
      </c>
      <c r="AB11" s="25">
        <v>0</v>
      </c>
    </row>
    <row r="12" spans="1:28" ht="91.5" customHeight="1">
      <c r="A12" s="19"/>
      <c r="B12" s="17"/>
      <c r="C12" s="2" t="s">
        <v>51</v>
      </c>
      <c r="D12" s="3" t="s">
        <v>43</v>
      </c>
      <c r="E12" s="10" t="s">
        <v>13</v>
      </c>
      <c r="F12" s="16" t="s">
        <v>54</v>
      </c>
      <c r="G12" s="16"/>
      <c r="H12" s="16"/>
      <c r="I12" s="16"/>
      <c r="J12" s="16"/>
      <c r="K12" s="16"/>
      <c r="L12" s="16"/>
      <c r="M12" s="10">
        <v>0</v>
      </c>
      <c r="N12" s="10">
        <v>0</v>
      </c>
      <c r="O12" s="10">
        <v>0.27</v>
      </c>
      <c r="P12" s="10">
        <v>0.27</v>
      </c>
      <c r="Q12" s="6">
        <f>40/1000</f>
        <v>0.04</v>
      </c>
      <c r="R12" s="6">
        <f>40/1000</f>
        <v>0.04</v>
      </c>
      <c r="S12" s="6">
        <v>0</v>
      </c>
      <c r="T12" s="6">
        <v>0</v>
      </c>
      <c r="U12" s="6">
        <v>0</v>
      </c>
      <c r="V12" s="6">
        <v>0</v>
      </c>
      <c r="W12" s="6">
        <v>0</v>
      </c>
      <c r="X12" s="6">
        <v>0</v>
      </c>
      <c r="Y12" s="6">
        <f>(1160+1000+4000+3300+300+1000+2100+12500+1000+250+2000+700+500)/1000</f>
        <v>29.81</v>
      </c>
      <c r="Z12" s="6">
        <v>0</v>
      </c>
      <c r="AA12" s="6">
        <v>0</v>
      </c>
      <c r="AB12" s="6">
        <v>0</v>
      </c>
    </row>
    <row r="13" spans="1:28" ht="91.5" customHeight="1">
      <c r="A13" s="19"/>
      <c r="B13" s="17"/>
      <c r="C13" s="2" t="s">
        <v>49</v>
      </c>
      <c r="D13" s="3" t="s">
        <v>46</v>
      </c>
      <c r="E13" s="10" t="s">
        <v>13</v>
      </c>
      <c r="F13" s="10">
        <v>0</v>
      </c>
      <c r="G13" s="10">
        <v>0</v>
      </c>
      <c r="H13" s="10">
        <v>0</v>
      </c>
      <c r="I13" s="10">
        <v>1</v>
      </c>
      <c r="J13" s="10">
        <v>1</v>
      </c>
      <c r="K13" s="10">
        <v>1</v>
      </c>
      <c r="L13" s="10">
        <v>1</v>
      </c>
      <c r="M13" s="10">
        <v>0</v>
      </c>
      <c r="N13" s="10">
        <v>0</v>
      </c>
      <c r="O13" s="10">
        <f>O21</f>
        <v>1</v>
      </c>
      <c r="P13" s="10">
        <f>P21</f>
        <v>1</v>
      </c>
      <c r="Q13" s="7">
        <f>Q21</f>
        <v>0</v>
      </c>
      <c r="R13" s="7">
        <v>0</v>
      </c>
      <c r="S13" s="7">
        <f aca="true" t="shared" si="0" ref="S13:AB13">S21</f>
        <v>0</v>
      </c>
      <c r="T13" s="7">
        <f t="shared" si="0"/>
        <v>0</v>
      </c>
      <c r="U13" s="7">
        <f t="shared" si="0"/>
        <v>0</v>
      </c>
      <c r="V13" s="7">
        <f t="shared" si="0"/>
        <v>0</v>
      </c>
      <c r="W13" s="7">
        <f t="shared" si="0"/>
        <v>0</v>
      </c>
      <c r="X13" s="7">
        <f t="shared" si="0"/>
        <v>0</v>
      </c>
      <c r="Y13" s="7">
        <f t="shared" si="0"/>
        <v>2</v>
      </c>
      <c r="Z13" s="7">
        <f t="shared" si="0"/>
        <v>0</v>
      </c>
      <c r="AA13" s="7">
        <f>AA21</f>
        <v>0</v>
      </c>
      <c r="AB13" s="7">
        <f t="shared" si="0"/>
        <v>0</v>
      </c>
    </row>
    <row r="14" spans="1:28" ht="94.5" customHeight="1">
      <c r="A14" s="19"/>
      <c r="B14" s="17"/>
      <c r="C14" s="2" t="s">
        <v>50</v>
      </c>
      <c r="D14" s="3" t="s">
        <v>44</v>
      </c>
      <c r="E14" s="10" t="s">
        <v>12</v>
      </c>
      <c r="F14" s="10">
        <v>92.5</v>
      </c>
      <c r="G14" s="10">
        <v>92.5</v>
      </c>
      <c r="H14" s="10">
        <v>92.5</v>
      </c>
      <c r="I14" s="10">
        <v>92.9</v>
      </c>
      <c r="J14" s="10">
        <v>92.5</v>
      </c>
      <c r="K14" s="10">
        <v>93.3</v>
      </c>
      <c r="L14" s="10">
        <v>92.5</v>
      </c>
      <c r="M14" s="26">
        <v>93.70172228202367</v>
      </c>
      <c r="N14" s="26">
        <v>92.5</v>
      </c>
      <c r="O14" s="26">
        <v>94.10517426170944</v>
      </c>
      <c r="P14" s="26">
        <v>92.5</v>
      </c>
      <c r="Q14" s="27" t="s">
        <v>74</v>
      </c>
      <c r="R14" s="28"/>
      <c r="S14" s="28"/>
      <c r="T14" s="28"/>
      <c r="U14" s="28"/>
      <c r="V14" s="28"/>
      <c r="W14" s="28"/>
      <c r="X14" s="28"/>
      <c r="Y14" s="28"/>
      <c r="Z14" s="28"/>
      <c r="AA14" s="28"/>
      <c r="AB14" s="29"/>
    </row>
    <row r="15" spans="1:28" ht="128.25" customHeight="1">
      <c r="A15" s="13"/>
      <c r="B15" s="12"/>
      <c r="C15" s="2" t="s">
        <v>73</v>
      </c>
      <c r="D15" s="3" t="s">
        <v>44</v>
      </c>
      <c r="E15" s="10" t="s">
        <v>12</v>
      </c>
      <c r="F15" s="30" t="s">
        <v>75</v>
      </c>
      <c r="G15" s="31"/>
      <c r="H15" s="31"/>
      <c r="I15" s="31"/>
      <c r="J15" s="31"/>
      <c r="K15" s="31"/>
      <c r="L15" s="31"/>
      <c r="M15" s="31"/>
      <c r="N15" s="31"/>
      <c r="O15" s="31"/>
      <c r="P15" s="32"/>
      <c r="Q15" s="33">
        <v>96.36</v>
      </c>
      <c r="R15" s="33">
        <v>92.5</v>
      </c>
      <c r="S15" s="33">
        <v>96.36</v>
      </c>
      <c r="T15" s="33">
        <v>92.5</v>
      </c>
      <c r="U15" s="33">
        <v>96.36</v>
      </c>
      <c r="V15" s="33">
        <v>92.5</v>
      </c>
      <c r="W15" s="33">
        <v>96.36</v>
      </c>
      <c r="X15" s="33">
        <v>0</v>
      </c>
      <c r="Y15" s="33">
        <v>96.36</v>
      </c>
      <c r="Z15" s="33">
        <v>0</v>
      </c>
      <c r="AA15" s="33">
        <v>97.5</v>
      </c>
      <c r="AB15" s="33">
        <v>0</v>
      </c>
    </row>
    <row r="16" spans="1:28" ht="129" customHeight="1">
      <c r="A16" s="18" t="s">
        <v>26</v>
      </c>
      <c r="B16" s="17" t="s">
        <v>55</v>
      </c>
      <c r="C16" s="2" t="s">
        <v>69</v>
      </c>
      <c r="D16" s="3" t="s">
        <v>46</v>
      </c>
      <c r="E16" s="10" t="s">
        <v>13</v>
      </c>
      <c r="F16" s="10">
        <v>16</v>
      </c>
      <c r="G16" s="10">
        <v>2</v>
      </c>
      <c r="H16" s="10">
        <v>2</v>
      </c>
      <c r="I16" s="10">
        <v>2</v>
      </c>
      <c r="J16" s="10">
        <v>2</v>
      </c>
      <c r="K16" s="10">
        <v>2</v>
      </c>
      <c r="L16" s="10">
        <v>2</v>
      </c>
      <c r="M16" s="10">
        <v>2</v>
      </c>
      <c r="N16" s="10">
        <v>2</v>
      </c>
      <c r="O16" s="10">
        <v>6</v>
      </c>
      <c r="P16" s="10">
        <v>6</v>
      </c>
      <c r="Q16" s="34">
        <v>0</v>
      </c>
      <c r="R16" s="34">
        <v>0</v>
      </c>
      <c r="S16" s="34">
        <v>5</v>
      </c>
      <c r="T16" s="34">
        <v>1</v>
      </c>
      <c r="U16" s="7">
        <v>0</v>
      </c>
      <c r="V16" s="34">
        <v>0</v>
      </c>
      <c r="W16" s="35">
        <v>44</v>
      </c>
      <c r="X16" s="34">
        <v>0</v>
      </c>
      <c r="Y16" s="35">
        <v>10</v>
      </c>
      <c r="Z16" s="34">
        <v>0</v>
      </c>
      <c r="AA16" s="34">
        <v>0</v>
      </c>
      <c r="AB16" s="34">
        <v>0</v>
      </c>
    </row>
    <row r="17" spans="1:28" ht="84" customHeight="1">
      <c r="A17" s="18"/>
      <c r="B17" s="17"/>
      <c r="C17" s="2" t="s">
        <v>52</v>
      </c>
      <c r="D17" s="3" t="s">
        <v>46</v>
      </c>
      <c r="E17" s="10" t="s">
        <v>13</v>
      </c>
      <c r="F17" s="16" t="s">
        <v>54</v>
      </c>
      <c r="G17" s="16"/>
      <c r="H17" s="16"/>
      <c r="I17" s="16"/>
      <c r="J17" s="16"/>
      <c r="K17" s="16"/>
      <c r="L17" s="16"/>
      <c r="M17" s="10">
        <v>0</v>
      </c>
      <c r="N17" s="10">
        <v>0</v>
      </c>
      <c r="O17" s="10">
        <v>0</v>
      </c>
      <c r="P17" s="10">
        <v>0</v>
      </c>
      <c r="Q17" s="7">
        <v>1</v>
      </c>
      <c r="R17" s="34">
        <v>0</v>
      </c>
      <c r="S17" s="34">
        <v>0</v>
      </c>
      <c r="T17" s="34">
        <v>0</v>
      </c>
      <c r="U17" s="34">
        <v>0</v>
      </c>
      <c r="V17" s="34">
        <v>0</v>
      </c>
      <c r="W17" s="35">
        <v>1</v>
      </c>
      <c r="X17" s="34">
        <v>0</v>
      </c>
      <c r="Y17" s="34">
        <v>1</v>
      </c>
      <c r="Z17" s="34">
        <v>0</v>
      </c>
      <c r="AA17" s="34">
        <v>0</v>
      </c>
      <c r="AB17" s="34">
        <v>0</v>
      </c>
    </row>
    <row r="18" spans="1:28" ht="82.5" customHeight="1">
      <c r="A18" s="18"/>
      <c r="B18" s="17"/>
      <c r="C18" s="2" t="s">
        <v>56</v>
      </c>
      <c r="D18" s="3" t="s">
        <v>46</v>
      </c>
      <c r="E18" s="10" t="s">
        <v>13</v>
      </c>
      <c r="F18" s="10">
        <v>7</v>
      </c>
      <c r="G18" s="10">
        <v>1</v>
      </c>
      <c r="H18" s="10">
        <v>1</v>
      </c>
      <c r="I18" s="10">
        <v>1</v>
      </c>
      <c r="J18" s="10">
        <v>1</v>
      </c>
      <c r="K18" s="10">
        <v>2</v>
      </c>
      <c r="L18" s="10">
        <v>2</v>
      </c>
      <c r="M18" s="10">
        <v>0</v>
      </c>
      <c r="N18" s="10">
        <v>0</v>
      </c>
      <c r="O18" s="10">
        <v>1</v>
      </c>
      <c r="P18" s="10">
        <v>1</v>
      </c>
      <c r="Q18" s="34">
        <v>2</v>
      </c>
      <c r="R18" s="34">
        <v>1</v>
      </c>
      <c r="S18" s="34">
        <v>1</v>
      </c>
      <c r="T18" s="34">
        <v>0</v>
      </c>
      <c r="U18" s="34">
        <v>5</v>
      </c>
      <c r="V18" s="34">
        <v>0</v>
      </c>
      <c r="W18" s="34">
        <v>6</v>
      </c>
      <c r="X18" s="34">
        <v>0</v>
      </c>
      <c r="Y18" s="35">
        <v>42</v>
      </c>
      <c r="Z18" s="34">
        <v>0</v>
      </c>
      <c r="AA18" s="35">
        <v>11</v>
      </c>
      <c r="AB18" s="34">
        <v>0</v>
      </c>
    </row>
    <row r="19" spans="1:28" ht="67.5" customHeight="1">
      <c r="A19" s="18" t="s">
        <v>27</v>
      </c>
      <c r="B19" s="17" t="s">
        <v>57</v>
      </c>
      <c r="C19" s="2" t="s">
        <v>15</v>
      </c>
      <c r="D19" s="3" t="s">
        <v>46</v>
      </c>
      <c r="E19" s="10" t="s">
        <v>13</v>
      </c>
      <c r="F19" s="10">
        <v>4</v>
      </c>
      <c r="G19" s="10">
        <v>2</v>
      </c>
      <c r="H19" s="10">
        <v>2</v>
      </c>
      <c r="I19" s="10">
        <v>2</v>
      </c>
      <c r="J19" s="10">
        <v>2</v>
      </c>
      <c r="K19" s="10">
        <v>3</v>
      </c>
      <c r="L19" s="10">
        <v>3</v>
      </c>
      <c r="M19" s="10">
        <v>1</v>
      </c>
      <c r="N19" s="10">
        <v>1</v>
      </c>
      <c r="O19" s="10">
        <v>0</v>
      </c>
      <c r="P19" s="10">
        <v>0</v>
      </c>
      <c r="Q19" s="34">
        <v>0</v>
      </c>
      <c r="R19" s="34">
        <v>0</v>
      </c>
      <c r="S19" s="34">
        <v>1</v>
      </c>
      <c r="T19" s="34">
        <v>0</v>
      </c>
      <c r="U19" s="34">
        <v>0</v>
      </c>
      <c r="V19" s="34">
        <v>0</v>
      </c>
      <c r="W19" s="36">
        <v>5</v>
      </c>
      <c r="X19" s="34">
        <v>0</v>
      </c>
      <c r="Y19" s="34">
        <v>0</v>
      </c>
      <c r="Z19" s="34">
        <v>0</v>
      </c>
      <c r="AA19" s="34">
        <v>0</v>
      </c>
      <c r="AB19" s="34">
        <v>0</v>
      </c>
    </row>
    <row r="20" spans="1:28" ht="63.75" customHeight="1">
      <c r="A20" s="18"/>
      <c r="B20" s="17"/>
      <c r="C20" s="2" t="s">
        <v>52</v>
      </c>
      <c r="D20" s="3" t="s">
        <v>46</v>
      </c>
      <c r="E20" s="10" t="s">
        <v>13</v>
      </c>
      <c r="F20" s="16" t="s">
        <v>54</v>
      </c>
      <c r="G20" s="16"/>
      <c r="H20" s="16"/>
      <c r="I20" s="16"/>
      <c r="J20" s="16"/>
      <c r="K20" s="16"/>
      <c r="L20" s="16"/>
      <c r="M20" s="10">
        <v>1</v>
      </c>
      <c r="N20" s="10">
        <v>1</v>
      </c>
      <c r="O20" s="10">
        <v>1</v>
      </c>
      <c r="P20" s="10">
        <v>1</v>
      </c>
      <c r="Q20" s="10">
        <v>0</v>
      </c>
      <c r="R20" s="4">
        <v>0</v>
      </c>
      <c r="S20" s="4">
        <v>0</v>
      </c>
      <c r="T20" s="4">
        <v>0</v>
      </c>
      <c r="U20" s="4">
        <v>0</v>
      </c>
      <c r="V20" s="4">
        <v>0</v>
      </c>
      <c r="W20" s="4">
        <v>0</v>
      </c>
      <c r="X20" s="4">
        <v>0</v>
      </c>
      <c r="Y20" s="4">
        <v>0</v>
      </c>
      <c r="Z20" s="4">
        <v>0</v>
      </c>
      <c r="AA20" s="4">
        <v>0</v>
      </c>
      <c r="AB20" s="4">
        <v>0</v>
      </c>
    </row>
    <row r="21" spans="1:28" ht="94.5">
      <c r="A21" s="18"/>
      <c r="B21" s="17"/>
      <c r="C21" s="2" t="s">
        <v>56</v>
      </c>
      <c r="D21" s="3" t="s">
        <v>46</v>
      </c>
      <c r="E21" s="10" t="s">
        <v>13</v>
      </c>
      <c r="F21" s="10">
        <v>4</v>
      </c>
      <c r="G21" s="10">
        <v>0</v>
      </c>
      <c r="H21" s="10">
        <v>0</v>
      </c>
      <c r="I21" s="10">
        <v>4</v>
      </c>
      <c r="J21" s="10">
        <v>4</v>
      </c>
      <c r="K21" s="10">
        <v>6</v>
      </c>
      <c r="L21" s="10">
        <v>6</v>
      </c>
      <c r="M21" s="10">
        <v>0</v>
      </c>
      <c r="N21" s="10">
        <v>0</v>
      </c>
      <c r="O21" s="10">
        <v>1</v>
      </c>
      <c r="P21" s="10">
        <v>1</v>
      </c>
      <c r="Q21" s="36">
        <v>0</v>
      </c>
      <c r="R21" s="7">
        <v>0</v>
      </c>
      <c r="S21" s="34">
        <v>0</v>
      </c>
      <c r="T21" s="34">
        <v>0</v>
      </c>
      <c r="U21" s="34">
        <v>0</v>
      </c>
      <c r="V21" s="34">
        <v>0</v>
      </c>
      <c r="W21" s="34">
        <v>0</v>
      </c>
      <c r="X21" s="34">
        <v>0</v>
      </c>
      <c r="Y21" s="35">
        <v>2</v>
      </c>
      <c r="Z21" s="34">
        <v>0</v>
      </c>
      <c r="AA21" s="35">
        <v>0</v>
      </c>
      <c r="AB21" s="34">
        <v>0</v>
      </c>
    </row>
    <row r="22" spans="1:28" ht="94.5">
      <c r="A22" s="18" t="s">
        <v>28</v>
      </c>
      <c r="B22" s="17" t="s">
        <v>58</v>
      </c>
      <c r="C22" s="2" t="s">
        <v>15</v>
      </c>
      <c r="D22" s="3" t="s">
        <v>46</v>
      </c>
      <c r="E22" s="10" t="s">
        <v>13</v>
      </c>
      <c r="F22" s="10">
        <v>1</v>
      </c>
      <c r="G22" s="10">
        <v>3</v>
      </c>
      <c r="H22" s="10">
        <v>3</v>
      </c>
      <c r="I22" s="10">
        <v>2</v>
      </c>
      <c r="J22" s="10">
        <v>2</v>
      </c>
      <c r="K22" s="10">
        <v>3</v>
      </c>
      <c r="L22" s="10">
        <v>3</v>
      </c>
      <c r="M22" s="10">
        <v>2</v>
      </c>
      <c r="N22" s="10">
        <v>2</v>
      </c>
      <c r="O22" s="10">
        <v>0</v>
      </c>
      <c r="P22" s="10">
        <v>0</v>
      </c>
      <c r="Q22" s="10">
        <v>1</v>
      </c>
      <c r="R22" s="10">
        <v>1</v>
      </c>
      <c r="S22" s="4">
        <v>0</v>
      </c>
      <c r="T22" s="4">
        <v>0</v>
      </c>
      <c r="U22" s="4">
        <v>0</v>
      </c>
      <c r="V22" s="4">
        <v>0</v>
      </c>
      <c r="W22" s="4">
        <v>15</v>
      </c>
      <c r="X22" s="4">
        <v>1</v>
      </c>
      <c r="Y22" s="4">
        <v>0</v>
      </c>
      <c r="Z22" s="4">
        <v>0</v>
      </c>
      <c r="AA22" s="4">
        <v>0</v>
      </c>
      <c r="AB22" s="4">
        <v>0</v>
      </c>
    </row>
    <row r="23" spans="1:28" ht="68.25" customHeight="1">
      <c r="A23" s="18"/>
      <c r="B23" s="17"/>
      <c r="C23" s="2" t="s">
        <v>56</v>
      </c>
      <c r="D23" s="3" t="s">
        <v>46</v>
      </c>
      <c r="E23" s="10" t="s">
        <v>13</v>
      </c>
      <c r="F23" s="10">
        <v>2</v>
      </c>
      <c r="G23" s="10">
        <v>6</v>
      </c>
      <c r="H23" s="10">
        <v>6</v>
      </c>
      <c r="I23" s="10">
        <v>0</v>
      </c>
      <c r="J23" s="10">
        <v>0</v>
      </c>
      <c r="K23" s="10">
        <v>2</v>
      </c>
      <c r="L23" s="10">
        <v>2</v>
      </c>
      <c r="M23" s="10">
        <v>0</v>
      </c>
      <c r="N23" s="10">
        <v>0</v>
      </c>
      <c r="O23" s="10">
        <v>2</v>
      </c>
      <c r="P23" s="10">
        <v>2</v>
      </c>
      <c r="Q23" s="4">
        <v>1</v>
      </c>
      <c r="R23" s="4">
        <v>1</v>
      </c>
      <c r="S23" s="4">
        <v>1</v>
      </c>
      <c r="T23" s="4">
        <v>1</v>
      </c>
      <c r="U23" s="4">
        <v>0</v>
      </c>
      <c r="V23" s="4">
        <v>0</v>
      </c>
      <c r="W23" s="4">
        <v>0</v>
      </c>
      <c r="X23" s="4">
        <v>0</v>
      </c>
      <c r="Y23" s="4">
        <v>15</v>
      </c>
      <c r="Z23" s="4">
        <v>0</v>
      </c>
      <c r="AA23" s="4">
        <v>0</v>
      </c>
      <c r="AB23" s="4">
        <v>0</v>
      </c>
    </row>
    <row r="24" spans="1:28" ht="110.25">
      <c r="A24" s="11" t="s">
        <v>29</v>
      </c>
      <c r="B24" s="12" t="s">
        <v>21</v>
      </c>
      <c r="C24" s="2" t="s">
        <v>16</v>
      </c>
      <c r="D24" s="3" t="s">
        <v>46</v>
      </c>
      <c r="E24" s="10" t="s">
        <v>13</v>
      </c>
      <c r="F24" s="10">
        <v>0</v>
      </c>
      <c r="G24" s="10">
        <v>1</v>
      </c>
      <c r="H24" s="10">
        <v>1</v>
      </c>
      <c r="I24" s="10">
        <v>0</v>
      </c>
      <c r="J24" s="10">
        <v>0</v>
      </c>
      <c r="K24" s="10">
        <v>0</v>
      </c>
      <c r="L24" s="10">
        <v>0</v>
      </c>
      <c r="M24" s="10">
        <v>0</v>
      </c>
      <c r="N24" s="10">
        <v>0</v>
      </c>
      <c r="O24" s="10">
        <v>0</v>
      </c>
      <c r="P24" s="10">
        <v>0</v>
      </c>
      <c r="Q24" s="4">
        <v>0</v>
      </c>
      <c r="R24" s="4">
        <v>0</v>
      </c>
      <c r="S24" s="4">
        <v>0</v>
      </c>
      <c r="T24" s="4">
        <v>0</v>
      </c>
      <c r="U24" s="4">
        <v>0</v>
      </c>
      <c r="V24" s="4">
        <v>0</v>
      </c>
      <c r="W24" s="4">
        <v>0</v>
      </c>
      <c r="X24" s="4">
        <v>0</v>
      </c>
      <c r="Y24" s="4">
        <v>0</v>
      </c>
      <c r="Z24" s="4">
        <v>0</v>
      </c>
      <c r="AA24" s="4">
        <v>0</v>
      </c>
      <c r="AB24" s="4">
        <v>0</v>
      </c>
    </row>
    <row r="25" spans="1:28" ht="157.5">
      <c r="A25" s="11" t="s">
        <v>30</v>
      </c>
      <c r="B25" s="12" t="s">
        <v>22</v>
      </c>
      <c r="C25" s="2" t="s">
        <v>17</v>
      </c>
      <c r="D25" s="3" t="s">
        <v>46</v>
      </c>
      <c r="E25" s="10" t="s">
        <v>13</v>
      </c>
      <c r="F25" s="10">
        <v>0</v>
      </c>
      <c r="G25" s="10">
        <v>0</v>
      </c>
      <c r="H25" s="10">
        <v>0</v>
      </c>
      <c r="I25" s="10">
        <v>1</v>
      </c>
      <c r="J25" s="10">
        <v>0</v>
      </c>
      <c r="K25" s="10">
        <v>0</v>
      </c>
      <c r="L25" s="10">
        <v>0</v>
      </c>
      <c r="M25" s="10">
        <v>0</v>
      </c>
      <c r="N25" s="10">
        <v>0</v>
      </c>
      <c r="O25" s="10">
        <v>0</v>
      </c>
      <c r="P25" s="10">
        <v>0</v>
      </c>
      <c r="Q25" s="4">
        <v>0</v>
      </c>
      <c r="R25" s="4">
        <v>0</v>
      </c>
      <c r="S25" s="4">
        <v>0</v>
      </c>
      <c r="T25" s="4">
        <v>0</v>
      </c>
      <c r="U25" s="4">
        <v>0</v>
      </c>
      <c r="V25" s="4">
        <v>0</v>
      </c>
      <c r="W25" s="4">
        <v>0</v>
      </c>
      <c r="X25" s="4">
        <v>0</v>
      </c>
      <c r="Y25" s="4">
        <v>0</v>
      </c>
      <c r="Z25" s="4">
        <v>0</v>
      </c>
      <c r="AA25" s="4">
        <v>0</v>
      </c>
      <c r="AB25" s="4">
        <v>0</v>
      </c>
    </row>
    <row r="26" spans="1:28" ht="94.5">
      <c r="A26" s="13" t="s">
        <v>33</v>
      </c>
      <c r="B26" s="12" t="s">
        <v>18</v>
      </c>
      <c r="C26" s="2" t="s">
        <v>19</v>
      </c>
      <c r="D26" s="3" t="s">
        <v>44</v>
      </c>
      <c r="E26" s="10" t="s">
        <v>12</v>
      </c>
      <c r="F26" s="10">
        <v>3</v>
      </c>
      <c r="G26" s="10">
        <v>0</v>
      </c>
      <c r="H26" s="10">
        <v>2</v>
      </c>
      <c r="I26" s="10">
        <v>0</v>
      </c>
      <c r="J26" s="10">
        <v>2</v>
      </c>
      <c r="K26" s="10">
        <v>2</v>
      </c>
      <c r="L26" s="10">
        <v>2</v>
      </c>
      <c r="M26" s="10">
        <v>2</v>
      </c>
      <c r="N26" s="10">
        <v>2</v>
      </c>
      <c r="O26" s="10">
        <v>2</v>
      </c>
      <c r="P26" s="10">
        <v>2</v>
      </c>
      <c r="Q26" s="34">
        <v>1</v>
      </c>
      <c r="R26" s="34">
        <v>0</v>
      </c>
      <c r="S26" s="34">
        <v>2</v>
      </c>
      <c r="T26" s="34">
        <v>0</v>
      </c>
      <c r="U26" s="34">
        <v>2</v>
      </c>
      <c r="V26" s="34">
        <v>0</v>
      </c>
      <c r="W26" s="34">
        <v>2</v>
      </c>
      <c r="X26" s="34">
        <v>0</v>
      </c>
      <c r="Y26" s="34">
        <v>2</v>
      </c>
      <c r="Z26" s="34">
        <v>0</v>
      </c>
      <c r="AA26" s="34">
        <v>2</v>
      </c>
      <c r="AB26" s="34">
        <v>0</v>
      </c>
    </row>
    <row r="27" spans="1:28" ht="133.5" customHeight="1">
      <c r="A27" s="18" t="s">
        <v>34</v>
      </c>
      <c r="B27" s="17" t="s">
        <v>59</v>
      </c>
      <c r="C27" s="2" t="s">
        <v>69</v>
      </c>
      <c r="D27" s="3" t="s">
        <v>46</v>
      </c>
      <c r="E27" s="10" t="s">
        <v>13</v>
      </c>
      <c r="F27" s="10">
        <v>7</v>
      </c>
      <c r="G27" s="10">
        <v>1</v>
      </c>
      <c r="H27" s="10">
        <v>1</v>
      </c>
      <c r="I27" s="10">
        <v>1</v>
      </c>
      <c r="J27" s="10">
        <v>1</v>
      </c>
      <c r="K27" s="10">
        <v>1</v>
      </c>
      <c r="L27" s="10">
        <v>1</v>
      </c>
      <c r="M27" s="10">
        <v>0</v>
      </c>
      <c r="N27" s="10">
        <v>0</v>
      </c>
      <c r="O27" s="10">
        <v>0</v>
      </c>
      <c r="P27" s="10">
        <v>0</v>
      </c>
      <c r="Q27" s="4">
        <v>0</v>
      </c>
      <c r="R27" s="4">
        <v>0</v>
      </c>
      <c r="S27" s="4">
        <v>0</v>
      </c>
      <c r="T27" s="4">
        <v>0</v>
      </c>
      <c r="U27" s="4">
        <v>0</v>
      </c>
      <c r="V27" s="4">
        <v>0</v>
      </c>
      <c r="W27" s="4">
        <v>9</v>
      </c>
      <c r="X27" s="4">
        <v>0</v>
      </c>
      <c r="Y27" s="4">
        <v>0</v>
      </c>
      <c r="Z27" s="4">
        <v>0</v>
      </c>
      <c r="AA27" s="4">
        <v>0</v>
      </c>
      <c r="AB27" s="4">
        <v>0</v>
      </c>
    </row>
    <row r="28" spans="1:28" ht="126">
      <c r="A28" s="18"/>
      <c r="B28" s="17"/>
      <c r="C28" s="2" t="s">
        <v>53</v>
      </c>
      <c r="D28" s="3" t="s">
        <v>46</v>
      </c>
      <c r="E28" s="10" t="s">
        <v>48</v>
      </c>
      <c r="F28" s="16" t="s">
        <v>54</v>
      </c>
      <c r="G28" s="16"/>
      <c r="H28" s="16"/>
      <c r="I28" s="16"/>
      <c r="J28" s="16"/>
      <c r="K28" s="16"/>
      <c r="L28" s="16"/>
      <c r="M28" s="10">
        <v>0</v>
      </c>
      <c r="N28" s="10">
        <v>0</v>
      </c>
      <c r="O28" s="10">
        <v>0</v>
      </c>
      <c r="P28" s="10">
        <v>0</v>
      </c>
      <c r="Q28" s="4">
        <v>0</v>
      </c>
      <c r="R28" s="4">
        <v>0</v>
      </c>
      <c r="S28" s="4">
        <v>0</v>
      </c>
      <c r="T28" s="4">
        <v>0</v>
      </c>
      <c r="U28" s="4">
        <v>1</v>
      </c>
      <c r="V28" s="4">
        <v>0</v>
      </c>
      <c r="W28" s="4">
        <v>0</v>
      </c>
      <c r="X28" s="4">
        <v>0</v>
      </c>
      <c r="Y28" s="4">
        <v>0</v>
      </c>
      <c r="Z28" s="4">
        <v>0</v>
      </c>
      <c r="AA28" s="4">
        <v>0</v>
      </c>
      <c r="AB28" s="4">
        <v>0</v>
      </c>
    </row>
    <row r="29" spans="1:28" ht="63.75" customHeight="1">
      <c r="A29" s="18"/>
      <c r="B29" s="17"/>
      <c r="C29" s="2" t="s">
        <v>52</v>
      </c>
      <c r="D29" s="3" t="s">
        <v>46</v>
      </c>
      <c r="E29" s="10" t="s">
        <v>13</v>
      </c>
      <c r="F29" s="16" t="s">
        <v>54</v>
      </c>
      <c r="G29" s="16"/>
      <c r="H29" s="16"/>
      <c r="I29" s="16"/>
      <c r="J29" s="16"/>
      <c r="K29" s="16"/>
      <c r="L29" s="16"/>
      <c r="M29" s="10">
        <v>0</v>
      </c>
      <c r="N29" s="10">
        <v>0</v>
      </c>
      <c r="O29" s="10">
        <v>0</v>
      </c>
      <c r="P29" s="10">
        <v>0</v>
      </c>
      <c r="Q29" s="10">
        <v>1</v>
      </c>
      <c r="R29" s="4">
        <v>0</v>
      </c>
      <c r="S29" s="4">
        <v>0</v>
      </c>
      <c r="T29" s="4">
        <v>0</v>
      </c>
      <c r="U29" s="4">
        <v>0</v>
      </c>
      <c r="V29" s="4">
        <v>0</v>
      </c>
      <c r="W29" s="4">
        <v>0</v>
      </c>
      <c r="X29" s="4">
        <v>0</v>
      </c>
      <c r="Y29" s="4">
        <v>0</v>
      </c>
      <c r="Z29" s="4">
        <v>0</v>
      </c>
      <c r="AA29" s="4">
        <v>0</v>
      </c>
      <c r="AB29" s="4">
        <v>0</v>
      </c>
    </row>
    <row r="30" spans="1:28" ht="128.25" customHeight="1">
      <c r="A30" s="18"/>
      <c r="B30" s="17"/>
      <c r="C30" s="2" t="s">
        <v>60</v>
      </c>
      <c r="D30" s="3" t="s">
        <v>46</v>
      </c>
      <c r="E30" s="10" t="s">
        <v>13</v>
      </c>
      <c r="F30" s="10">
        <v>7</v>
      </c>
      <c r="G30" s="10">
        <v>1</v>
      </c>
      <c r="H30" s="10">
        <v>1</v>
      </c>
      <c r="I30" s="10">
        <v>1</v>
      </c>
      <c r="J30" s="10">
        <v>1</v>
      </c>
      <c r="K30" s="10">
        <v>1</v>
      </c>
      <c r="L30" s="10">
        <v>1</v>
      </c>
      <c r="M30" s="10">
        <v>1</v>
      </c>
      <c r="N30" s="10">
        <v>1</v>
      </c>
      <c r="O30" s="10">
        <v>0</v>
      </c>
      <c r="P30" s="10">
        <v>0</v>
      </c>
      <c r="Q30" s="37">
        <v>1</v>
      </c>
      <c r="R30" s="37">
        <v>1</v>
      </c>
      <c r="S30" s="37">
        <v>2</v>
      </c>
      <c r="T30" s="37">
        <v>0</v>
      </c>
      <c r="U30" s="34">
        <v>0</v>
      </c>
      <c r="V30" s="34">
        <v>0</v>
      </c>
      <c r="W30" s="34">
        <v>0</v>
      </c>
      <c r="X30" s="34">
        <v>0</v>
      </c>
      <c r="Y30" s="34">
        <v>9</v>
      </c>
      <c r="Z30" s="34">
        <v>0</v>
      </c>
      <c r="AA30" s="34">
        <v>0</v>
      </c>
      <c r="AB30" s="34">
        <v>0</v>
      </c>
    </row>
    <row r="31" spans="1:28" ht="80.25" customHeight="1">
      <c r="A31" s="13" t="s">
        <v>31</v>
      </c>
      <c r="B31" s="12" t="s">
        <v>20</v>
      </c>
      <c r="C31" s="2" t="s">
        <v>45</v>
      </c>
      <c r="D31" s="3" t="s">
        <v>46</v>
      </c>
      <c r="E31" s="10" t="s">
        <v>12</v>
      </c>
      <c r="F31" s="10">
        <v>0</v>
      </c>
      <c r="G31" s="10">
        <v>1</v>
      </c>
      <c r="H31" s="10">
        <v>1</v>
      </c>
      <c r="I31" s="10">
        <v>0</v>
      </c>
      <c r="J31" s="10">
        <v>0</v>
      </c>
      <c r="K31" s="10">
        <v>0</v>
      </c>
      <c r="L31" s="10">
        <v>0</v>
      </c>
      <c r="M31" s="10">
        <v>0</v>
      </c>
      <c r="N31" s="10">
        <v>0</v>
      </c>
      <c r="O31" s="10">
        <v>1</v>
      </c>
      <c r="P31" s="10">
        <v>1</v>
      </c>
      <c r="Q31" s="4">
        <v>0</v>
      </c>
      <c r="R31" s="4">
        <v>0</v>
      </c>
      <c r="S31" s="4">
        <v>0</v>
      </c>
      <c r="T31" s="4">
        <v>0</v>
      </c>
      <c r="U31" s="4">
        <v>5</v>
      </c>
      <c r="V31" s="4">
        <v>0</v>
      </c>
      <c r="W31" s="4">
        <v>0</v>
      </c>
      <c r="X31" s="4">
        <v>0</v>
      </c>
      <c r="Y31" s="4">
        <v>0</v>
      </c>
      <c r="Z31" s="4">
        <v>0</v>
      </c>
      <c r="AA31" s="4">
        <v>0</v>
      </c>
      <c r="AB31" s="4">
        <v>0</v>
      </c>
    </row>
    <row r="32" spans="1:28" ht="95.25" customHeight="1">
      <c r="A32" s="18" t="s">
        <v>32</v>
      </c>
      <c r="B32" s="17" t="s">
        <v>61</v>
      </c>
      <c r="C32" s="2" t="s">
        <v>15</v>
      </c>
      <c r="D32" s="3" t="s">
        <v>46</v>
      </c>
      <c r="E32" s="10" t="s">
        <v>13</v>
      </c>
      <c r="F32" s="10">
        <v>0</v>
      </c>
      <c r="G32" s="10">
        <v>0</v>
      </c>
      <c r="H32" s="10">
        <v>0</v>
      </c>
      <c r="I32" s="10">
        <v>0</v>
      </c>
      <c r="J32" s="10">
        <v>0</v>
      </c>
      <c r="K32" s="10">
        <v>0</v>
      </c>
      <c r="L32" s="10">
        <v>0</v>
      </c>
      <c r="M32" s="10">
        <v>0</v>
      </c>
      <c r="N32" s="10">
        <v>0</v>
      </c>
      <c r="O32" s="10">
        <v>0</v>
      </c>
      <c r="P32" s="10">
        <v>0</v>
      </c>
      <c r="Q32" s="34">
        <v>1</v>
      </c>
      <c r="R32" s="34">
        <v>1</v>
      </c>
      <c r="S32" s="34">
        <v>0</v>
      </c>
      <c r="T32" s="34">
        <v>0</v>
      </c>
      <c r="U32" s="34">
        <v>0</v>
      </c>
      <c r="V32" s="34">
        <v>0</v>
      </c>
      <c r="W32" s="35">
        <v>3</v>
      </c>
      <c r="X32" s="34">
        <v>0</v>
      </c>
      <c r="Y32" s="34">
        <v>0</v>
      </c>
      <c r="Z32" s="34">
        <v>0</v>
      </c>
      <c r="AA32" s="34">
        <v>0</v>
      </c>
      <c r="AB32" s="34">
        <v>0</v>
      </c>
    </row>
    <row r="33" spans="1:28" ht="63" customHeight="1">
      <c r="A33" s="18"/>
      <c r="B33" s="17"/>
      <c r="C33" s="2" t="s">
        <v>52</v>
      </c>
      <c r="D33" s="3" t="s">
        <v>46</v>
      </c>
      <c r="E33" s="10" t="s">
        <v>13</v>
      </c>
      <c r="F33" s="16" t="s">
        <v>54</v>
      </c>
      <c r="G33" s="16"/>
      <c r="H33" s="16"/>
      <c r="I33" s="16"/>
      <c r="J33" s="16"/>
      <c r="K33" s="16"/>
      <c r="L33" s="16"/>
      <c r="M33" s="10">
        <v>0</v>
      </c>
      <c r="N33" s="10">
        <v>0</v>
      </c>
      <c r="O33" s="10">
        <v>0</v>
      </c>
      <c r="P33" s="10">
        <v>0</v>
      </c>
      <c r="Q33" s="4">
        <v>0</v>
      </c>
      <c r="R33" s="4">
        <v>0</v>
      </c>
      <c r="S33" s="4">
        <v>0</v>
      </c>
      <c r="T33" s="4">
        <v>0</v>
      </c>
      <c r="U33" s="4">
        <v>0</v>
      </c>
      <c r="V33" s="4">
        <v>0</v>
      </c>
      <c r="W33" s="4">
        <v>1</v>
      </c>
      <c r="X33" s="4">
        <v>0</v>
      </c>
      <c r="Y33" s="4">
        <v>0</v>
      </c>
      <c r="Z33" s="4">
        <v>0</v>
      </c>
      <c r="AA33" s="4">
        <v>0</v>
      </c>
      <c r="AB33" s="4">
        <v>0</v>
      </c>
    </row>
    <row r="34" spans="1:28" ht="63" customHeight="1">
      <c r="A34" s="18"/>
      <c r="B34" s="17"/>
      <c r="C34" s="2" t="s">
        <v>70</v>
      </c>
      <c r="D34" s="3" t="s">
        <v>46</v>
      </c>
      <c r="E34" s="10" t="s">
        <v>13</v>
      </c>
      <c r="F34" s="10">
        <v>0</v>
      </c>
      <c r="G34" s="10">
        <v>1</v>
      </c>
      <c r="H34" s="10">
        <v>1</v>
      </c>
      <c r="I34" s="10">
        <v>0</v>
      </c>
      <c r="J34" s="10">
        <v>0</v>
      </c>
      <c r="K34" s="10">
        <v>0</v>
      </c>
      <c r="L34" s="10">
        <v>0</v>
      </c>
      <c r="M34" s="10">
        <v>0</v>
      </c>
      <c r="N34" s="10">
        <v>0</v>
      </c>
      <c r="O34" s="10">
        <v>0</v>
      </c>
      <c r="P34" s="10">
        <v>0</v>
      </c>
      <c r="Q34" s="4">
        <v>1</v>
      </c>
      <c r="R34" s="4">
        <v>1</v>
      </c>
      <c r="S34" s="4">
        <v>0</v>
      </c>
      <c r="T34" s="4">
        <v>0</v>
      </c>
      <c r="U34" s="4">
        <v>0</v>
      </c>
      <c r="V34" s="4">
        <v>0</v>
      </c>
      <c r="W34" s="4">
        <v>0</v>
      </c>
      <c r="X34" s="4">
        <v>0</v>
      </c>
      <c r="Y34" s="4">
        <v>3</v>
      </c>
      <c r="Z34" s="4">
        <v>0</v>
      </c>
      <c r="AA34" s="4">
        <v>0</v>
      </c>
      <c r="AB34" s="4">
        <v>0</v>
      </c>
    </row>
    <row r="35" ht="15.75">
      <c r="A35" s="1" t="s">
        <v>63</v>
      </c>
    </row>
    <row r="36" ht="15.75">
      <c r="A36" s="1" t="s">
        <v>64</v>
      </c>
    </row>
    <row r="37" ht="15.75">
      <c r="A37" s="1" t="s">
        <v>65</v>
      </c>
    </row>
    <row r="38" ht="15.75">
      <c r="A38" s="1" t="s">
        <v>66</v>
      </c>
    </row>
    <row r="39" ht="15.75">
      <c r="A39" s="1" t="s">
        <v>67</v>
      </c>
    </row>
  </sheetData>
  <sheetProtection/>
  <mergeCells count="41">
    <mergeCell ref="X1:AB1"/>
    <mergeCell ref="AA6:AB6"/>
    <mergeCell ref="A2:AB2"/>
    <mergeCell ref="A3:AB3"/>
    <mergeCell ref="D5:D7"/>
    <mergeCell ref="K6:L6"/>
    <mergeCell ref="A5:A7"/>
    <mergeCell ref="S6:T6"/>
    <mergeCell ref="A19:A21"/>
    <mergeCell ref="B5:B7"/>
    <mergeCell ref="C5:C7"/>
    <mergeCell ref="E5:E7"/>
    <mergeCell ref="F5:F7"/>
    <mergeCell ref="Q14:AB14"/>
    <mergeCell ref="F15:P15"/>
    <mergeCell ref="A32:A34"/>
    <mergeCell ref="B10:B14"/>
    <mergeCell ref="A10:A14"/>
    <mergeCell ref="A27:A30"/>
    <mergeCell ref="O6:P6"/>
    <mergeCell ref="U6:V6"/>
    <mergeCell ref="M6:N6"/>
    <mergeCell ref="I6:J6"/>
    <mergeCell ref="A22:A23"/>
    <mergeCell ref="A16:A18"/>
    <mergeCell ref="B27:B30"/>
    <mergeCell ref="B32:B34"/>
    <mergeCell ref="Q6:R6"/>
    <mergeCell ref="Y6:Z6"/>
    <mergeCell ref="F28:L28"/>
    <mergeCell ref="F29:L29"/>
    <mergeCell ref="F33:L33"/>
    <mergeCell ref="B19:B21"/>
    <mergeCell ref="B22:B23"/>
    <mergeCell ref="B16:B18"/>
    <mergeCell ref="W6:X6"/>
    <mergeCell ref="F12:L12"/>
    <mergeCell ref="F17:L17"/>
    <mergeCell ref="F20:L20"/>
    <mergeCell ref="G6:H6"/>
    <mergeCell ref="G5:AB5"/>
  </mergeCells>
  <printOptions/>
  <pageMargins left="0" right="0" top="0.3937007874015748" bottom="0.3937007874015748" header="0" footer="0"/>
  <pageSetup fitToHeight="0" fitToWidth="1" horizontalDpi="600" verticalDpi="600" orientation="landscape"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zsv</cp:lastModifiedBy>
  <cp:lastPrinted>2020-08-07T07:58:32Z</cp:lastPrinted>
  <dcterms:created xsi:type="dcterms:W3CDTF">2017-07-11T08:28:14Z</dcterms:created>
  <dcterms:modified xsi:type="dcterms:W3CDTF">2020-08-07T07:58:33Z</dcterms:modified>
  <cp:category/>
  <cp:version/>
  <cp:contentType/>
  <cp:contentStatus/>
</cp:coreProperties>
</file>