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аспорт подпрограммы" sheetId="1" r:id="rId1"/>
    <sheet name="Показатели, цели, задачи" sheetId="2" r:id="rId2"/>
    <sheet name="Перечень мероприятий" sheetId="3" r:id="rId3"/>
  </sheets>
  <definedNames>
    <definedName name="_xlnm.Print_Area" localSheetId="0">'Паспорт подпрограммы'!$A$1:$X$60</definedName>
    <definedName name="_xlnm.Print_Area" localSheetId="2">'Перечень мероприятий'!$A$1:$O$70</definedName>
    <definedName name="_xlnm.Print_Area" localSheetId="1">'Показатели, цели, задачи'!$A$1:$X$27</definedName>
  </definedNames>
  <calcPr fullCalcOnLoad="1"/>
</workbook>
</file>

<file path=xl/sharedStrings.xml><?xml version="1.0" encoding="utf-8"?>
<sst xmlns="http://schemas.openxmlformats.org/spreadsheetml/2006/main" count="430" uniqueCount="161">
  <si>
    <t>Таблица 2</t>
  </si>
  <si>
    <t>№ п/п</t>
  </si>
  <si>
    <t>Метод сбора информации о достижении показателя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</si>
  <si>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</si>
  <si>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</si>
  <si>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</si>
  <si>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</si>
  <si>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В том числе за счет средств</t>
  </si>
  <si>
    <t>местного бюджета</t>
  </si>
  <si>
    <t>всего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</si>
  <si>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</si>
  <si>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</si>
  <si>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</si>
  <si>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</si>
  <si>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</si>
  <si>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</si>
  <si>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Код бюджетной классификации (КЦСР, КВР)</t>
  </si>
  <si>
    <t>не менее 59,0</t>
  </si>
  <si>
    <t>Показатель 3: Количество массовых нарушений общественного порядка, ед.</t>
  </si>
  <si>
    <t>Показатель 4. Количество профилактических лекций, бесед, встреч с гражданами и др. на территории Города Томска, шт.</t>
  </si>
  <si>
    <t xml:space="preserve">Показатель 5. Оборудование зданий образовательных учреждений и учреждений дополнительного образования детей кнопками тревожной сигнализации, системами автоматической пожарной сигнализации, системами оповещения управления эвакуацией, %. </t>
  </si>
  <si>
    <t>не менее 90%</t>
  </si>
  <si>
    <t>Показатели задач муниципальной программы, единицы измерения</t>
  </si>
  <si>
    <t>Задача 1: Профилактика правонарушений на территории муниципального образования «Город Томск».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</si>
  <si>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</si>
  <si>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Показатель 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</si>
  <si>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>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</si>
  <si>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Показатель 1. Доля звукопокрытия территории от общей площади города, %.</t>
  </si>
  <si>
    <t>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</si>
  <si>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не менее 12</t>
  </si>
  <si>
    <t>Объемы и источники финансирования муниципальной программы (с разбивкой по годам, тыс. рублей)</t>
  </si>
  <si>
    <t xml:space="preserve">Сроки реализации муниципальной программы </t>
  </si>
  <si>
    <t xml:space="preserve">Перечень подпрограмм </t>
  </si>
  <si>
    <t>Организация управления муниципальной программой и контроль за её реализацией:</t>
  </si>
  <si>
    <t xml:space="preserve"> </t>
  </si>
  <si>
    <t>Реестр УМВД России  по Томской области</t>
  </si>
  <si>
    <t>КОБ</t>
  </si>
  <si>
    <t>1.2.</t>
  </si>
  <si>
    <t>1.2.1.</t>
  </si>
  <si>
    <t>Цель, задачи муниципальной программы</t>
  </si>
  <si>
    <t>Наименование показателей целей, задач, муниципальной программы (единицы измерения)</t>
  </si>
  <si>
    <t>Ответственный орган (подразделение) за достижение значения показателя</t>
  </si>
  <si>
    <t>Цель муниципальной программы: Повышение личной и общественной безопасности.</t>
  </si>
  <si>
    <t>1. Количество зарегистрированных преступлений на 1000 жителей, ед.</t>
  </si>
  <si>
    <t>Статистические сведения УМВД России  по Томской области</t>
  </si>
  <si>
    <t>2. Доля раскрытых преступлений в общем количестве зарегистрированных преступлений, %.</t>
  </si>
  <si>
    <t>3. Количество массовых нарушений общественного порядка, ед.</t>
  </si>
  <si>
    <t>Информация УМВД России  по Томской области</t>
  </si>
  <si>
    <t>4. Количество профилактических лекций, бесед, встреч с гражданами и др. на территории Города Томска, шт.</t>
  </si>
  <si>
    <t>Отчетность органов администрации Города Томска</t>
  </si>
  <si>
    <t>5. Оборудование зданий образовательных учреждений и учреждений дополнительного образования детей кнопками тревожной сигнализации, системами автоматической пожарной сигнализации, системами оповещения управления эвакуацией, %.</t>
  </si>
  <si>
    <t>Задача 1 муниципальной программы: Профилактика правонарушений на территории муниципального образования «Город Томск».</t>
  </si>
  <si>
    <t>1.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</si>
  <si>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 xml:space="preserve">КОБ,
Администрации Кировского, Ленинского, Октябрьского, Советского районов Города Томска
</t>
  </si>
  <si>
    <t>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</si>
  <si>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1. Количество комплексных профилактических мероприятий, направленных на создание благоприятных условий жизнедеятельности детей, предупреждение безнадзорности и правонарушений среди несовершеннолетних, ед.</t>
  </si>
  <si>
    <t>Отчетность Департамента образования администрации Города Томска</t>
  </si>
  <si>
    <t>Задача 3 муниципальной 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</si>
  <si>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1.4.</t>
  </si>
  <si>
    <t>1. Доля звукопокрытия территории от общей площади города, %.</t>
  </si>
  <si>
    <t>Единовременное обследование</t>
  </si>
  <si>
    <t>МКУ «ОДС г. Томска»</t>
  </si>
  <si>
    <t>1.3.</t>
  </si>
  <si>
    <t>Задача 4 муниципальной 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</si>
  <si>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Отчетность КОБ</t>
  </si>
  <si>
    <t>Наименования целей, задач муниципальной программы</t>
  </si>
  <si>
    <t>Цель муниципальной программы: Повышение личной и общественной безопасности</t>
  </si>
  <si>
    <t>Всего по задаче 1</t>
  </si>
  <si>
    <t xml:space="preserve">1510199990,
244
1510110360,
330
1510140010,
412
</t>
  </si>
  <si>
    <t>Всего по задаче 2:</t>
  </si>
  <si>
    <t xml:space="preserve">1520120040,
1520140970
243
612
622
</t>
  </si>
  <si>
    <t>1.3.1.</t>
  </si>
  <si>
    <t>Всего по задаче 3:</t>
  </si>
  <si>
    <t xml:space="preserve">МКУ «ОДС 
г. Томска»
</t>
  </si>
  <si>
    <t>Всего по задаче 4:</t>
  </si>
  <si>
    <t xml:space="preserve">1540199990
244
</t>
  </si>
  <si>
    <t xml:space="preserve">1530199990
224
</t>
  </si>
  <si>
    <t>ИТОГО ПО МУНИЦИПАЛЬНОЙ ПРОГРАММЕ:</t>
  </si>
  <si>
    <t>(далее - муниципальная программа)</t>
  </si>
  <si>
    <t>I. ПАСПОРТ МУНИЦИПАЛЬНОЙ ПРОГРАММЫ</t>
  </si>
  <si>
    <t>Правовой акт, являющийся основанием для разработки муниципальной программы</t>
  </si>
  <si>
    <t>Распоряжение администрации Города Томска от 23.05.2014 № р 460 «Об утверждении перечня муниципальных программ муниципального образования «Город Томск».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</si>
  <si>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области» (по согласованию).
</t>
  </si>
  <si>
    <t>Куратор муниципальной программы</t>
  </si>
  <si>
    <t>Ответственный исполнитель муниципальной программы</t>
  </si>
  <si>
    <t>Наименование стратегической цели (целевого вектора) развития Города Томска</t>
  </si>
  <si>
    <t>Экологичная и безопасная среда жизнедеятельности.</t>
  </si>
  <si>
    <t>Наименование стратегической задачи развития Города Томска</t>
  </si>
  <si>
    <t>Повышение личной и общественной безопасности.</t>
  </si>
  <si>
    <t xml:space="preserve">Цель и задачи муниципальной программы                                                                                                                          </t>
  </si>
  <si>
    <t>Цель: Повышение личной и общественной безопасности.</t>
  </si>
  <si>
    <t>Показатели цели муниципальной программы, единицы измерения</t>
  </si>
  <si>
    <t>Цель: Повышение личной и общественной безопасности</t>
  </si>
  <si>
    <t>Показатель 1. Количество зарегистрированных преступлений на 1000 жителей, ед.</t>
  </si>
  <si>
    <t>не более 17,5</t>
  </si>
  <si>
    <t>Показатель 2. Доля раскрытых преступлений в общем количестве зарегистрированных преступлений, %.</t>
  </si>
  <si>
    <t>администрации Города Томска</t>
  </si>
  <si>
    <t>Соисполнители</t>
  </si>
  <si>
    <t>Участники</t>
  </si>
  <si>
    <t>в соответствии с потребностью</t>
  </si>
  <si>
    <t>в соответствии с утвержд. финансированием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</si>
  <si>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</si>
  <si>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</si>
  <si>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</si>
  <si>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</si>
  <si>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</si>
  <si>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</si>
  <si>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</si>
  <si>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</si>
  <si>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</si>
  <si>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</si>
  <si>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Приложение 2 к муниципальной программе
«Безопасный Город» на 2017 - 2025 годы»</t>
  </si>
  <si>
    <t>Наименование подпрограммы 1: «Профилактика правонарушений» на 2017-2025 годы</t>
  </si>
  <si>
    <t>Наименование подпрограммы 2: «Безопасное детство в Безопасном Городе» на 2017-2025 годы</t>
  </si>
  <si>
    <t>Наименование подпрограммы 4: «Профилактика терроризма и экстремистской деятельности» на 2017-2025 годы</t>
  </si>
  <si>
    <t>МУНИЦИПАЛЬНАЯ ПРОГРАММА «БЕЗОПАСНЫЙ ГОРОД» НА 2017-2025 ГОДЫ»</t>
  </si>
  <si>
    <t>«Безопасный Город» на 2017-2025 годы»</t>
  </si>
  <si>
    <t>не менее 5</t>
  </si>
  <si>
    <r>
      <t xml:space="preserve">Показатель 1: </t>
    </r>
    <r>
      <rPr>
        <sz val="12"/>
        <color indexed="8"/>
        <rFont val="Times New Roman"/>
        <family val="1"/>
      </rPr>
      <t>Количество проведённых мероприятий по профилактике терроризма и экстремистской деятельности, шт.</t>
    </r>
  </si>
  <si>
    <t>1. Количество проведённых мероприятий по профилактике терроризма и экстремистской деятельности, шт.</t>
  </si>
  <si>
    <t>Наименование подпрограммы 2 «Безопасное детство в Безопасном Городе» на 2017-2025 годы</t>
  </si>
  <si>
    <t>Наименование подпрограммы 1 «Профилактика правонарушений» на 2017-2025 годы</t>
  </si>
  <si>
    <t>Наименование подпрограммы 3: «Создание комплексной системы экстренного оповещения населения об угрозе возникновения или о возникновении чрезвычайных ситуаций» на 2017-2025 годы</t>
  </si>
  <si>
    <t>Приложение 1 к муниципальной программе «Безопасный Город» на 2017 - 2025 годы»</t>
  </si>
  <si>
    <t>не менее 1800</t>
  </si>
  <si>
    <t>«Безопасный Город» на 2017 - 2025 годы»</t>
  </si>
  <si>
    <t>не более 17,0</t>
  </si>
  <si>
    <t>не менее 60</t>
  </si>
  <si>
    <t>не менее 59</t>
  </si>
  <si>
    <t>Заместитель Мэра Города Томска по безопасности и общим вопросам.</t>
  </si>
  <si>
    <t>Администрация Города Томска (Комитет общественной безопасности), далее - КОБ.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</si>
  <si>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Департамент образования администрации Города Томска, далее - ДО;
Департамент капитального строительства администрации Города Томска, далее - ДКС;
Управление культуры администрации Города Томска, далее - УК;
Управление физической культуры и спорта администрации Города Томска, далее - УФКиС;
Администрация Города Томска (Управление информатизации и муниципальных услуг администрации Города Томска), далее - УИиМУ; 
Администрация Города Томска (Управление информационной политики и общественных связей администрации Города Томска), далее - УИПиОС; 
Администрация Города Томска (Комитет жилищной политики администрации Города Томска), далее - КЖП;
Администрация Города Томска (МКУ «ОДС г. Томска»), далее – МКУ «ОДС г. Томска».</t>
  </si>
  <si>
    <t>КОБ;
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ДКС;
УК;
УФКиС;
УИиМУ; 
УИПиОС;
КЖП;
МКУ «ОДС г. Томска».</t>
  </si>
  <si>
    <t>Плановые значения показателей по годам реализации муниципальной программы</t>
  </si>
  <si>
    <t>ПОКАЗАТЕЛИ ЦЕЛИ, ЗАДАЧ, МЕРОПРИЯТИЙ МУНИЦИПАЛЬНОЙ ПРОГРАММЫ, ВКЛЮЧАЮЩЕЙ ПОДПРОГРАММЫ</t>
  </si>
  <si>
    <t>не менее 100%</t>
  </si>
  <si>
    <t>не менее 420</t>
  </si>
  <si>
    <t>не менее 400</t>
  </si>
  <si>
    <t>Показатель 1. Количество граждан,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</si>
  <si>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КОБ, ДО, УИПиОС</t>
  </si>
  <si>
    <t>ДО, УК, УФКиС</t>
  </si>
  <si>
    <t xml:space="preserve">КОБ,
ДО
</t>
  </si>
  <si>
    <t>ДКС, ДО,
УК,
УФКиС,
КОБ</t>
  </si>
  <si>
    <t>КОБ, УИПиОС;
Администрация Ленинского района Города Томска
Администрация Кировского района Города Томска
Администрация Советского района Города Томска
Администрация Октябрьского района Города Томска</t>
  </si>
  <si>
    <t>КОБ, Администрация
Ленинского
района Города
Томска, Администрация
Советского
района Города
Томска,
УИиМУ</t>
  </si>
  <si>
    <t>КОБ, УИиМУ, УИПиОС;
Администрация Ленинского района Города Томска, Администрация
Советского района Города Томска, ДКС, ДО,
УК, УФКиС, МКУ «ОДС г. Томска».</t>
  </si>
  <si>
    <t>Задача 2 муниципальной программы: 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</si>
  <si>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>Задача 1.: Профилактика правонарушений на территории муниципального образования «Город Томск».
Задача 2: Совершенствование благоприятных условий жизнедеятельности детей на объектах  муниципальных учреждений муниципального образования «Город Томск».
Задача 3: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
Задача 4: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</si>
  <si>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 xml:space="preserve">Задача 2 муниципальной программы: Совершенствование благоприятных условий жизнедеятельности детей на объектах муниципальных учреждений муниципального образования «Город Томск».
</t>
  </si>
  <si>
    <t>Задача 2:Совершенствование благоприятных условий жизнедеятельности детей на объектах  муниципальных учреждений муниципального образования «Город Томск».</t>
  </si>
  <si>
    <t>Наименование подпрограммы 3: «Создание комплексной системы экстренного оповещения населения (КСЭОН) об угрозе возникновения или о возникновении чрезвычайных ситуаций» на 2017-2021 годы</t>
  </si>
  <si>
    <t xml:space="preserve">1) «Профилактика правонарушений» на 2017-2025 годы;
2) «Безопасное детство в Безопасном Городе» на 2017-2025 годы;
3) «Создание комплексной системы экстренного оповещения населения об угрозе возникновения или о возникновении чрезвычайных ситуаций» на 2017-2021 годы;
4) «Профилактика терроризма и экстремистской деятельности» на 2017-2025 годы.
</t>
  </si>
  <si>
    <t>2017-2025 гг.</t>
  </si>
  <si>
    <t xml:space="preserve">«Безопасный Город на 2017-2025 годы»
</t>
  </si>
  <si>
    <t>Приложение 1 к постановлению</t>
  </si>
  <si>
    <t>Приложение к постановлению</t>
  </si>
  <si>
    <t>от 05.10.2016 № 1055</t>
  </si>
  <si>
    <t>- управление подпрограммой осуществляет</t>
  </si>
  <si>
    <t>Фактическое значение показателей на момент разработки муниципальной программы - 2016</t>
  </si>
  <si>
    <t>РЕСУРСНОЕ ОБЕСПЕЧЕНИЕ МУНИЦИПАЛЬНОЙ ПРОГРАММЫ, ВКЛЮЧАЮЩЕЙ ПОДПРОГРАММЫ</t>
  </si>
  <si>
    <t>от 31.01.2020 № 81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</si>
</sst>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/>
    </xf>
    <xf numFmtId="0" fontId="2" fillId="32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6" fontId="5" fillId="0" borderId="1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164" fontId="2" fillId="0" borderId="18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164" fontId="5" fillId="32" borderId="12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164" fontId="4" fillId="32" borderId="11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Border="1" applyAlignment="1">
      <alignment/>
    </xf>
    <xf numFmtId="164" fontId="4" fillId="32" borderId="12" xfId="0" applyNumberFormat="1" applyFont="1" applyFill="1" applyBorder="1" applyAlignment="1">
      <alignment horizontal="right" vertical="top" wrapText="1"/>
    </xf>
    <xf numFmtId="164" fontId="5" fillId="32" borderId="11" xfId="0" applyNumberFormat="1" applyFont="1" applyFill="1" applyBorder="1" applyAlignment="1">
      <alignment horizontal="right" vertical="center" wrapText="1"/>
    </xf>
    <xf numFmtId="164" fontId="4" fillId="32" borderId="10" xfId="0" applyNumberFormat="1" applyFont="1" applyFill="1" applyBorder="1" applyAlignment="1">
      <alignment horizontal="right" vertical="center" wrapText="1"/>
    </xf>
    <xf numFmtId="164" fontId="4" fillId="32" borderId="12" xfId="0" applyNumberFormat="1" applyFont="1" applyFill="1" applyBorder="1" applyAlignment="1">
      <alignment horizontal="right" vertical="top" wrapText="1"/>
    </xf>
    <xf numFmtId="164" fontId="4" fillId="0" borderId="18" xfId="0" applyNumberFormat="1" applyFont="1" applyBorder="1" applyAlignment="1">
      <alignment horizontal="right"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164" fontId="4" fillId="32" borderId="22" xfId="0" applyNumberFormat="1" applyFont="1" applyFill="1" applyBorder="1" applyAlignment="1">
      <alignment horizontal="center" vertical="center" wrapText="1"/>
    </xf>
    <xf numFmtId="164" fontId="4" fillId="32" borderId="21" xfId="0" applyNumberFormat="1" applyFont="1" applyFill="1" applyBorder="1" applyAlignment="1">
      <alignment vertical="center" wrapText="1"/>
    </xf>
    <xf numFmtId="164" fontId="4" fillId="0" borderId="23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24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32" borderId="25" xfId="0" applyNumberFormat="1" applyFont="1" applyFill="1" applyBorder="1" applyAlignment="1">
      <alignment vertical="center" wrapText="1"/>
    </xf>
    <xf numFmtId="164" fontId="4" fillId="32" borderId="10" xfId="0" applyNumberFormat="1" applyFont="1" applyFill="1" applyBorder="1" applyAlignment="1">
      <alignment vertical="center" wrapText="1"/>
    </xf>
    <xf numFmtId="164" fontId="4" fillId="0" borderId="26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14" fillId="0" borderId="18" xfId="0" applyNumberFormat="1" applyFont="1" applyBorder="1" applyAlignment="1">
      <alignment horizontal="right" vertical="center" wrapText="1"/>
    </xf>
    <xf numFmtId="164" fontId="14" fillId="0" borderId="21" xfId="0" applyNumberFormat="1" applyFont="1" applyBorder="1" applyAlignment="1">
      <alignment horizontal="right" vertical="center" wrapText="1"/>
    </xf>
    <xf numFmtId="164" fontId="11" fillId="0" borderId="12" xfId="0" applyNumberFormat="1" applyFont="1" applyBorder="1" applyAlignment="1">
      <alignment horizontal="right" vertical="center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21" xfId="0" applyFont="1" applyFill="1" applyBorder="1" applyAlignment="1">
      <alignment horizontal="left" vertical="top" wrapText="1"/>
    </xf>
    <xf numFmtId="0" fontId="2" fillId="32" borderId="18" xfId="0" applyFont="1" applyFill="1" applyBorder="1" applyAlignment="1">
      <alignment horizontal="left" vertical="top" wrapText="1"/>
    </xf>
    <xf numFmtId="164" fontId="2" fillId="32" borderId="13" xfId="0" applyNumberFormat="1" applyFont="1" applyFill="1" applyBorder="1" applyAlignment="1">
      <alignment horizontal="right" vertical="top" wrapText="1"/>
    </xf>
    <xf numFmtId="164" fontId="2" fillId="32" borderId="18" xfId="0" applyNumberFormat="1" applyFont="1" applyFill="1" applyBorder="1" applyAlignment="1">
      <alignment horizontal="right" vertical="top" wrapText="1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7" fillId="32" borderId="13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left" vertical="top" wrapText="1"/>
    </xf>
    <xf numFmtId="0" fontId="7" fillId="32" borderId="27" xfId="0" applyFont="1" applyFill="1" applyBorder="1" applyAlignment="1">
      <alignment horizontal="left" vertical="top" wrapText="1"/>
    </xf>
    <xf numFmtId="0" fontId="7" fillId="32" borderId="23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164" fontId="2" fillId="32" borderId="13" xfId="0" applyNumberFormat="1" applyFont="1" applyFill="1" applyBorder="1" applyAlignment="1">
      <alignment vertical="top" wrapText="1"/>
    </xf>
    <xf numFmtId="164" fontId="2" fillId="32" borderId="18" xfId="0" applyNumberFormat="1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right" vertical="top" wrapText="1"/>
    </xf>
    <xf numFmtId="164" fontId="2" fillId="0" borderId="18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2" borderId="1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26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21" xfId="0" applyFont="1" applyFill="1" applyBorder="1" applyAlignment="1">
      <alignment horizontal="left" vertical="top" wrapText="1"/>
    </xf>
    <xf numFmtId="0" fontId="2" fillId="32" borderId="18" xfId="0" applyFont="1" applyFill="1" applyBorder="1" applyAlignment="1">
      <alignment horizontal="left" vertical="top" wrapText="1"/>
    </xf>
    <xf numFmtId="0" fontId="2" fillId="32" borderId="32" xfId="0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2" fontId="2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 horizontal="right" vertical="center" wrapText="1"/>
    </xf>
    <xf numFmtId="164" fontId="11" fillId="0" borderId="18" xfId="0" applyNumberFormat="1" applyFont="1" applyBorder="1" applyAlignment="1">
      <alignment horizontal="right" vertical="center" wrapText="1"/>
    </xf>
    <xf numFmtId="2" fontId="2" fillId="32" borderId="13" xfId="0" applyNumberFormat="1" applyFont="1" applyFill="1" applyBorder="1" applyAlignment="1">
      <alignment horizontal="center" vertical="top" wrapText="1"/>
    </xf>
    <xf numFmtId="2" fontId="2" fillId="32" borderId="18" xfId="0" applyNumberFormat="1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2" borderId="21" xfId="0" applyFont="1" applyFill="1" applyBorder="1" applyAlignment="1">
      <alignment horizontal="left" vertical="top" wrapText="1"/>
    </xf>
    <xf numFmtId="0" fontId="6" fillId="32" borderId="18" xfId="0" applyFont="1" applyFill="1" applyBorder="1" applyAlignment="1">
      <alignment horizontal="left" vertical="top" wrapText="1"/>
    </xf>
    <xf numFmtId="0" fontId="15" fillId="32" borderId="13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2" fillId="32" borderId="28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2" fontId="11" fillId="0" borderId="13" xfId="0" applyNumberFormat="1" applyFont="1" applyBorder="1" applyAlignment="1">
      <alignment horizontal="right" vertical="center" wrapText="1"/>
    </xf>
    <xf numFmtId="2" fontId="11" fillId="0" borderId="18" xfId="0" applyNumberFormat="1" applyFont="1" applyBorder="1" applyAlignment="1">
      <alignment horizontal="right" vertical="center" wrapText="1"/>
    </xf>
    <xf numFmtId="164" fontId="11" fillId="0" borderId="13" xfId="0" applyNumberFormat="1" applyFont="1" applyFill="1" applyBorder="1" applyAlignment="1">
      <alignment horizontal="right" vertical="center" wrapText="1"/>
    </xf>
    <xf numFmtId="164" fontId="11" fillId="0" borderId="18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32" borderId="19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7" fillId="32" borderId="0" xfId="0" applyFont="1" applyFill="1" applyBorder="1" applyAlignment="1">
      <alignment horizontal="left" vertical="top" wrapText="1"/>
    </xf>
    <xf numFmtId="0" fontId="7" fillId="32" borderId="26" xfId="0" applyFont="1" applyFill="1" applyBorder="1" applyAlignment="1">
      <alignment horizontal="left" vertical="top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justify" vertical="top"/>
    </xf>
    <xf numFmtId="0" fontId="2" fillId="0" borderId="18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0" borderId="2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13" xfId="0" applyFont="1" applyBorder="1" applyAlignment="1">
      <alignment vertical="justify"/>
    </xf>
    <xf numFmtId="0" fontId="2" fillId="0" borderId="21" xfId="0" applyFont="1" applyBorder="1" applyAlignment="1">
      <alignment vertical="justify"/>
    </xf>
    <xf numFmtId="0" fontId="2" fillId="0" borderId="18" xfId="0" applyFont="1" applyBorder="1" applyAlignment="1">
      <alignment vertical="justify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 vertical="justify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3" fillId="0" borderId="24" xfId="0" applyFont="1" applyBorder="1" applyAlignment="1">
      <alignment horizontal="right"/>
    </xf>
    <xf numFmtId="0" fontId="4" fillId="0" borderId="3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9"/>
  <sheetViews>
    <sheetView tabSelected="1" view="pageBreakPreview" zoomScale="75" zoomScaleSheetLayoutView="75" zoomScalePageLayoutView="0" workbookViewId="0" topLeftCell="K1">
      <selection activeCell="Q2" sqref="Q2"/>
    </sheetView>
  </sheetViews>
  <sheetFormatPr defaultColWidth="9.140625" defaultRowHeight="15"/>
  <cols>
    <col min="1" max="1" width="36.8515625" style="0" customWidth="1"/>
    <col min="2" max="2" width="11.00390625" style="0" customWidth="1"/>
    <col min="3" max="3" width="16.140625" style="0" customWidth="1"/>
    <col min="4" max="4" width="8.7109375" style="0" customWidth="1"/>
    <col min="5" max="5" width="12.140625" style="0" customWidth="1"/>
    <col min="6" max="6" width="15.28125" style="0" customWidth="1"/>
    <col min="7" max="7" width="16.7109375" style="0" customWidth="1"/>
    <col min="8" max="13" width="12.140625" style="0" customWidth="1"/>
    <col min="14" max="17" width="12.140625" style="73" customWidth="1"/>
    <col min="18" max="23" width="12.140625" style="0" customWidth="1"/>
  </cols>
  <sheetData>
    <row r="2" spans="4:23" ht="15" customHeight="1">
      <c r="D2" s="2"/>
      <c r="E2" s="2"/>
      <c r="F2" s="2"/>
      <c r="G2" s="2"/>
      <c r="H2" s="2"/>
      <c r="I2" s="2"/>
      <c r="J2" s="2"/>
      <c r="K2" s="2"/>
      <c r="S2" s="218" t="s">
        <v>154</v>
      </c>
      <c r="T2" s="218"/>
      <c r="U2" s="218"/>
      <c r="V2" s="218"/>
      <c r="W2" s="1"/>
    </row>
    <row r="3" spans="1:23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S3" s="218" t="s">
        <v>96</v>
      </c>
      <c r="T3" s="218"/>
      <c r="U3" s="218"/>
      <c r="V3" s="218"/>
      <c r="W3" s="1"/>
    </row>
    <row r="4" spans="1:23" ht="14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S4" s="215" t="s">
        <v>160</v>
      </c>
      <c r="T4" s="215"/>
      <c r="U4" s="215"/>
      <c r="V4" s="215"/>
      <c r="W4" s="1"/>
    </row>
    <row r="5" spans="1:23" ht="14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S5" s="94"/>
      <c r="T5" s="94"/>
      <c r="U5" s="94"/>
      <c r="V5" s="94"/>
      <c r="W5" s="1"/>
    </row>
    <row r="6" spans="1:23" ht="14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S6" s="215" t="s">
        <v>155</v>
      </c>
      <c r="T6" s="215"/>
      <c r="U6" s="215"/>
      <c r="V6" s="215"/>
      <c r="W6" s="1"/>
    </row>
    <row r="7" spans="1:23" ht="14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S7" s="216" t="s">
        <v>96</v>
      </c>
      <c r="T7" s="216"/>
      <c r="U7" s="216"/>
      <c r="V7" s="216"/>
      <c r="W7" s="1"/>
    </row>
    <row r="8" spans="1:22" ht="1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4"/>
      <c r="O8" s="74"/>
      <c r="P8" s="74"/>
      <c r="S8" s="217" t="s">
        <v>156</v>
      </c>
      <c r="T8" s="217"/>
      <c r="U8" s="217"/>
      <c r="V8" s="217"/>
    </row>
    <row r="9" spans="1:23" ht="36.75" customHeight="1">
      <c r="A9" s="213" t="s">
        <v>115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</row>
    <row r="10" spans="1:23" ht="15">
      <c r="A10" s="212" t="s">
        <v>78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</row>
    <row r="11" spans="1:16" ht="1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4"/>
      <c r="O11" s="74"/>
      <c r="P11" s="74"/>
    </row>
    <row r="12" spans="1:23" s="68" customFormat="1" ht="15">
      <c r="A12" s="214" t="s">
        <v>79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</row>
    <row r="13" spans="1:23" s="68" customFormat="1" ht="17.25" customHeight="1">
      <c r="A13" s="214" t="s">
        <v>116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</row>
    <row r="14" spans="1:23" ht="1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</row>
    <row r="15" spans="1:16" ht="15.75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4"/>
      <c r="O15" s="74"/>
      <c r="P15" s="74"/>
    </row>
    <row r="16" spans="1:23" ht="34.5" customHeight="1" thickBot="1">
      <c r="A16" s="206" t="s">
        <v>80</v>
      </c>
      <c r="B16" s="207"/>
      <c r="C16" s="207"/>
      <c r="D16" s="208"/>
      <c r="E16" s="209" t="s">
        <v>81</v>
      </c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1"/>
    </row>
    <row r="17" spans="1:23" s="13" customFormat="1" ht="24" customHeight="1" thickBot="1">
      <c r="A17" s="140" t="s">
        <v>83</v>
      </c>
      <c r="B17" s="141"/>
      <c r="C17" s="141"/>
      <c r="D17" s="154"/>
      <c r="E17" s="126" t="s">
        <v>129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8"/>
    </row>
    <row r="18" spans="1:23" s="13" customFormat="1" ht="24" customHeight="1" thickBot="1">
      <c r="A18" s="140" t="s">
        <v>84</v>
      </c>
      <c r="B18" s="141"/>
      <c r="C18" s="141"/>
      <c r="D18" s="154"/>
      <c r="E18" s="126" t="s">
        <v>130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8"/>
    </row>
    <row r="19" spans="1:23" s="13" customFormat="1" ht="195" customHeight="1" thickBot="1">
      <c r="A19" s="126" t="s">
        <v>97</v>
      </c>
      <c r="B19" s="127"/>
      <c r="C19" s="127"/>
      <c r="D19" s="128"/>
      <c r="E19" s="140" t="s">
        <v>131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54"/>
    </row>
    <row r="20" spans="1:23" s="13" customFormat="1" ht="51.75" customHeight="1" thickBot="1">
      <c r="A20" s="140" t="s">
        <v>98</v>
      </c>
      <c r="B20" s="141"/>
      <c r="C20" s="141"/>
      <c r="D20" s="154"/>
      <c r="E20" s="159" t="s">
        <v>82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1"/>
    </row>
    <row r="21" spans="1:23" s="13" customFormat="1" ht="33" customHeight="1" thickBot="1">
      <c r="A21" s="198" t="s">
        <v>85</v>
      </c>
      <c r="B21" s="198"/>
      <c r="C21" s="198"/>
      <c r="D21" s="199"/>
      <c r="E21" s="200" t="s">
        <v>86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</row>
    <row r="22" spans="1:23" s="13" customFormat="1" ht="18.75" customHeight="1" thickBot="1">
      <c r="A22" s="201" t="s">
        <v>87</v>
      </c>
      <c r="B22" s="201"/>
      <c r="C22" s="201"/>
      <c r="D22" s="202"/>
      <c r="E22" s="203" t="s">
        <v>88</v>
      </c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2"/>
    </row>
    <row r="23" spans="1:23" s="13" customFormat="1" ht="18.75" customHeight="1">
      <c r="A23" s="191" t="s">
        <v>89</v>
      </c>
      <c r="B23" s="192"/>
      <c r="C23" s="192"/>
      <c r="D23" s="193"/>
      <c r="E23" s="162" t="s">
        <v>90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4"/>
    </row>
    <row r="24" spans="1:23" s="13" customFormat="1" ht="87.75" customHeight="1" thickBot="1">
      <c r="A24" s="194"/>
      <c r="B24" s="195"/>
      <c r="C24" s="195"/>
      <c r="D24" s="196"/>
      <c r="E24" s="156" t="s">
        <v>147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</row>
    <row r="25" spans="1:23" s="18" customFormat="1" ht="24" customHeight="1">
      <c r="A25" s="162" t="s">
        <v>91</v>
      </c>
      <c r="B25" s="163"/>
      <c r="C25" s="163"/>
      <c r="D25" s="164"/>
      <c r="E25" s="14">
        <v>2016</v>
      </c>
      <c r="F25" s="190">
        <v>2017</v>
      </c>
      <c r="G25" s="190"/>
      <c r="H25" s="190">
        <v>2018</v>
      </c>
      <c r="I25" s="190"/>
      <c r="J25" s="190">
        <v>2019</v>
      </c>
      <c r="K25" s="190"/>
      <c r="L25" s="152">
        <v>2020</v>
      </c>
      <c r="M25" s="152"/>
      <c r="N25" s="155">
        <v>2021</v>
      </c>
      <c r="O25" s="155"/>
      <c r="P25" s="155">
        <v>2022</v>
      </c>
      <c r="Q25" s="155"/>
      <c r="R25" s="190">
        <v>2023</v>
      </c>
      <c r="S25" s="190"/>
      <c r="T25" s="152">
        <v>2024</v>
      </c>
      <c r="U25" s="152"/>
      <c r="V25" s="152">
        <v>2025</v>
      </c>
      <c r="W25" s="153"/>
    </row>
    <row r="26" spans="1:23" s="18" customFormat="1" ht="125.25" customHeight="1" thickBot="1">
      <c r="A26" s="176"/>
      <c r="B26" s="177"/>
      <c r="C26" s="177"/>
      <c r="D26" s="197"/>
      <c r="E26" s="15"/>
      <c r="F26" s="16" t="s">
        <v>99</v>
      </c>
      <c r="G26" s="16" t="s">
        <v>100</v>
      </c>
      <c r="H26" s="16" t="s">
        <v>99</v>
      </c>
      <c r="I26" s="16" t="s">
        <v>100</v>
      </c>
      <c r="J26" s="16" t="s">
        <v>99</v>
      </c>
      <c r="K26" s="16" t="s">
        <v>100</v>
      </c>
      <c r="L26" s="16" t="s">
        <v>99</v>
      </c>
      <c r="M26" s="16" t="s">
        <v>100</v>
      </c>
      <c r="N26" s="75" t="s">
        <v>99</v>
      </c>
      <c r="O26" s="75" t="s">
        <v>100</v>
      </c>
      <c r="P26" s="75" t="s">
        <v>99</v>
      </c>
      <c r="Q26" s="75" t="s">
        <v>100</v>
      </c>
      <c r="R26" s="16" t="s">
        <v>99</v>
      </c>
      <c r="S26" s="16" t="s">
        <v>100</v>
      </c>
      <c r="T26" s="16" t="s">
        <v>99</v>
      </c>
      <c r="U26" s="16" t="s">
        <v>100</v>
      </c>
      <c r="V26" s="16" t="s">
        <v>99</v>
      </c>
      <c r="W26" s="17" t="s">
        <v>100</v>
      </c>
    </row>
    <row r="27" spans="1:23" s="13" customFormat="1" ht="24" customHeight="1" thickBot="1">
      <c r="A27" s="133" t="s">
        <v>92</v>
      </c>
      <c r="B27" s="134"/>
      <c r="C27" s="134"/>
      <c r="D27" s="134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9"/>
    </row>
    <row r="28" spans="1:23" s="13" customFormat="1" ht="35.25" customHeight="1" thickBot="1">
      <c r="A28" s="176" t="s">
        <v>93</v>
      </c>
      <c r="B28" s="177"/>
      <c r="C28" s="177"/>
      <c r="D28" s="177"/>
      <c r="E28" s="50">
        <v>18.6</v>
      </c>
      <c r="F28" s="51" t="s">
        <v>94</v>
      </c>
      <c r="G28" s="51" t="s">
        <v>94</v>
      </c>
      <c r="H28" s="51" t="s">
        <v>94</v>
      </c>
      <c r="I28" s="51" t="s">
        <v>94</v>
      </c>
      <c r="J28" s="51" t="s">
        <v>94</v>
      </c>
      <c r="K28" s="51" t="s">
        <v>94</v>
      </c>
      <c r="L28" s="51" t="s">
        <v>126</v>
      </c>
      <c r="M28" s="51" t="s">
        <v>126</v>
      </c>
      <c r="N28" s="76" t="s">
        <v>126</v>
      </c>
      <c r="O28" s="76" t="s">
        <v>126</v>
      </c>
      <c r="P28" s="76" t="s">
        <v>126</v>
      </c>
      <c r="Q28" s="76" t="s">
        <v>126</v>
      </c>
      <c r="R28" s="51" t="s">
        <v>126</v>
      </c>
      <c r="S28" s="51"/>
      <c r="T28" s="51" t="s">
        <v>126</v>
      </c>
      <c r="U28" s="51"/>
      <c r="V28" s="51" t="s">
        <v>126</v>
      </c>
      <c r="W28" s="51"/>
    </row>
    <row r="29" spans="1:23" s="13" customFormat="1" ht="39.75" customHeight="1" thickBot="1">
      <c r="A29" s="176" t="s">
        <v>95</v>
      </c>
      <c r="B29" s="177"/>
      <c r="C29" s="177"/>
      <c r="D29" s="177"/>
      <c r="E29" s="50">
        <v>44.8</v>
      </c>
      <c r="F29" s="69" t="s">
        <v>17</v>
      </c>
      <c r="G29" s="69" t="s">
        <v>17</v>
      </c>
      <c r="H29" s="69" t="s">
        <v>17</v>
      </c>
      <c r="I29" s="69" t="s">
        <v>17</v>
      </c>
      <c r="J29" s="51" t="s">
        <v>128</v>
      </c>
      <c r="K29" s="51" t="s">
        <v>128</v>
      </c>
      <c r="L29" s="51" t="s">
        <v>127</v>
      </c>
      <c r="M29" s="51" t="s">
        <v>127</v>
      </c>
      <c r="N29" s="76" t="s">
        <v>127</v>
      </c>
      <c r="O29" s="76" t="s">
        <v>127</v>
      </c>
      <c r="P29" s="76" t="s">
        <v>127</v>
      </c>
      <c r="Q29" s="76" t="s">
        <v>127</v>
      </c>
      <c r="R29" s="51" t="s">
        <v>127</v>
      </c>
      <c r="S29" s="51"/>
      <c r="T29" s="51" t="s">
        <v>127</v>
      </c>
      <c r="U29" s="51"/>
      <c r="V29" s="51" t="s">
        <v>127</v>
      </c>
      <c r="W29" s="49"/>
    </row>
    <row r="30" spans="1:23" s="13" customFormat="1" ht="34.5" customHeight="1" thickBot="1">
      <c r="A30" s="176" t="s">
        <v>18</v>
      </c>
      <c r="B30" s="177"/>
      <c r="C30" s="177"/>
      <c r="D30" s="177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77">
        <v>0</v>
      </c>
      <c r="O30" s="77">
        <v>0</v>
      </c>
      <c r="P30" s="77">
        <v>0</v>
      </c>
      <c r="Q30" s="77">
        <v>0</v>
      </c>
      <c r="R30" s="50">
        <v>0</v>
      </c>
      <c r="S30" s="50"/>
      <c r="T30" s="50">
        <v>0</v>
      </c>
      <c r="U30" s="50"/>
      <c r="V30" s="50">
        <v>0</v>
      </c>
      <c r="W30" s="50"/>
    </row>
    <row r="31" spans="1:23" s="82" customFormat="1" ht="33.75" customHeight="1" thickBot="1">
      <c r="A31" s="182" t="s">
        <v>19</v>
      </c>
      <c r="B31" s="183"/>
      <c r="C31" s="183"/>
      <c r="D31" s="183"/>
      <c r="E31" s="77">
        <v>1800</v>
      </c>
      <c r="F31" s="76" t="s">
        <v>124</v>
      </c>
      <c r="G31" s="76" t="s">
        <v>124</v>
      </c>
      <c r="H31" s="76" t="s">
        <v>124</v>
      </c>
      <c r="I31" s="76" t="s">
        <v>124</v>
      </c>
      <c r="J31" s="76" t="s">
        <v>124</v>
      </c>
      <c r="K31" s="76" t="s">
        <v>124</v>
      </c>
      <c r="L31" s="76" t="s">
        <v>124</v>
      </c>
      <c r="M31" s="76" t="s">
        <v>124</v>
      </c>
      <c r="N31" s="76" t="s">
        <v>124</v>
      </c>
      <c r="O31" s="76" t="s">
        <v>124</v>
      </c>
      <c r="P31" s="76" t="s">
        <v>124</v>
      </c>
      <c r="Q31" s="76" t="s">
        <v>124</v>
      </c>
      <c r="R31" s="76" t="s">
        <v>124</v>
      </c>
      <c r="S31" s="76" t="s">
        <v>34</v>
      </c>
      <c r="T31" s="76" t="s">
        <v>124</v>
      </c>
      <c r="U31" s="76" t="s">
        <v>34</v>
      </c>
      <c r="V31" s="76" t="s">
        <v>124</v>
      </c>
      <c r="W31" s="76" t="s">
        <v>34</v>
      </c>
    </row>
    <row r="32" spans="1:23" s="13" customFormat="1" ht="51" customHeight="1" thickBot="1">
      <c r="A32" s="176" t="s">
        <v>20</v>
      </c>
      <c r="B32" s="177"/>
      <c r="C32" s="177"/>
      <c r="D32" s="177"/>
      <c r="E32" s="52">
        <v>1</v>
      </c>
      <c r="F32" s="51" t="s">
        <v>21</v>
      </c>
      <c r="G32" s="51" t="s">
        <v>21</v>
      </c>
      <c r="H32" s="52" t="s">
        <v>135</v>
      </c>
      <c r="I32" s="52" t="s">
        <v>21</v>
      </c>
      <c r="J32" s="52" t="s">
        <v>135</v>
      </c>
      <c r="K32" s="52" t="s">
        <v>21</v>
      </c>
      <c r="L32" s="52" t="s">
        <v>135</v>
      </c>
      <c r="M32" s="52" t="s">
        <v>21</v>
      </c>
      <c r="N32" s="52" t="s">
        <v>135</v>
      </c>
      <c r="O32" s="52" t="s">
        <v>21</v>
      </c>
      <c r="P32" s="52" t="s">
        <v>135</v>
      </c>
      <c r="Q32" s="52" t="s">
        <v>21</v>
      </c>
      <c r="R32" s="52" t="s">
        <v>135</v>
      </c>
      <c r="S32" s="52"/>
      <c r="T32" s="52" t="s">
        <v>135</v>
      </c>
      <c r="U32" s="52"/>
      <c r="V32" s="52" t="s">
        <v>135</v>
      </c>
      <c r="W32" s="52"/>
    </row>
    <row r="33" spans="1:23" s="13" customFormat="1" ht="18" customHeight="1" thickBot="1">
      <c r="A33" s="133" t="s">
        <v>22</v>
      </c>
      <c r="B33" s="134"/>
      <c r="C33" s="134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6"/>
    </row>
    <row r="34" spans="1:23" s="13" customFormat="1" ht="18" customHeight="1" thickBot="1">
      <c r="A34" s="133" t="s">
        <v>23</v>
      </c>
      <c r="B34" s="134"/>
      <c r="C34" s="13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</row>
    <row r="35" spans="1:23" s="13" customFormat="1" ht="52.5" customHeight="1" thickBot="1">
      <c r="A35" s="140" t="s">
        <v>138</v>
      </c>
      <c r="B35" s="141"/>
      <c r="C35" s="141"/>
      <c r="D35" s="141"/>
      <c r="E35" s="50">
        <v>415</v>
      </c>
      <c r="F35" s="51">
        <v>250</v>
      </c>
      <c r="G35" s="51">
        <v>250</v>
      </c>
      <c r="H35" s="51" t="s">
        <v>136</v>
      </c>
      <c r="I35" s="51" t="s">
        <v>137</v>
      </c>
      <c r="J35" s="51" t="s">
        <v>136</v>
      </c>
      <c r="K35" s="51" t="s">
        <v>137</v>
      </c>
      <c r="L35" s="51" t="s">
        <v>136</v>
      </c>
      <c r="M35" s="51" t="s">
        <v>137</v>
      </c>
      <c r="N35" s="51" t="s">
        <v>136</v>
      </c>
      <c r="O35" s="51" t="s">
        <v>137</v>
      </c>
      <c r="P35" s="51" t="s">
        <v>136</v>
      </c>
      <c r="Q35" s="51" t="s">
        <v>137</v>
      </c>
      <c r="R35" s="51" t="s">
        <v>136</v>
      </c>
      <c r="S35" s="49"/>
      <c r="T35" s="51" t="s">
        <v>136</v>
      </c>
      <c r="U35" s="49"/>
      <c r="V35" s="51" t="s">
        <v>136</v>
      </c>
      <c r="W35" s="49"/>
    </row>
    <row r="36" spans="1:23" s="13" customFormat="1" ht="52.5" customHeight="1" thickBot="1">
      <c r="A36" s="126" t="s">
        <v>24</v>
      </c>
      <c r="B36" s="127"/>
      <c r="C36" s="127"/>
      <c r="D36" s="128"/>
      <c r="E36" s="50">
        <v>51</v>
      </c>
      <c r="F36" s="51">
        <v>50</v>
      </c>
      <c r="G36" s="51">
        <v>50</v>
      </c>
      <c r="H36" s="51">
        <v>60</v>
      </c>
      <c r="I36" s="51">
        <v>60</v>
      </c>
      <c r="J36" s="51">
        <v>70</v>
      </c>
      <c r="K36" s="51">
        <v>70</v>
      </c>
      <c r="L36" s="51">
        <v>80</v>
      </c>
      <c r="M36" s="51">
        <v>80</v>
      </c>
      <c r="N36" s="78">
        <v>85</v>
      </c>
      <c r="O36" s="78">
        <v>85</v>
      </c>
      <c r="P36" s="78">
        <v>90</v>
      </c>
      <c r="Q36" s="78">
        <v>90</v>
      </c>
      <c r="R36" s="49">
        <v>95</v>
      </c>
      <c r="S36" s="49"/>
      <c r="T36" s="49">
        <v>100</v>
      </c>
      <c r="U36" s="49"/>
      <c r="V36" s="49">
        <v>105</v>
      </c>
      <c r="W36" s="49"/>
    </row>
    <row r="37" spans="1:23" s="13" customFormat="1" ht="18.75" customHeight="1" thickBot="1">
      <c r="A37" s="133" t="s">
        <v>149</v>
      </c>
      <c r="B37" s="134"/>
      <c r="C37" s="134"/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6"/>
    </row>
    <row r="38" spans="1:23" s="13" customFormat="1" ht="68.25" customHeight="1" thickBot="1">
      <c r="A38" s="126" t="s">
        <v>25</v>
      </c>
      <c r="B38" s="127"/>
      <c r="C38" s="127"/>
      <c r="D38" s="128"/>
      <c r="E38" s="63">
        <v>8</v>
      </c>
      <c r="F38" s="64" t="s">
        <v>117</v>
      </c>
      <c r="G38" s="64" t="s">
        <v>117</v>
      </c>
      <c r="H38" s="64" t="s">
        <v>117</v>
      </c>
      <c r="I38" s="64" t="s">
        <v>117</v>
      </c>
      <c r="J38" s="64" t="s">
        <v>117</v>
      </c>
      <c r="K38" s="64" t="s">
        <v>117</v>
      </c>
      <c r="L38" s="64" t="s">
        <v>117</v>
      </c>
      <c r="M38" s="64" t="s">
        <v>117</v>
      </c>
      <c r="N38" s="79" t="s">
        <v>117</v>
      </c>
      <c r="O38" s="79" t="s">
        <v>117</v>
      </c>
      <c r="P38" s="79" t="s">
        <v>117</v>
      </c>
      <c r="Q38" s="79" t="s">
        <v>117</v>
      </c>
      <c r="R38" s="64" t="s">
        <v>117</v>
      </c>
      <c r="S38" s="65"/>
      <c r="T38" s="64" t="s">
        <v>117</v>
      </c>
      <c r="U38" s="65"/>
      <c r="V38" s="64" t="s">
        <v>117</v>
      </c>
      <c r="W38" s="65"/>
    </row>
    <row r="39" spans="1:23" s="13" customFormat="1" ht="19.5" customHeight="1" thickBot="1">
      <c r="A39" s="133" t="s">
        <v>26</v>
      </c>
      <c r="B39" s="134"/>
      <c r="C39" s="134"/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6"/>
    </row>
    <row r="40" spans="1:23" s="13" customFormat="1" ht="27" customHeight="1" thickBot="1">
      <c r="A40" s="142" t="s">
        <v>27</v>
      </c>
      <c r="B40" s="143"/>
      <c r="C40" s="143"/>
      <c r="D40" s="144"/>
      <c r="E40" s="89">
        <v>0</v>
      </c>
      <c r="F40" s="90">
        <v>25</v>
      </c>
      <c r="G40" s="91">
        <v>0</v>
      </c>
      <c r="H40" s="92">
        <v>25</v>
      </c>
      <c r="I40" s="90">
        <v>0</v>
      </c>
      <c r="J40" s="92">
        <v>35</v>
      </c>
      <c r="K40" s="90">
        <v>0</v>
      </c>
      <c r="L40" s="92">
        <v>70</v>
      </c>
      <c r="M40" s="90">
        <v>2</v>
      </c>
      <c r="N40" s="93">
        <v>100</v>
      </c>
      <c r="O40" s="91">
        <v>3</v>
      </c>
      <c r="P40" s="81"/>
      <c r="Q40" s="80"/>
      <c r="R40" s="66"/>
      <c r="S40" s="67"/>
      <c r="T40" s="66"/>
      <c r="U40" s="67"/>
      <c r="V40" s="66"/>
      <c r="W40" s="67"/>
    </row>
    <row r="41" spans="1:23" s="13" customFormat="1" ht="19.5" customHeight="1" thickBot="1">
      <c r="A41" s="133" t="s">
        <v>28</v>
      </c>
      <c r="B41" s="134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6"/>
    </row>
    <row r="42" spans="1:23" s="82" customFormat="1" ht="33.75" customHeight="1" thickBot="1">
      <c r="A42" s="145" t="s">
        <v>118</v>
      </c>
      <c r="B42" s="146"/>
      <c r="C42" s="146"/>
      <c r="D42" s="146"/>
      <c r="E42" s="77">
        <v>12</v>
      </c>
      <c r="F42" s="76" t="s">
        <v>29</v>
      </c>
      <c r="G42" s="76" t="s">
        <v>29</v>
      </c>
      <c r="H42" s="76" t="s">
        <v>29</v>
      </c>
      <c r="I42" s="76" t="s">
        <v>29</v>
      </c>
      <c r="J42" s="76" t="s">
        <v>29</v>
      </c>
      <c r="K42" s="76" t="s">
        <v>29</v>
      </c>
      <c r="L42" s="76" t="s">
        <v>29</v>
      </c>
      <c r="M42" s="76" t="s">
        <v>29</v>
      </c>
      <c r="N42" s="76" t="s">
        <v>29</v>
      </c>
      <c r="O42" s="76" t="s">
        <v>29</v>
      </c>
      <c r="P42" s="76" t="s">
        <v>29</v>
      </c>
      <c r="Q42" s="76" t="s">
        <v>29</v>
      </c>
      <c r="R42" s="76" t="s">
        <v>29</v>
      </c>
      <c r="S42" s="78"/>
      <c r="T42" s="76" t="s">
        <v>29</v>
      </c>
      <c r="U42" s="78"/>
      <c r="V42" s="76" t="s">
        <v>29</v>
      </c>
      <c r="W42" s="78"/>
    </row>
    <row r="43" spans="1:23" s="13" customFormat="1" ht="24" customHeight="1" thickBot="1">
      <c r="A43" s="162" t="s">
        <v>30</v>
      </c>
      <c r="B43" s="163"/>
      <c r="C43" s="163"/>
      <c r="D43" s="163"/>
      <c r="E43" s="184" t="s">
        <v>101</v>
      </c>
      <c r="F43" s="137" t="s">
        <v>102</v>
      </c>
      <c r="G43" s="139"/>
      <c r="H43" s="137" t="s">
        <v>103</v>
      </c>
      <c r="I43" s="138"/>
      <c r="J43" s="138"/>
      <c r="K43" s="139"/>
      <c r="L43" s="137" t="s">
        <v>104</v>
      </c>
      <c r="M43" s="138"/>
      <c r="N43" s="138"/>
      <c r="O43" s="139"/>
      <c r="P43" s="137" t="s">
        <v>105</v>
      </c>
      <c r="Q43" s="138"/>
      <c r="R43" s="138"/>
      <c r="S43" s="139"/>
      <c r="T43" s="137" t="s">
        <v>106</v>
      </c>
      <c r="U43" s="138"/>
      <c r="V43" s="138"/>
      <c r="W43" s="139"/>
    </row>
    <row r="44" spans="1:23" s="13" customFormat="1" ht="98.25" customHeight="1" thickBot="1">
      <c r="A44" s="156"/>
      <c r="B44" s="157"/>
      <c r="C44" s="157"/>
      <c r="D44" s="157"/>
      <c r="E44" s="185"/>
      <c r="F44" s="31" t="s">
        <v>99</v>
      </c>
      <c r="G44" s="31" t="s">
        <v>100</v>
      </c>
      <c r="H44" s="131" t="s">
        <v>99</v>
      </c>
      <c r="I44" s="132"/>
      <c r="J44" s="131" t="s">
        <v>100</v>
      </c>
      <c r="K44" s="132"/>
      <c r="L44" s="131" t="s">
        <v>99</v>
      </c>
      <c r="M44" s="132"/>
      <c r="N44" s="204" t="s">
        <v>100</v>
      </c>
      <c r="O44" s="205"/>
      <c r="P44" s="204" t="s">
        <v>99</v>
      </c>
      <c r="Q44" s="205"/>
      <c r="R44" s="131" t="s">
        <v>100</v>
      </c>
      <c r="S44" s="132"/>
      <c r="T44" s="131" t="s">
        <v>99</v>
      </c>
      <c r="U44" s="132"/>
      <c r="V44" s="131" t="s">
        <v>109</v>
      </c>
      <c r="W44" s="132"/>
    </row>
    <row r="45" spans="1:23" s="13" customFormat="1" ht="16.5" customHeight="1" thickBot="1">
      <c r="A45" s="156"/>
      <c r="B45" s="157"/>
      <c r="C45" s="157"/>
      <c r="D45" s="157"/>
      <c r="E45" s="19">
        <v>2017</v>
      </c>
      <c r="F45" s="123">
        <f>'Перечень мероприятий'!E61</f>
        <v>84343.8</v>
      </c>
      <c r="G45" s="124">
        <f>'Перечень мероприятий'!F61</f>
        <v>23320.43</v>
      </c>
      <c r="H45" s="129">
        <f>'Перечень мероприятий'!G61</f>
        <v>83822</v>
      </c>
      <c r="I45" s="130"/>
      <c r="J45" s="129">
        <f>'Перечень мероприятий'!H61</f>
        <v>22798.63</v>
      </c>
      <c r="K45" s="130"/>
      <c r="L45" s="129">
        <f>'Перечень мероприятий'!I61</f>
        <v>0</v>
      </c>
      <c r="M45" s="130"/>
      <c r="N45" s="149">
        <f>'Перечень мероприятий'!J61</f>
        <v>0</v>
      </c>
      <c r="O45" s="150"/>
      <c r="P45" s="149">
        <f>'Перечень мероприятий'!K61</f>
        <v>521.8</v>
      </c>
      <c r="Q45" s="150"/>
      <c r="R45" s="147">
        <f>'Перечень мероприятий'!L61</f>
        <v>521.8</v>
      </c>
      <c r="S45" s="148"/>
      <c r="T45" s="137"/>
      <c r="U45" s="139"/>
      <c r="V45" s="186"/>
      <c r="W45" s="187"/>
    </row>
    <row r="46" spans="1:23" s="13" customFormat="1" ht="16.5" customHeight="1" thickBot="1">
      <c r="A46" s="156"/>
      <c r="B46" s="157"/>
      <c r="C46" s="157"/>
      <c r="D46" s="157"/>
      <c r="E46" s="19">
        <v>2018</v>
      </c>
      <c r="F46" s="123">
        <f>'Перечень мероприятий'!E62</f>
        <v>111660</v>
      </c>
      <c r="G46" s="124">
        <f>'Перечень мероприятий'!F62</f>
        <v>53150.7</v>
      </c>
      <c r="H46" s="129">
        <f>'Перечень мероприятий'!G62</f>
        <v>75773.3</v>
      </c>
      <c r="I46" s="130"/>
      <c r="J46" s="129">
        <f>'Перечень мероприятий'!H62</f>
        <v>53150.7</v>
      </c>
      <c r="K46" s="130"/>
      <c r="L46" s="129">
        <f>'Перечень мероприятий'!I62</f>
        <v>0</v>
      </c>
      <c r="M46" s="130"/>
      <c r="N46" s="149">
        <f>'Перечень мероприятий'!J62</f>
        <v>0</v>
      </c>
      <c r="O46" s="150"/>
      <c r="P46" s="149">
        <f>'Перечень мероприятий'!K62</f>
        <v>35886.7</v>
      </c>
      <c r="Q46" s="150"/>
      <c r="R46" s="147">
        <f>'Перечень мероприятий'!L62</f>
        <v>0</v>
      </c>
      <c r="S46" s="148"/>
      <c r="T46" s="137"/>
      <c r="U46" s="139"/>
      <c r="V46" s="151"/>
      <c r="W46" s="151"/>
    </row>
    <row r="47" spans="1:23" s="13" customFormat="1" ht="15" customHeight="1" thickBot="1">
      <c r="A47" s="156"/>
      <c r="B47" s="157"/>
      <c r="C47" s="157"/>
      <c r="D47" s="157"/>
      <c r="E47" s="19">
        <v>2019</v>
      </c>
      <c r="F47" s="123">
        <f>'Перечень мероприятий'!E63</f>
        <v>105799.25</v>
      </c>
      <c r="G47" s="124">
        <f>'Перечень мероприятий'!F63</f>
        <v>29924.8</v>
      </c>
      <c r="H47" s="129">
        <f>'Перечень мероприятий'!G63</f>
        <v>55576.72</v>
      </c>
      <c r="I47" s="130"/>
      <c r="J47" s="129">
        <f>'Перечень мероприятий'!H63</f>
        <v>29924.8</v>
      </c>
      <c r="K47" s="130"/>
      <c r="L47" s="129">
        <f>'Перечень мероприятий'!I63</f>
        <v>0</v>
      </c>
      <c r="M47" s="130"/>
      <c r="N47" s="149">
        <f>'Перечень мероприятий'!J63</f>
        <v>0</v>
      </c>
      <c r="O47" s="150"/>
      <c r="P47" s="149">
        <f>'Перечень мероприятий'!K63</f>
        <v>50222.53</v>
      </c>
      <c r="Q47" s="150"/>
      <c r="R47" s="147">
        <f>'Перечень мероприятий'!L63</f>
        <v>0</v>
      </c>
      <c r="S47" s="148"/>
      <c r="T47" s="137"/>
      <c r="U47" s="139"/>
      <c r="V47" s="151"/>
      <c r="W47" s="151"/>
    </row>
    <row r="48" spans="1:23" s="13" customFormat="1" ht="15.75" customHeight="1" thickBot="1">
      <c r="A48" s="156"/>
      <c r="B48" s="157"/>
      <c r="C48" s="157"/>
      <c r="D48" s="157"/>
      <c r="E48" s="19">
        <v>2020</v>
      </c>
      <c r="F48" s="123">
        <f>'Перечень мероприятий'!E64</f>
        <v>153750.37</v>
      </c>
      <c r="G48" s="124">
        <f>'Перечень мероприятий'!F64</f>
        <v>22017</v>
      </c>
      <c r="H48" s="129">
        <f>'Перечень мероприятий'!G64</f>
        <v>105475.73999999999</v>
      </c>
      <c r="I48" s="130"/>
      <c r="J48" s="129">
        <f>'Перечень мероприятий'!H64</f>
        <v>22017</v>
      </c>
      <c r="K48" s="130"/>
      <c r="L48" s="129">
        <f>'Перечень мероприятий'!I64</f>
        <v>0</v>
      </c>
      <c r="M48" s="130"/>
      <c r="N48" s="149">
        <f>'Перечень мероприятий'!J64</f>
        <v>0</v>
      </c>
      <c r="O48" s="150"/>
      <c r="P48" s="149">
        <f>'Перечень мероприятий'!K64</f>
        <v>48274.63</v>
      </c>
      <c r="Q48" s="150"/>
      <c r="R48" s="147">
        <f>'Перечень мероприятий'!L64</f>
        <v>0</v>
      </c>
      <c r="S48" s="148"/>
      <c r="T48" s="137"/>
      <c r="U48" s="139"/>
      <c r="V48" s="151"/>
      <c r="W48" s="151"/>
    </row>
    <row r="49" spans="1:23" s="13" customFormat="1" ht="15" customHeight="1" thickBot="1">
      <c r="A49" s="156"/>
      <c r="B49" s="157"/>
      <c r="C49" s="157"/>
      <c r="D49" s="157"/>
      <c r="E49" s="19">
        <v>2021</v>
      </c>
      <c r="F49" s="123">
        <f>'Перечень мероприятий'!E65</f>
        <v>95028.75</v>
      </c>
      <c r="G49" s="124">
        <f>'Перечень мероприятий'!F65</f>
        <v>2916.7999999999997</v>
      </c>
      <c r="H49" s="129">
        <f>'Перечень мероприятий'!G65</f>
        <v>62473.31</v>
      </c>
      <c r="I49" s="130"/>
      <c r="J49" s="129">
        <f>'Перечень мероприятий'!H65</f>
        <v>2916.7999999999997</v>
      </c>
      <c r="K49" s="130"/>
      <c r="L49" s="129">
        <f>'Перечень мероприятий'!I65</f>
        <v>0</v>
      </c>
      <c r="M49" s="130"/>
      <c r="N49" s="149">
        <f>'Перечень мероприятий'!J65</f>
        <v>0</v>
      </c>
      <c r="O49" s="150"/>
      <c r="P49" s="149">
        <f>'Перечень мероприятий'!K65</f>
        <v>32555.44</v>
      </c>
      <c r="Q49" s="150"/>
      <c r="R49" s="147">
        <f>'Перечень мероприятий'!L65</f>
        <v>0</v>
      </c>
      <c r="S49" s="148"/>
      <c r="T49" s="137"/>
      <c r="U49" s="139"/>
      <c r="V49" s="151"/>
      <c r="W49" s="151"/>
    </row>
    <row r="50" spans="1:23" s="13" customFormat="1" ht="15" customHeight="1" thickBot="1">
      <c r="A50" s="156"/>
      <c r="B50" s="157"/>
      <c r="C50" s="157"/>
      <c r="D50" s="157"/>
      <c r="E50" s="19">
        <v>2022</v>
      </c>
      <c r="F50" s="123">
        <f>'Перечень мероприятий'!E66</f>
        <v>32739.7</v>
      </c>
      <c r="G50" s="124">
        <f>'Перечень мероприятий'!F66</f>
        <v>2600</v>
      </c>
      <c r="H50" s="129">
        <f>'Перечень мероприятий'!G66</f>
        <v>32739.7</v>
      </c>
      <c r="I50" s="130"/>
      <c r="J50" s="129">
        <f>'Перечень мероприятий'!H66</f>
        <v>2600</v>
      </c>
      <c r="K50" s="130"/>
      <c r="L50" s="129">
        <f>'Перечень мероприятий'!I66</f>
        <v>0</v>
      </c>
      <c r="M50" s="130"/>
      <c r="N50" s="149">
        <f>'Перечень мероприятий'!J66</f>
        <v>0</v>
      </c>
      <c r="O50" s="150"/>
      <c r="P50" s="149">
        <f>'Перечень мероприятий'!K66</f>
        <v>0</v>
      </c>
      <c r="Q50" s="150"/>
      <c r="R50" s="147">
        <f>'Перечень мероприятий'!L66</f>
        <v>0</v>
      </c>
      <c r="S50" s="148"/>
      <c r="T50" s="168"/>
      <c r="U50" s="169"/>
      <c r="V50" s="165"/>
      <c r="W50" s="165"/>
    </row>
    <row r="51" spans="1:23" s="13" customFormat="1" ht="15" customHeight="1" thickBot="1">
      <c r="A51" s="156"/>
      <c r="B51" s="157"/>
      <c r="C51" s="157"/>
      <c r="D51" s="157"/>
      <c r="E51" s="19">
        <v>2023</v>
      </c>
      <c r="F51" s="123">
        <f>'Перечень мероприятий'!E67</f>
        <v>14208.5</v>
      </c>
      <c r="G51" s="124">
        <f>'Перечень мероприятий'!F67</f>
        <v>0</v>
      </c>
      <c r="H51" s="129">
        <f>'Перечень мероприятий'!G67</f>
        <v>14208.5</v>
      </c>
      <c r="I51" s="130"/>
      <c r="J51" s="129">
        <f>'Перечень мероприятий'!H67</f>
        <v>0</v>
      </c>
      <c r="K51" s="130"/>
      <c r="L51" s="129">
        <f>'Перечень мероприятий'!I67</f>
        <v>0</v>
      </c>
      <c r="M51" s="130"/>
      <c r="N51" s="149">
        <f>'Перечень мероприятий'!J67</f>
        <v>0</v>
      </c>
      <c r="O51" s="150"/>
      <c r="P51" s="149">
        <f>'Перечень мероприятий'!K67</f>
        <v>0</v>
      </c>
      <c r="Q51" s="150"/>
      <c r="R51" s="147">
        <f>'Перечень мероприятий'!L67</f>
        <v>0</v>
      </c>
      <c r="S51" s="148"/>
      <c r="T51" s="168"/>
      <c r="U51" s="169"/>
      <c r="V51" s="165"/>
      <c r="W51" s="165"/>
    </row>
    <row r="52" spans="1:23" s="13" customFormat="1" ht="15" customHeight="1" thickBot="1">
      <c r="A52" s="156"/>
      <c r="B52" s="157"/>
      <c r="C52" s="157"/>
      <c r="D52" s="157"/>
      <c r="E52" s="19">
        <v>2024</v>
      </c>
      <c r="F52" s="123">
        <f>'Перечень мероприятий'!E68</f>
        <v>14982</v>
      </c>
      <c r="G52" s="124">
        <f>'Перечень мероприятий'!F68</f>
        <v>0</v>
      </c>
      <c r="H52" s="129">
        <f>'Перечень мероприятий'!G68</f>
        <v>14982</v>
      </c>
      <c r="I52" s="130"/>
      <c r="J52" s="129">
        <f>'Перечень мероприятий'!H68</f>
        <v>0</v>
      </c>
      <c r="K52" s="130"/>
      <c r="L52" s="129">
        <f>'Перечень мероприятий'!I68</f>
        <v>0</v>
      </c>
      <c r="M52" s="130"/>
      <c r="N52" s="149">
        <f>'Перечень мероприятий'!J68</f>
        <v>0</v>
      </c>
      <c r="O52" s="150"/>
      <c r="P52" s="149">
        <f>'Перечень мероприятий'!K68</f>
        <v>0</v>
      </c>
      <c r="Q52" s="150"/>
      <c r="R52" s="147">
        <f>'Перечень мероприятий'!L68</f>
        <v>0</v>
      </c>
      <c r="S52" s="148"/>
      <c r="T52" s="168"/>
      <c r="U52" s="169"/>
      <c r="V52" s="165"/>
      <c r="W52" s="165"/>
    </row>
    <row r="53" spans="1:23" s="13" customFormat="1" ht="15" customHeight="1" thickBot="1">
      <c r="A53" s="156"/>
      <c r="B53" s="157"/>
      <c r="C53" s="157"/>
      <c r="D53" s="157"/>
      <c r="E53" s="19">
        <v>2025</v>
      </c>
      <c r="F53" s="123">
        <f>'Перечень мероприятий'!E69</f>
        <v>14705.5</v>
      </c>
      <c r="G53" s="124">
        <f>'Перечень мероприятий'!F69</f>
        <v>0</v>
      </c>
      <c r="H53" s="129">
        <f>'Перечень мероприятий'!G69</f>
        <v>14705.5</v>
      </c>
      <c r="I53" s="130"/>
      <c r="J53" s="129">
        <f>'Перечень мероприятий'!H69</f>
        <v>0</v>
      </c>
      <c r="K53" s="130"/>
      <c r="L53" s="129">
        <f>'Перечень мероприятий'!I69</f>
        <v>0</v>
      </c>
      <c r="M53" s="130"/>
      <c r="N53" s="149">
        <f>'Перечень мероприятий'!J69</f>
        <v>0</v>
      </c>
      <c r="O53" s="150"/>
      <c r="P53" s="149">
        <f>'Перечень мероприятий'!K69</f>
        <v>0</v>
      </c>
      <c r="Q53" s="150"/>
      <c r="R53" s="147">
        <f>'Перечень мероприятий'!L69</f>
        <v>0</v>
      </c>
      <c r="S53" s="148"/>
      <c r="T53" s="168"/>
      <c r="U53" s="169"/>
      <c r="V53" s="165"/>
      <c r="W53" s="165"/>
    </row>
    <row r="54" spans="1:23" s="13" customFormat="1" ht="24" customHeight="1" thickBot="1">
      <c r="A54" s="176"/>
      <c r="B54" s="177"/>
      <c r="C54" s="177"/>
      <c r="D54" s="177"/>
      <c r="E54" s="19" t="s">
        <v>110</v>
      </c>
      <c r="F54" s="125">
        <f>SUM(F45+F46+F47+F48+F49+F50+F51+F52+F53)</f>
        <v>627217.8699999999</v>
      </c>
      <c r="G54" s="125">
        <f>SUM(G45+G46+G47+G48+G49+G50+G51+G52+G53)</f>
        <v>133929.73</v>
      </c>
      <c r="H54" s="166">
        <f>SUM(H45+H46+H47+H48+H49+H50+H51+H52+H53)</f>
        <v>459756.77</v>
      </c>
      <c r="I54" s="167"/>
      <c r="J54" s="166">
        <f>SUM(J45+J46+J47+J48+J49+J50+J51+J52+J53)</f>
        <v>133407.93</v>
      </c>
      <c r="K54" s="167"/>
      <c r="L54" s="166">
        <f>SUM(L45+L46+L47+L48+L49+L50+L51+L52+L53)</f>
        <v>0</v>
      </c>
      <c r="M54" s="167"/>
      <c r="N54" s="180">
        <f>SUM(N45+N46+N47+N48+N49+N50+N53)</f>
        <v>0</v>
      </c>
      <c r="O54" s="181"/>
      <c r="P54" s="180">
        <f>SUM(P45+P46+P47+P48+P49+P50+P51+P52+P53)</f>
        <v>167461.1</v>
      </c>
      <c r="Q54" s="181"/>
      <c r="R54" s="166">
        <f>SUM(R45+R46+R47+R48+R49+R50+R51+R52+R53)</f>
        <v>521.8</v>
      </c>
      <c r="S54" s="167"/>
      <c r="T54" s="178">
        <f>SUM(T45:U53)</f>
        <v>0</v>
      </c>
      <c r="U54" s="179"/>
      <c r="V54" s="178">
        <f>SUM(V45:W53)</f>
        <v>0</v>
      </c>
      <c r="W54" s="179"/>
    </row>
    <row r="55" spans="1:23" s="13" customFormat="1" ht="17.25" customHeight="1" thickBot="1">
      <c r="A55" s="126" t="s">
        <v>31</v>
      </c>
      <c r="B55" s="127"/>
      <c r="C55" s="127"/>
      <c r="D55" s="128"/>
      <c r="E55" s="170" t="s">
        <v>152</v>
      </c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2"/>
    </row>
    <row r="56" spans="1:23" s="13" customFormat="1" ht="68.25" customHeight="1" thickBot="1">
      <c r="A56" s="126" t="s">
        <v>32</v>
      </c>
      <c r="B56" s="127"/>
      <c r="C56" s="127"/>
      <c r="D56" s="128"/>
      <c r="E56" s="173" t="s">
        <v>151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5"/>
    </row>
    <row r="57" spans="1:23" s="13" customFormat="1" ht="16.5" customHeight="1" thickBot="1">
      <c r="A57" s="126" t="s">
        <v>33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8"/>
    </row>
    <row r="58" spans="1:23" s="13" customFormat="1" ht="16.5" customHeight="1" thickBot="1">
      <c r="A58" s="126" t="s">
        <v>157</v>
      </c>
      <c r="B58" s="127"/>
      <c r="C58" s="127"/>
      <c r="D58" s="128"/>
      <c r="E58" s="126" t="s">
        <v>36</v>
      </c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8"/>
    </row>
    <row r="59" spans="1:23" s="13" customFormat="1" ht="209.25" customHeight="1" thickBot="1">
      <c r="A59" s="126" t="e">
        <f>-текущий контроль и мониторинг реализации муниципальной программы осуществляет</f>
        <v>#NAME?</v>
      </c>
      <c r="B59" s="127"/>
      <c r="C59" s="127"/>
      <c r="D59" s="128"/>
      <c r="E59" s="126" t="s">
        <v>132</v>
      </c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8"/>
    </row>
  </sheetData>
  <sheetProtection/>
  <mergeCells count="159">
    <mergeCell ref="S2:V2"/>
    <mergeCell ref="S3:V3"/>
    <mergeCell ref="S4:V4"/>
    <mergeCell ref="A14:W14"/>
    <mergeCell ref="A9:W9"/>
    <mergeCell ref="A10:W10"/>
    <mergeCell ref="A12:W12"/>
    <mergeCell ref="A13:W13"/>
    <mergeCell ref="S6:V6"/>
    <mergeCell ref="S7:V7"/>
    <mergeCell ref="S8:V8"/>
    <mergeCell ref="J44:K44"/>
    <mergeCell ref="L44:M44"/>
    <mergeCell ref="N44:O44"/>
    <mergeCell ref="P44:Q44"/>
    <mergeCell ref="A16:D16"/>
    <mergeCell ref="E16:W16"/>
    <mergeCell ref="L43:O43"/>
    <mergeCell ref="A21:D21"/>
    <mergeCell ref="E21:W21"/>
    <mergeCell ref="A22:D22"/>
    <mergeCell ref="E22:W22"/>
    <mergeCell ref="F43:G43"/>
    <mergeCell ref="A29:D29"/>
    <mergeCell ref="A28:D28"/>
    <mergeCell ref="L25:M25"/>
    <mergeCell ref="T25:U25"/>
    <mergeCell ref="A20:D20"/>
    <mergeCell ref="A27:W27"/>
    <mergeCell ref="R25:S25"/>
    <mergeCell ref="A19:D19"/>
    <mergeCell ref="A23:D23"/>
    <mergeCell ref="A24:D24"/>
    <mergeCell ref="A25:D26"/>
    <mergeCell ref="F25:G25"/>
    <mergeCell ref="H25:I25"/>
    <mergeCell ref="J25:K25"/>
    <mergeCell ref="H47:I47"/>
    <mergeCell ref="A33:W33"/>
    <mergeCell ref="P43:S43"/>
    <mergeCell ref="H44:I44"/>
    <mergeCell ref="H46:I46"/>
    <mergeCell ref="P47:Q47"/>
    <mergeCell ref="R47:S47"/>
    <mergeCell ref="T44:U44"/>
    <mergeCell ref="J45:K45"/>
    <mergeCell ref="J46:K46"/>
    <mergeCell ref="E58:W58"/>
    <mergeCell ref="A55:D55"/>
    <mergeCell ref="A56:D56"/>
    <mergeCell ref="A58:D58"/>
    <mergeCell ref="J47:K47"/>
    <mergeCell ref="A30:D30"/>
    <mergeCell ref="A31:D31"/>
    <mergeCell ref="A32:D32"/>
    <mergeCell ref="A34:W34"/>
    <mergeCell ref="E43:E44"/>
    <mergeCell ref="H54:I54"/>
    <mergeCell ref="N54:O54"/>
    <mergeCell ref="N50:O50"/>
    <mergeCell ref="H53:I53"/>
    <mergeCell ref="N53:O53"/>
    <mergeCell ref="H51:I51"/>
    <mergeCell ref="N51:O51"/>
    <mergeCell ref="H52:I52"/>
    <mergeCell ref="N52:O52"/>
    <mergeCell ref="L53:M53"/>
    <mergeCell ref="J53:K53"/>
    <mergeCell ref="V53:W53"/>
    <mergeCell ref="V54:W54"/>
    <mergeCell ref="P54:Q54"/>
    <mergeCell ref="R54:S54"/>
    <mergeCell ref="T54:U54"/>
    <mergeCell ref="A59:D59"/>
    <mergeCell ref="P51:Q51"/>
    <mergeCell ref="E55:W55"/>
    <mergeCell ref="E56:W56"/>
    <mergeCell ref="A57:W57"/>
    <mergeCell ref="E59:W59"/>
    <mergeCell ref="J54:K54"/>
    <mergeCell ref="P53:Q53"/>
    <mergeCell ref="T52:U52"/>
    <mergeCell ref="A43:D54"/>
    <mergeCell ref="L54:M54"/>
    <mergeCell ref="L52:M52"/>
    <mergeCell ref="L50:M50"/>
    <mergeCell ref="L51:M51"/>
    <mergeCell ref="T53:U53"/>
    <mergeCell ref="T50:U50"/>
    <mergeCell ref="T51:U51"/>
    <mergeCell ref="R50:S50"/>
    <mergeCell ref="R51:S51"/>
    <mergeCell ref="R52:S52"/>
    <mergeCell ref="R53:S53"/>
    <mergeCell ref="P46:Q46"/>
    <mergeCell ref="H49:I49"/>
    <mergeCell ref="V50:W50"/>
    <mergeCell ref="V51:W51"/>
    <mergeCell ref="V52:W52"/>
    <mergeCell ref="H50:I50"/>
    <mergeCell ref="J50:K50"/>
    <mergeCell ref="P52:Q52"/>
    <mergeCell ref="J52:K52"/>
    <mergeCell ref="E19:W19"/>
    <mergeCell ref="E20:W20"/>
    <mergeCell ref="E23:W23"/>
    <mergeCell ref="H48:I48"/>
    <mergeCell ref="N46:O46"/>
    <mergeCell ref="P50:Q50"/>
    <mergeCell ref="H43:K43"/>
    <mergeCell ref="R44:S44"/>
    <mergeCell ref="V45:W45"/>
    <mergeCell ref="V46:W46"/>
    <mergeCell ref="T45:U45"/>
    <mergeCell ref="T46:U46"/>
    <mergeCell ref="T47:U47"/>
    <mergeCell ref="A17:D17"/>
    <mergeCell ref="A18:D18"/>
    <mergeCell ref="N25:O25"/>
    <mergeCell ref="P25:Q25"/>
    <mergeCell ref="E24:W24"/>
    <mergeCell ref="E17:W17"/>
    <mergeCell ref="E18:W18"/>
    <mergeCell ref="N47:O47"/>
    <mergeCell ref="P48:Q48"/>
    <mergeCell ref="V47:W47"/>
    <mergeCell ref="V25:W25"/>
    <mergeCell ref="V49:W49"/>
    <mergeCell ref="R48:S48"/>
    <mergeCell ref="N45:O45"/>
    <mergeCell ref="N48:O48"/>
    <mergeCell ref="N49:O49"/>
    <mergeCell ref="R45:S45"/>
    <mergeCell ref="J48:K48"/>
    <mergeCell ref="J49:K49"/>
    <mergeCell ref="L48:M48"/>
    <mergeCell ref="L49:M49"/>
    <mergeCell ref="T48:U48"/>
    <mergeCell ref="V48:W48"/>
    <mergeCell ref="A35:D35"/>
    <mergeCell ref="T49:U49"/>
    <mergeCell ref="A38:D38"/>
    <mergeCell ref="A40:D40"/>
    <mergeCell ref="A42:D42"/>
    <mergeCell ref="L46:M46"/>
    <mergeCell ref="L47:M47"/>
    <mergeCell ref="R46:S46"/>
    <mergeCell ref="P45:Q45"/>
    <mergeCell ref="R49:S49"/>
    <mergeCell ref="A36:D36"/>
    <mergeCell ref="J51:K51"/>
    <mergeCell ref="V44:W44"/>
    <mergeCell ref="A37:W37"/>
    <mergeCell ref="T43:W43"/>
    <mergeCell ref="A39:W39"/>
    <mergeCell ref="A41:W41"/>
    <mergeCell ref="H45:I45"/>
    <mergeCell ref="L45:M45"/>
    <mergeCell ref="P49:Q49"/>
  </mergeCells>
  <printOptions/>
  <pageMargins left="0.7" right="0.7" top="0.75" bottom="0.75" header="0.3" footer="0.3"/>
  <pageSetup horizontalDpi="180" verticalDpi="180" orientation="landscape" paperSize="9" scale="41" r:id="rId1"/>
  <rowBreaks count="1" manualBreakCount="1">
    <brk id="3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E26"/>
  <sheetViews>
    <sheetView view="pageBreakPreview" zoomScale="75" zoomScaleSheetLayoutView="75" zoomScalePageLayoutView="0" workbookViewId="0" topLeftCell="A55">
      <selection activeCell="B23" sqref="B23"/>
    </sheetView>
  </sheetViews>
  <sheetFormatPr defaultColWidth="9.140625" defaultRowHeight="15"/>
  <cols>
    <col min="1" max="1" width="6.7109375" style="38" customWidth="1"/>
    <col min="2" max="2" width="53.421875" style="37" customWidth="1"/>
    <col min="3" max="3" width="39.140625" style="37" customWidth="1"/>
    <col min="4" max="4" width="18.57421875" style="37" customWidth="1"/>
    <col min="5" max="5" width="24.7109375" style="37" customWidth="1"/>
    <col min="6" max="16384" width="8.8515625" style="37" customWidth="1"/>
  </cols>
  <sheetData>
    <row r="2" spans="20:23" ht="48" customHeight="1">
      <c r="T2" s="242"/>
      <c r="U2" s="242"/>
      <c r="V2" s="242"/>
      <c r="W2" s="242"/>
    </row>
    <row r="3" spans="21:23" ht="10.5" customHeight="1">
      <c r="U3" s="54"/>
      <c r="V3" s="53"/>
      <c r="W3" s="53"/>
    </row>
    <row r="4" spans="20:23" ht="40.5" customHeight="1">
      <c r="T4" s="243" t="s">
        <v>123</v>
      </c>
      <c r="U4" s="243"/>
      <c r="V4" s="243"/>
      <c r="W4" s="243"/>
    </row>
    <row r="6" spans="1:30" s="13" customFormat="1" ht="15">
      <c r="A6" s="55"/>
      <c r="B6" s="214" t="s">
        <v>134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3"/>
      <c r="Z6" s="3"/>
      <c r="AA6" s="3"/>
      <c r="AB6" s="3"/>
      <c r="AC6" s="3"/>
      <c r="AD6" s="3"/>
    </row>
    <row r="7" spans="1:30" s="13" customFormat="1" ht="15">
      <c r="A7" s="55"/>
      <c r="B7" s="214" t="s">
        <v>125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3"/>
      <c r="Z7" s="3"/>
      <c r="AA7" s="3"/>
      <c r="AB7" s="3"/>
      <c r="AC7" s="3"/>
      <c r="AD7" s="3"/>
    </row>
    <row r="8" spans="1:30" s="13" customFormat="1" ht="15.75" thickBot="1">
      <c r="A8" s="55"/>
      <c r="B8" s="212" t="s">
        <v>34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3"/>
      <c r="Z8" s="3"/>
      <c r="AA8" s="3"/>
      <c r="AB8" s="3"/>
      <c r="AC8" s="3"/>
      <c r="AD8" s="3"/>
    </row>
    <row r="9" spans="1:31" ht="24" customHeight="1" thickBot="1">
      <c r="A9" s="235" t="s">
        <v>1</v>
      </c>
      <c r="B9" s="235" t="s">
        <v>39</v>
      </c>
      <c r="C9" s="244" t="s">
        <v>40</v>
      </c>
      <c r="D9" s="239" t="s">
        <v>2</v>
      </c>
      <c r="E9" s="235" t="s">
        <v>41</v>
      </c>
      <c r="F9" s="232" t="s">
        <v>158</v>
      </c>
      <c r="G9" s="219" t="s">
        <v>133</v>
      </c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20"/>
      <c r="Y9" s="1"/>
      <c r="Z9" s="1"/>
      <c r="AA9" s="1"/>
      <c r="AB9" s="1"/>
      <c r="AC9" s="1"/>
      <c r="AD9" s="1"/>
      <c r="AE9" s="1"/>
    </row>
    <row r="10" spans="1:31" ht="24" customHeight="1" thickBot="1">
      <c r="A10" s="236"/>
      <c r="B10" s="236"/>
      <c r="C10" s="245"/>
      <c r="D10" s="240"/>
      <c r="E10" s="236"/>
      <c r="F10" s="233"/>
      <c r="G10" s="219">
        <v>2017</v>
      </c>
      <c r="H10" s="220"/>
      <c r="I10" s="219">
        <v>2018</v>
      </c>
      <c r="J10" s="220"/>
      <c r="K10" s="219">
        <v>2019</v>
      </c>
      <c r="L10" s="220"/>
      <c r="M10" s="219">
        <v>2020</v>
      </c>
      <c r="N10" s="220"/>
      <c r="O10" s="219">
        <v>2021</v>
      </c>
      <c r="P10" s="220"/>
      <c r="Q10" s="219">
        <v>2022</v>
      </c>
      <c r="R10" s="220"/>
      <c r="S10" s="219">
        <v>2023</v>
      </c>
      <c r="T10" s="220"/>
      <c r="U10" s="219">
        <v>2024</v>
      </c>
      <c r="V10" s="220"/>
      <c r="W10" s="219">
        <v>2025</v>
      </c>
      <c r="X10" s="220"/>
      <c r="Y10" s="1"/>
      <c r="Z10" s="1"/>
      <c r="AA10" s="1"/>
      <c r="AB10" s="1"/>
      <c r="AC10" s="1"/>
      <c r="AD10" s="1"/>
      <c r="AE10" s="1"/>
    </row>
    <row r="11" spans="1:31" ht="111" customHeight="1" thickBot="1">
      <c r="A11" s="237"/>
      <c r="B11" s="237"/>
      <c r="C11" s="246"/>
      <c r="D11" s="241"/>
      <c r="E11" s="237"/>
      <c r="F11" s="234"/>
      <c r="G11" s="39" t="s">
        <v>99</v>
      </c>
      <c r="H11" s="39" t="s">
        <v>100</v>
      </c>
      <c r="I11" s="39" t="s">
        <v>99</v>
      </c>
      <c r="J11" s="39" t="s">
        <v>100</v>
      </c>
      <c r="K11" s="39" t="s">
        <v>99</v>
      </c>
      <c r="L11" s="39" t="s">
        <v>3</v>
      </c>
      <c r="M11" s="39" t="s">
        <v>99</v>
      </c>
      <c r="N11" s="39" t="s">
        <v>4</v>
      </c>
      <c r="O11" s="39" t="s">
        <v>99</v>
      </c>
      <c r="P11" s="39" t="s">
        <v>3</v>
      </c>
      <c r="Q11" s="39" t="s">
        <v>99</v>
      </c>
      <c r="R11" s="39" t="s">
        <v>4</v>
      </c>
      <c r="S11" s="39" t="s">
        <v>99</v>
      </c>
      <c r="T11" s="39" t="s">
        <v>3</v>
      </c>
      <c r="U11" s="39" t="s">
        <v>99</v>
      </c>
      <c r="V11" s="39" t="s">
        <v>4</v>
      </c>
      <c r="W11" s="39" t="s">
        <v>99</v>
      </c>
      <c r="X11" s="39" t="s">
        <v>4</v>
      </c>
      <c r="Y11" s="1"/>
      <c r="Z11" s="1"/>
      <c r="AA11" s="1"/>
      <c r="AB11" s="1"/>
      <c r="AC11" s="1"/>
      <c r="AD11" s="1"/>
      <c r="AE11" s="1"/>
    </row>
    <row r="12" spans="1:31" ht="13.5" thickBot="1">
      <c r="A12" s="40">
        <v>1</v>
      </c>
      <c r="B12" s="41">
        <v>2</v>
      </c>
      <c r="C12" s="41">
        <v>3</v>
      </c>
      <c r="D12" s="41"/>
      <c r="E12" s="41">
        <v>4</v>
      </c>
      <c r="F12" s="41">
        <v>5</v>
      </c>
      <c r="G12" s="41">
        <v>8</v>
      </c>
      <c r="H12" s="41">
        <v>9</v>
      </c>
      <c r="I12" s="41">
        <v>10</v>
      </c>
      <c r="J12" s="41">
        <v>11</v>
      </c>
      <c r="K12" s="41">
        <v>12</v>
      </c>
      <c r="L12" s="41">
        <v>13</v>
      </c>
      <c r="M12" s="41">
        <v>14</v>
      </c>
      <c r="N12" s="41">
        <v>15</v>
      </c>
      <c r="O12" s="41">
        <v>16</v>
      </c>
      <c r="P12" s="41">
        <v>17</v>
      </c>
      <c r="Q12" s="41">
        <v>18</v>
      </c>
      <c r="R12" s="41">
        <v>19</v>
      </c>
      <c r="S12" s="41">
        <v>16</v>
      </c>
      <c r="T12" s="41">
        <v>17</v>
      </c>
      <c r="U12" s="41">
        <v>18</v>
      </c>
      <c r="V12" s="41">
        <v>19</v>
      </c>
      <c r="W12" s="41">
        <v>18</v>
      </c>
      <c r="X12" s="41">
        <v>19</v>
      </c>
      <c r="Y12" s="1"/>
      <c r="Z12" s="1"/>
      <c r="AA12" s="1"/>
      <c r="AB12" s="1"/>
      <c r="AC12" s="1"/>
      <c r="AD12" s="1"/>
      <c r="AE12" s="1"/>
    </row>
    <row r="13" spans="1:31" ht="55.5" customHeight="1" thickBot="1">
      <c r="A13" s="224">
        <v>1</v>
      </c>
      <c r="B13" s="227" t="s">
        <v>42</v>
      </c>
      <c r="C13" s="35" t="s">
        <v>43</v>
      </c>
      <c r="D13" s="42" t="s">
        <v>44</v>
      </c>
      <c r="E13" s="43" t="s">
        <v>36</v>
      </c>
      <c r="F13" s="56">
        <v>18.6</v>
      </c>
      <c r="G13" s="36" t="s">
        <v>94</v>
      </c>
      <c r="H13" s="36" t="s">
        <v>94</v>
      </c>
      <c r="I13" s="36" t="s">
        <v>94</v>
      </c>
      <c r="J13" s="36" t="s">
        <v>94</v>
      </c>
      <c r="K13" s="36" t="s">
        <v>94</v>
      </c>
      <c r="L13" s="36" t="s">
        <v>94</v>
      </c>
      <c r="M13" s="36" t="s">
        <v>126</v>
      </c>
      <c r="N13" s="36" t="s">
        <v>126</v>
      </c>
      <c r="O13" s="36" t="s">
        <v>126</v>
      </c>
      <c r="P13" s="36" t="s">
        <v>126</v>
      </c>
      <c r="Q13" s="36" t="s">
        <v>126</v>
      </c>
      <c r="R13" s="36" t="s">
        <v>126</v>
      </c>
      <c r="S13" s="36" t="s">
        <v>126</v>
      </c>
      <c r="T13" s="36"/>
      <c r="U13" s="36" t="s">
        <v>126</v>
      </c>
      <c r="V13" s="36"/>
      <c r="W13" s="36" t="s">
        <v>126</v>
      </c>
      <c r="X13" s="46"/>
      <c r="Y13" s="1"/>
      <c r="Z13" s="1"/>
      <c r="AA13" s="1"/>
      <c r="AB13" s="1"/>
      <c r="AC13" s="1"/>
      <c r="AD13" s="1"/>
      <c r="AE13" s="1"/>
    </row>
    <row r="14" spans="1:31" ht="54.75" customHeight="1" thickBot="1">
      <c r="A14" s="225"/>
      <c r="B14" s="228"/>
      <c r="C14" s="34" t="s">
        <v>45</v>
      </c>
      <c r="D14" s="42" t="s">
        <v>44</v>
      </c>
      <c r="E14" s="43" t="s">
        <v>36</v>
      </c>
      <c r="F14" s="44">
        <v>44.8</v>
      </c>
      <c r="G14" s="70" t="s">
        <v>17</v>
      </c>
      <c r="H14" s="70" t="s">
        <v>17</v>
      </c>
      <c r="I14" s="70" t="s">
        <v>17</v>
      </c>
      <c r="J14" s="70" t="s">
        <v>17</v>
      </c>
      <c r="K14" s="36" t="s">
        <v>17</v>
      </c>
      <c r="L14" s="36" t="s">
        <v>17</v>
      </c>
      <c r="M14" s="36" t="s">
        <v>127</v>
      </c>
      <c r="N14" s="36" t="s">
        <v>127</v>
      </c>
      <c r="O14" s="36" t="s">
        <v>127</v>
      </c>
      <c r="P14" s="36" t="s">
        <v>127</v>
      </c>
      <c r="Q14" s="36" t="s">
        <v>127</v>
      </c>
      <c r="R14" s="36" t="s">
        <v>127</v>
      </c>
      <c r="S14" s="36" t="s">
        <v>127</v>
      </c>
      <c r="T14" s="36"/>
      <c r="U14" s="36" t="s">
        <v>127</v>
      </c>
      <c r="V14" s="36"/>
      <c r="W14" s="36" t="s">
        <v>127</v>
      </c>
      <c r="X14" s="46"/>
      <c r="Y14" s="1"/>
      <c r="Z14" s="1"/>
      <c r="AA14" s="1"/>
      <c r="AB14" s="1"/>
      <c r="AC14" s="1"/>
      <c r="AD14" s="1"/>
      <c r="AE14" s="1"/>
    </row>
    <row r="15" spans="1:31" ht="42.75" customHeight="1" thickBot="1">
      <c r="A15" s="225"/>
      <c r="B15" s="228"/>
      <c r="C15" s="35" t="s">
        <v>46</v>
      </c>
      <c r="D15" s="42" t="s">
        <v>47</v>
      </c>
      <c r="E15" s="43" t="s">
        <v>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/>
      <c r="U15" s="46">
        <v>0</v>
      </c>
      <c r="V15" s="46"/>
      <c r="W15" s="46">
        <v>0</v>
      </c>
      <c r="X15" s="46"/>
      <c r="Y15" s="1"/>
      <c r="Z15" s="1"/>
      <c r="AA15" s="1"/>
      <c r="AB15" s="1"/>
      <c r="AC15" s="1"/>
      <c r="AD15" s="1"/>
      <c r="AE15" s="1"/>
    </row>
    <row r="16" spans="1:31" ht="57" customHeight="1" thickBot="1">
      <c r="A16" s="225"/>
      <c r="B16" s="228"/>
      <c r="C16" s="34" t="s">
        <v>48</v>
      </c>
      <c r="D16" s="42" t="s">
        <v>49</v>
      </c>
      <c r="E16" s="43" t="s">
        <v>139</v>
      </c>
      <c r="F16" s="46">
        <v>1800</v>
      </c>
      <c r="G16" s="46" t="s">
        <v>124</v>
      </c>
      <c r="H16" s="46" t="s">
        <v>124</v>
      </c>
      <c r="I16" s="46" t="s">
        <v>124</v>
      </c>
      <c r="J16" s="46" t="s">
        <v>124</v>
      </c>
      <c r="K16" s="46" t="s">
        <v>124</v>
      </c>
      <c r="L16" s="46" t="s">
        <v>124</v>
      </c>
      <c r="M16" s="46" t="s">
        <v>124</v>
      </c>
      <c r="N16" s="46" t="s">
        <v>124</v>
      </c>
      <c r="O16" s="46" t="s">
        <v>124</v>
      </c>
      <c r="P16" s="46" t="s">
        <v>124</v>
      </c>
      <c r="Q16" s="46" t="s">
        <v>124</v>
      </c>
      <c r="R16" s="46" t="s">
        <v>124</v>
      </c>
      <c r="S16" s="46" t="s">
        <v>124</v>
      </c>
      <c r="T16" s="46"/>
      <c r="U16" s="46" t="s">
        <v>124</v>
      </c>
      <c r="V16" s="46"/>
      <c r="W16" s="46" t="s">
        <v>124</v>
      </c>
      <c r="X16" s="46"/>
      <c r="Y16" s="1"/>
      <c r="Z16" s="1"/>
      <c r="AA16" s="1"/>
      <c r="AB16" s="1"/>
      <c r="AC16" s="1"/>
      <c r="AD16" s="1"/>
      <c r="AE16" s="1"/>
    </row>
    <row r="17" spans="1:31" ht="92.25" customHeight="1" thickBot="1">
      <c r="A17" s="226"/>
      <c r="B17" s="229"/>
      <c r="C17" s="34" t="s">
        <v>50</v>
      </c>
      <c r="D17" s="42" t="s">
        <v>49</v>
      </c>
      <c r="E17" s="43" t="s">
        <v>140</v>
      </c>
      <c r="F17" s="52">
        <v>1</v>
      </c>
      <c r="G17" s="51" t="s">
        <v>21</v>
      </c>
      <c r="H17" s="51" t="s">
        <v>21</v>
      </c>
      <c r="I17" s="52" t="s">
        <v>135</v>
      </c>
      <c r="J17" s="52" t="s">
        <v>21</v>
      </c>
      <c r="K17" s="52" t="s">
        <v>135</v>
      </c>
      <c r="L17" s="52" t="s">
        <v>21</v>
      </c>
      <c r="M17" s="52" t="s">
        <v>135</v>
      </c>
      <c r="N17" s="52" t="s">
        <v>21</v>
      </c>
      <c r="O17" s="52" t="s">
        <v>135</v>
      </c>
      <c r="P17" s="52" t="s">
        <v>21</v>
      </c>
      <c r="Q17" s="52" t="s">
        <v>135</v>
      </c>
      <c r="R17" s="52" t="s">
        <v>21</v>
      </c>
      <c r="S17" s="52" t="s">
        <v>135</v>
      </c>
      <c r="T17" s="52"/>
      <c r="U17" s="52" t="s">
        <v>135</v>
      </c>
      <c r="V17" s="52"/>
      <c r="W17" s="52" t="s">
        <v>135</v>
      </c>
      <c r="X17" s="52"/>
      <c r="Y17" s="1"/>
      <c r="Z17" s="1"/>
      <c r="AA17" s="1"/>
      <c r="AB17" s="1"/>
      <c r="AC17" s="1"/>
      <c r="AD17" s="1"/>
      <c r="AE17" s="1"/>
    </row>
    <row r="18" spans="1:31" ht="73.5" customHeight="1" thickBot="1">
      <c r="A18" s="224" t="s">
        <v>5</v>
      </c>
      <c r="B18" s="230" t="s">
        <v>51</v>
      </c>
      <c r="C18" s="35" t="s">
        <v>52</v>
      </c>
      <c r="D18" s="47" t="s">
        <v>35</v>
      </c>
      <c r="E18" s="47" t="s">
        <v>53</v>
      </c>
      <c r="F18" s="50">
        <v>415</v>
      </c>
      <c r="G18" s="51">
        <v>250</v>
      </c>
      <c r="H18" s="51">
        <v>250</v>
      </c>
      <c r="I18" s="51" t="s">
        <v>136</v>
      </c>
      <c r="J18" s="51" t="s">
        <v>137</v>
      </c>
      <c r="K18" s="51" t="s">
        <v>136</v>
      </c>
      <c r="L18" s="51" t="s">
        <v>137</v>
      </c>
      <c r="M18" s="51" t="s">
        <v>136</v>
      </c>
      <c r="N18" s="51" t="s">
        <v>137</v>
      </c>
      <c r="O18" s="51" t="s">
        <v>136</v>
      </c>
      <c r="P18" s="51" t="s">
        <v>137</v>
      </c>
      <c r="Q18" s="51" t="s">
        <v>136</v>
      </c>
      <c r="R18" s="51" t="s">
        <v>137</v>
      </c>
      <c r="S18" s="51" t="s">
        <v>136</v>
      </c>
      <c r="T18" s="49"/>
      <c r="U18" s="51" t="s">
        <v>136</v>
      </c>
      <c r="V18" s="49"/>
      <c r="W18" s="51" t="s">
        <v>136</v>
      </c>
      <c r="X18" s="49"/>
      <c r="Y18" s="1"/>
      <c r="Z18" s="1"/>
      <c r="AA18" s="1"/>
      <c r="AB18" s="1"/>
      <c r="AC18" s="1"/>
      <c r="AD18" s="1"/>
      <c r="AE18" s="1"/>
    </row>
    <row r="19" spans="1:31" ht="69" customHeight="1" thickBot="1">
      <c r="A19" s="226"/>
      <c r="B19" s="231"/>
      <c r="C19" s="45" t="s">
        <v>54</v>
      </c>
      <c r="D19" s="48" t="s">
        <v>35</v>
      </c>
      <c r="E19" s="47" t="s">
        <v>36</v>
      </c>
      <c r="F19" s="46">
        <v>51</v>
      </c>
      <c r="G19" s="46">
        <v>50</v>
      </c>
      <c r="H19" s="46">
        <v>50</v>
      </c>
      <c r="I19" s="46">
        <v>60</v>
      </c>
      <c r="J19" s="46">
        <v>60</v>
      </c>
      <c r="K19" s="46">
        <v>70</v>
      </c>
      <c r="L19" s="46">
        <v>70</v>
      </c>
      <c r="M19" s="46">
        <v>80</v>
      </c>
      <c r="N19" s="46">
        <v>80</v>
      </c>
      <c r="O19" s="46">
        <v>85</v>
      </c>
      <c r="P19" s="46">
        <v>85</v>
      </c>
      <c r="Q19" s="46">
        <v>90</v>
      </c>
      <c r="R19" s="46">
        <v>90</v>
      </c>
      <c r="S19" s="46">
        <v>95</v>
      </c>
      <c r="T19" s="45"/>
      <c r="U19" s="46">
        <v>100</v>
      </c>
      <c r="V19" s="45"/>
      <c r="W19" s="46">
        <v>105</v>
      </c>
      <c r="X19" s="45"/>
      <c r="Y19" s="1"/>
      <c r="Z19" s="1"/>
      <c r="AA19" s="1"/>
      <c r="AB19" s="1"/>
      <c r="AC19" s="1"/>
      <c r="AD19" s="1"/>
      <c r="AE19" s="1"/>
    </row>
    <row r="20" spans="1:31" ht="17.25" customHeight="1" thickBot="1">
      <c r="A20" s="46"/>
      <c r="B20" s="221" t="s">
        <v>121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3"/>
      <c r="Y20" s="1"/>
      <c r="Z20" s="1"/>
      <c r="AA20" s="1"/>
      <c r="AB20" s="1"/>
      <c r="AC20" s="1"/>
      <c r="AD20" s="1"/>
      <c r="AE20" s="1"/>
    </row>
    <row r="21" spans="1:31" ht="93" customHeight="1" thickBot="1">
      <c r="A21" s="46" t="s">
        <v>37</v>
      </c>
      <c r="B21" s="57" t="s">
        <v>146</v>
      </c>
      <c r="C21" s="35" t="s">
        <v>55</v>
      </c>
      <c r="D21" s="47" t="s">
        <v>56</v>
      </c>
      <c r="E21" s="48" t="s">
        <v>141</v>
      </c>
      <c r="F21" s="63">
        <v>8</v>
      </c>
      <c r="G21" s="64" t="s">
        <v>117</v>
      </c>
      <c r="H21" s="64" t="s">
        <v>117</v>
      </c>
      <c r="I21" s="64" t="s">
        <v>117</v>
      </c>
      <c r="J21" s="64" t="s">
        <v>117</v>
      </c>
      <c r="K21" s="64" t="s">
        <v>117</v>
      </c>
      <c r="L21" s="64" t="s">
        <v>117</v>
      </c>
      <c r="M21" s="64" t="s">
        <v>117</v>
      </c>
      <c r="N21" s="64" t="s">
        <v>117</v>
      </c>
      <c r="O21" s="79" t="s">
        <v>117</v>
      </c>
      <c r="P21" s="79" t="s">
        <v>117</v>
      </c>
      <c r="Q21" s="79" t="s">
        <v>117</v>
      </c>
      <c r="R21" s="79" t="s">
        <v>117</v>
      </c>
      <c r="S21" s="64" t="s">
        <v>117</v>
      </c>
      <c r="T21" s="65"/>
      <c r="U21" s="64" t="s">
        <v>117</v>
      </c>
      <c r="V21" s="65"/>
      <c r="W21" s="64" t="s">
        <v>117</v>
      </c>
      <c r="X21" s="65"/>
      <c r="Y21" s="1"/>
      <c r="Z21" s="1"/>
      <c r="AA21" s="1"/>
      <c r="AB21" s="1"/>
      <c r="AC21" s="1"/>
      <c r="AD21" s="1"/>
      <c r="AE21" s="1"/>
    </row>
    <row r="22" spans="1:31" ht="15" customHeight="1" thickBot="1">
      <c r="A22" s="46"/>
      <c r="B22" s="221" t="s">
        <v>120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3"/>
      <c r="Y22" s="1"/>
      <c r="Z22" s="1"/>
      <c r="AA22" s="1"/>
      <c r="AB22" s="1"/>
      <c r="AC22" s="1"/>
      <c r="AD22" s="1"/>
      <c r="AE22" s="1"/>
    </row>
    <row r="23" spans="1:31" ht="72" customHeight="1" thickBot="1">
      <c r="A23" s="46" t="s">
        <v>62</v>
      </c>
      <c r="B23" s="34" t="s">
        <v>57</v>
      </c>
      <c r="C23" s="35" t="s">
        <v>59</v>
      </c>
      <c r="D23" s="58" t="s">
        <v>60</v>
      </c>
      <c r="E23" s="48" t="s">
        <v>61</v>
      </c>
      <c r="F23" s="84">
        <v>0</v>
      </c>
      <c r="G23" s="85">
        <v>25</v>
      </c>
      <c r="H23" s="86">
        <v>0</v>
      </c>
      <c r="I23" s="87">
        <v>25</v>
      </c>
      <c r="J23" s="85">
        <v>0</v>
      </c>
      <c r="K23" s="87">
        <v>35</v>
      </c>
      <c r="L23" s="85">
        <v>0</v>
      </c>
      <c r="M23" s="87">
        <v>70</v>
      </c>
      <c r="N23" s="85">
        <v>2</v>
      </c>
      <c r="O23" s="88">
        <v>100</v>
      </c>
      <c r="P23" s="86">
        <v>3</v>
      </c>
      <c r="Q23" s="66"/>
      <c r="R23" s="67"/>
      <c r="S23" s="66"/>
      <c r="T23" s="67"/>
      <c r="U23" s="66"/>
      <c r="V23" s="67"/>
      <c r="W23" s="66"/>
      <c r="X23" s="67"/>
      <c r="Y23" s="1"/>
      <c r="Z23" s="1"/>
      <c r="AA23" s="1"/>
      <c r="AB23" s="1"/>
      <c r="AC23" s="1"/>
      <c r="AD23" s="1"/>
      <c r="AE23" s="1"/>
    </row>
    <row r="24" spans="1:31" ht="14.25" customHeight="1" thickBot="1">
      <c r="A24" s="46"/>
      <c r="B24" s="221" t="s">
        <v>122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3"/>
      <c r="Y24" s="1"/>
      <c r="Z24" s="1"/>
      <c r="AA24" s="1"/>
      <c r="AB24" s="1"/>
      <c r="AC24" s="1"/>
      <c r="AD24" s="1"/>
      <c r="AE24" s="1"/>
    </row>
    <row r="25" spans="1:31" ht="59.25" customHeight="1" thickBot="1">
      <c r="A25" s="46" t="s">
        <v>58</v>
      </c>
      <c r="B25" s="34" t="s">
        <v>63</v>
      </c>
      <c r="C25" s="35" t="s">
        <v>119</v>
      </c>
      <c r="D25" s="47" t="s">
        <v>64</v>
      </c>
      <c r="E25" s="47" t="s">
        <v>36</v>
      </c>
      <c r="F25" s="44">
        <v>12</v>
      </c>
      <c r="G25" s="44" t="s">
        <v>29</v>
      </c>
      <c r="H25" s="44" t="s">
        <v>29</v>
      </c>
      <c r="I25" s="44" t="s">
        <v>29</v>
      </c>
      <c r="J25" s="44" t="s">
        <v>29</v>
      </c>
      <c r="K25" s="44" t="s">
        <v>29</v>
      </c>
      <c r="L25" s="44" t="s">
        <v>29</v>
      </c>
      <c r="M25" s="44" t="s">
        <v>29</v>
      </c>
      <c r="N25" s="44" t="s">
        <v>29</v>
      </c>
      <c r="O25" s="44" t="s">
        <v>29</v>
      </c>
      <c r="P25" s="44" t="s">
        <v>29</v>
      </c>
      <c r="Q25" s="44" t="s">
        <v>29</v>
      </c>
      <c r="R25" s="44" t="s">
        <v>29</v>
      </c>
      <c r="S25" s="44" t="s">
        <v>29</v>
      </c>
      <c r="T25" s="33"/>
      <c r="U25" s="44" t="s">
        <v>29</v>
      </c>
      <c r="V25" s="44"/>
      <c r="W25" s="44" t="s">
        <v>29</v>
      </c>
      <c r="X25" s="44"/>
      <c r="Y25" s="1"/>
      <c r="Z25" s="1"/>
      <c r="AA25" s="1"/>
      <c r="AB25" s="1"/>
      <c r="AC25" s="1"/>
      <c r="AD25" s="1"/>
      <c r="AE25" s="1"/>
    </row>
    <row r="26" spans="1:31" ht="14.25" customHeight="1" thickBot="1">
      <c r="A26" s="44"/>
      <c r="B26" s="221" t="s">
        <v>114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3"/>
      <c r="Y26" s="1"/>
      <c r="Z26" s="1"/>
      <c r="AA26" s="1"/>
      <c r="AB26" s="1"/>
      <c r="AC26" s="1"/>
      <c r="AD26" s="1"/>
      <c r="AE26" s="1"/>
    </row>
  </sheetData>
  <sheetProtection/>
  <mergeCells count="29">
    <mergeCell ref="T2:W2"/>
    <mergeCell ref="T4:W4"/>
    <mergeCell ref="Q10:R10"/>
    <mergeCell ref="G10:H10"/>
    <mergeCell ref="I10:J10"/>
    <mergeCell ref="K10:L10"/>
    <mergeCell ref="B6:X6"/>
    <mergeCell ref="B7:X7"/>
    <mergeCell ref="B8:X8"/>
    <mergeCell ref="C9:C11"/>
    <mergeCell ref="A9:A11"/>
    <mergeCell ref="B20:X20"/>
    <mergeCell ref="G9:X9"/>
    <mergeCell ref="S10:T10"/>
    <mergeCell ref="U10:V10"/>
    <mergeCell ref="W10:X10"/>
    <mergeCell ref="B9:B11"/>
    <mergeCell ref="D9:D11"/>
    <mergeCell ref="E9:E11"/>
    <mergeCell ref="M10:N10"/>
    <mergeCell ref="O10:P10"/>
    <mergeCell ref="B26:X26"/>
    <mergeCell ref="A13:A17"/>
    <mergeCell ref="B13:B17"/>
    <mergeCell ref="B18:B19"/>
    <mergeCell ref="A18:A19"/>
    <mergeCell ref="B22:X22"/>
    <mergeCell ref="B24:X24"/>
    <mergeCell ref="F9:F11"/>
  </mergeCells>
  <printOptions/>
  <pageMargins left="0.7" right="0.7" top="0.75" bottom="0.75" header="0.3" footer="0.3"/>
  <pageSetup horizontalDpi="180" verticalDpi="18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SheetLayoutView="100" zoomScalePageLayoutView="0" workbookViewId="0" topLeftCell="A1">
      <selection activeCell="F79" sqref="F79"/>
    </sheetView>
  </sheetViews>
  <sheetFormatPr defaultColWidth="9.140625" defaultRowHeight="15"/>
  <cols>
    <col min="1" max="1" width="5.421875" style="0" customWidth="1"/>
    <col min="2" max="2" width="43.140625" style="0" customWidth="1"/>
    <col min="3" max="3" width="12.8515625" style="0" customWidth="1"/>
    <col min="4" max="4" width="11.57421875" style="0" customWidth="1"/>
    <col min="5" max="5" width="11.710937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7109375" style="0" customWidth="1"/>
    <col min="10" max="10" width="11.28125" style="0" customWidth="1"/>
    <col min="11" max="11" width="11.7109375" style="0" customWidth="1"/>
    <col min="12" max="12" width="10.421875" style="0" customWidth="1"/>
    <col min="13" max="13" width="10.7109375" style="0" customWidth="1"/>
    <col min="14" max="14" width="9.28125" style="0" customWidth="1"/>
    <col min="15" max="15" width="20.00390625" style="0" customWidth="1"/>
  </cols>
  <sheetData>
    <row r="1" spans="12:14" ht="35.25" customHeight="1">
      <c r="L1" s="263" t="s">
        <v>111</v>
      </c>
      <c r="M1" s="264"/>
      <c r="N1" s="264"/>
    </row>
    <row r="3" spans="1:15" ht="15">
      <c r="A3" s="214" t="s">
        <v>159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 ht="15">
      <c r="A4" s="268" t="s">
        <v>153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5" thickBot="1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 ht="27.75" customHeight="1" thickBot="1">
      <c r="A6" s="247" t="s">
        <v>1</v>
      </c>
      <c r="B6" s="232" t="s">
        <v>65</v>
      </c>
      <c r="C6" s="232" t="s">
        <v>16</v>
      </c>
      <c r="D6" s="232" t="s">
        <v>10</v>
      </c>
      <c r="E6" s="250" t="s">
        <v>11</v>
      </c>
      <c r="F6" s="251"/>
      <c r="G6" s="254" t="s">
        <v>7</v>
      </c>
      <c r="H6" s="255"/>
      <c r="I6" s="255"/>
      <c r="J6" s="255"/>
      <c r="K6" s="255"/>
      <c r="L6" s="255"/>
      <c r="M6" s="255"/>
      <c r="N6" s="256"/>
      <c r="O6" s="232" t="s">
        <v>15</v>
      </c>
    </row>
    <row r="7" spans="1:15" ht="15" customHeight="1">
      <c r="A7" s="248"/>
      <c r="B7" s="233"/>
      <c r="C7" s="233"/>
      <c r="D7" s="233"/>
      <c r="E7" s="270"/>
      <c r="F7" s="271"/>
      <c r="G7" s="250" t="s">
        <v>8</v>
      </c>
      <c r="H7" s="251"/>
      <c r="I7" s="250" t="s">
        <v>12</v>
      </c>
      <c r="J7" s="251"/>
      <c r="K7" s="250" t="s">
        <v>13</v>
      </c>
      <c r="L7" s="251"/>
      <c r="M7" s="250" t="s">
        <v>14</v>
      </c>
      <c r="N7" s="251"/>
      <c r="O7" s="233"/>
    </row>
    <row r="8" spans="1:15" ht="25.5" customHeight="1" thickBot="1">
      <c r="A8" s="248"/>
      <c r="B8" s="233"/>
      <c r="C8" s="233"/>
      <c r="D8" s="233"/>
      <c r="E8" s="252"/>
      <c r="F8" s="253"/>
      <c r="G8" s="252"/>
      <c r="H8" s="253"/>
      <c r="I8" s="252"/>
      <c r="J8" s="253"/>
      <c r="K8" s="252"/>
      <c r="L8" s="253"/>
      <c r="M8" s="252"/>
      <c r="N8" s="253"/>
      <c r="O8" s="233"/>
    </row>
    <row r="9" spans="1:15" ht="15" thickBot="1">
      <c r="A9" s="249"/>
      <c r="B9" s="234"/>
      <c r="C9" s="234"/>
      <c r="D9" s="234"/>
      <c r="E9" s="20" t="s">
        <v>107</v>
      </c>
      <c r="F9" s="21" t="s">
        <v>108</v>
      </c>
      <c r="G9" s="21" t="s">
        <v>107</v>
      </c>
      <c r="H9" s="32" t="s">
        <v>108</v>
      </c>
      <c r="I9" s="20" t="s">
        <v>107</v>
      </c>
      <c r="J9" s="20" t="s">
        <v>108</v>
      </c>
      <c r="K9" s="20" t="s">
        <v>107</v>
      </c>
      <c r="L9" s="20" t="s">
        <v>108</v>
      </c>
      <c r="M9" s="20" t="s">
        <v>107</v>
      </c>
      <c r="N9" s="20" t="s">
        <v>109</v>
      </c>
      <c r="O9" s="234"/>
    </row>
    <row r="10" spans="1:15" s="4" customFormat="1" ht="15" thickBot="1">
      <c r="A10" s="7">
        <v>1</v>
      </c>
      <c r="B10" s="5">
        <v>2</v>
      </c>
      <c r="C10" s="5">
        <v>3</v>
      </c>
      <c r="D10" s="5">
        <v>4</v>
      </c>
      <c r="E10" s="5">
        <v>5</v>
      </c>
      <c r="F10" s="8">
        <v>6</v>
      </c>
      <c r="G10" s="8">
        <v>7</v>
      </c>
      <c r="H10" s="6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s="23" customFormat="1" ht="15" thickBot="1">
      <c r="A11" s="22">
        <v>1</v>
      </c>
      <c r="B11" s="257" t="s">
        <v>66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9"/>
    </row>
    <row r="12" spans="1:15" s="23" customFormat="1" ht="12.75" customHeight="1" thickBot="1">
      <c r="A12" s="24" t="s">
        <v>5</v>
      </c>
      <c r="B12" s="257" t="s">
        <v>51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9"/>
    </row>
    <row r="13" spans="1:15" s="23" customFormat="1" ht="15" thickBot="1">
      <c r="A13" s="25"/>
      <c r="B13" s="257" t="s">
        <v>112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9"/>
    </row>
    <row r="14" spans="1:15" ht="15" customHeight="1" thickBot="1">
      <c r="A14" s="232" t="s">
        <v>6</v>
      </c>
      <c r="B14" s="265" t="s">
        <v>67</v>
      </c>
      <c r="C14" s="260" t="s">
        <v>68</v>
      </c>
      <c r="D14" s="29" t="s">
        <v>9</v>
      </c>
      <c r="E14" s="101">
        <f>SUM(E15:E23)</f>
        <v>87087.8</v>
      </c>
      <c r="F14" s="101">
        <f>SUM(F15:F23)</f>
        <v>6122.799999999999</v>
      </c>
      <c r="G14" s="101">
        <f>SUM(G15:G23)</f>
        <v>87087.8</v>
      </c>
      <c r="H14" s="101">
        <f>SUM(H15:H23)</f>
        <v>6122.799999999999</v>
      </c>
      <c r="I14" s="27"/>
      <c r="J14" s="28"/>
      <c r="K14" s="26"/>
      <c r="L14" s="9"/>
      <c r="M14" s="10"/>
      <c r="N14" s="10"/>
      <c r="O14" s="232" t="s">
        <v>144</v>
      </c>
    </row>
    <row r="15" spans="1:15" ht="15" thickBot="1">
      <c r="A15" s="233"/>
      <c r="B15" s="266"/>
      <c r="C15" s="261"/>
      <c r="D15" s="30">
        <v>2017</v>
      </c>
      <c r="E15" s="97">
        <v>12334</v>
      </c>
      <c r="F15" s="98">
        <v>874.3</v>
      </c>
      <c r="G15" s="97">
        <v>12334</v>
      </c>
      <c r="H15" s="98">
        <v>874.3</v>
      </c>
      <c r="I15" s="12"/>
      <c r="J15" s="11"/>
      <c r="K15" s="11"/>
      <c r="L15" s="11"/>
      <c r="M15" s="11"/>
      <c r="N15" s="11"/>
      <c r="O15" s="233"/>
    </row>
    <row r="16" spans="1:15" ht="15" thickBot="1">
      <c r="A16" s="233"/>
      <c r="B16" s="266"/>
      <c r="C16" s="261"/>
      <c r="D16" s="30">
        <v>2018</v>
      </c>
      <c r="E16" s="97">
        <v>10167.5</v>
      </c>
      <c r="F16" s="100">
        <v>874.7</v>
      </c>
      <c r="G16" s="97">
        <v>10167.5</v>
      </c>
      <c r="H16" s="100">
        <v>874.7</v>
      </c>
      <c r="I16" s="12"/>
      <c r="J16" s="11"/>
      <c r="K16" s="11"/>
      <c r="L16" s="11"/>
      <c r="M16" s="11"/>
      <c r="N16" s="11"/>
      <c r="O16" s="233"/>
    </row>
    <row r="17" spans="1:15" ht="15" thickBot="1">
      <c r="A17" s="233"/>
      <c r="B17" s="266"/>
      <c r="C17" s="261"/>
      <c r="D17" s="30">
        <v>2019</v>
      </c>
      <c r="E17" s="97">
        <v>7067</v>
      </c>
      <c r="F17" s="100">
        <v>1099.7</v>
      </c>
      <c r="G17" s="97">
        <v>7067</v>
      </c>
      <c r="H17" s="100">
        <v>1099.7</v>
      </c>
      <c r="I17" s="12"/>
      <c r="J17" s="11"/>
      <c r="K17" s="11"/>
      <c r="L17" s="11"/>
      <c r="M17" s="11"/>
      <c r="N17" s="11"/>
      <c r="O17" s="233"/>
    </row>
    <row r="18" spans="1:15" ht="15" thickBot="1">
      <c r="A18" s="233"/>
      <c r="B18" s="266"/>
      <c r="C18" s="261"/>
      <c r="D18" s="30">
        <v>2020</v>
      </c>
      <c r="E18" s="97">
        <v>8241.8</v>
      </c>
      <c r="F18" s="100">
        <v>1099.7</v>
      </c>
      <c r="G18" s="97">
        <v>8241.8</v>
      </c>
      <c r="H18" s="100">
        <v>1099.7</v>
      </c>
      <c r="I18" s="12"/>
      <c r="J18" s="11"/>
      <c r="K18" s="11"/>
      <c r="L18" s="11"/>
      <c r="M18" s="11"/>
      <c r="N18" s="11"/>
      <c r="O18" s="233"/>
    </row>
    <row r="19" spans="1:15" ht="15" thickBot="1">
      <c r="A19" s="233"/>
      <c r="B19" s="266"/>
      <c r="C19" s="261"/>
      <c r="D19" s="30">
        <v>2021</v>
      </c>
      <c r="E19" s="97">
        <v>8248.5</v>
      </c>
      <c r="F19" s="100">
        <v>1099.7</v>
      </c>
      <c r="G19" s="97">
        <v>8248.5</v>
      </c>
      <c r="H19" s="100">
        <v>1099.7</v>
      </c>
      <c r="I19" s="12"/>
      <c r="J19" s="11"/>
      <c r="K19" s="11"/>
      <c r="L19" s="11"/>
      <c r="M19" s="11"/>
      <c r="N19" s="11"/>
      <c r="O19" s="233"/>
    </row>
    <row r="20" spans="1:15" ht="15" thickBot="1">
      <c r="A20" s="233"/>
      <c r="B20" s="266"/>
      <c r="C20" s="261"/>
      <c r="D20" s="30">
        <v>2022</v>
      </c>
      <c r="E20" s="97">
        <v>9022</v>
      </c>
      <c r="F20" s="102">
        <v>1074.7</v>
      </c>
      <c r="G20" s="97">
        <v>9022</v>
      </c>
      <c r="H20" s="102">
        <v>1074.7</v>
      </c>
      <c r="I20" s="12"/>
      <c r="J20" s="11"/>
      <c r="K20" s="11"/>
      <c r="L20" s="11"/>
      <c r="M20" s="11"/>
      <c r="N20" s="11"/>
      <c r="O20" s="233"/>
    </row>
    <row r="21" spans="1:15" ht="15" thickBot="1">
      <c r="A21" s="233"/>
      <c r="B21" s="266"/>
      <c r="C21" s="261"/>
      <c r="D21" s="30">
        <v>2023</v>
      </c>
      <c r="E21" s="97">
        <v>9795.5</v>
      </c>
      <c r="F21" s="102"/>
      <c r="G21" s="97">
        <v>9795.5</v>
      </c>
      <c r="H21" s="102"/>
      <c r="I21" s="12"/>
      <c r="J21" s="11"/>
      <c r="K21" s="11"/>
      <c r="L21" s="11"/>
      <c r="M21" s="11"/>
      <c r="N21" s="11"/>
      <c r="O21" s="233"/>
    </row>
    <row r="22" spans="1:15" ht="15" thickBot="1">
      <c r="A22" s="233"/>
      <c r="B22" s="266"/>
      <c r="C22" s="261"/>
      <c r="D22" s="30">
        <v>2024</v>
      </c>
      <c r="E22" s="97">
        <v>10569</v>
      </c>
      <c r="F22" s="102"/>
      <c r="G22" s="97">
        <v>10569</v>
      </c>
      <c r="H22" s="102"/>
      <c r="I22" s="12"/>
      <c r="J22" s="11"/>
      <c r="K22" s="11"/>
      <c r="L22" s="11"/>
      <c r="M22" s="11"/>
      <c r="N22" s="11"/>
      <c r="O22" s="233"/>
    </row>
    <row r="23" spans="1:15" ht="15" thickBot="1">
      <c r="A23" s="234"/>
      <c r="B23" s="267"/>
      <c r="C23" s="262"/>
      <c r="D23" s="30">
        <v>2025</v>
      </c>
      <c r="E23" s="97">
        <v>11642.5</v>
      </c>
      <c r="F23" s="102"/>
      <c r="G23" s="97">
        <v>11642.5</v>
      </c>
      <c r="H23" s="102"/>
      <c r="I23" s="12"/>
      <c r="J23" s="11"/>
      <c r="K23" s="11"/>
      <c r="L23" s="11"/>
      <c r="M23" s="11"/>
      <c r="N23" s="11"/>
      <c r="O23" s="234"/>
    </row>
    <row r="24" spans="1:15" ht="14.25" customHeight="1" thickBot="1">
      <c r="A24" s="59" t="s">
        <v>37</v>
      </c>
      <c r="B24" s="272" t="s">
        <v>148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s="60" customFormat="1" ht="14.25" customHeight="1" thickBot="1">
      <c r="A25" s="83"/>
      <c r="B25" s="275" t="s">
        <v>113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7"/>
    </row>
    <row r="26" spans="1:15" ht="15" customHeight="1" thickBot="1">
      <c r="A26" s="233" t="s">
        <v>38</v>
      </c>
      <c r="B26" s="266" t="s">
        <v>69</v>
      </c>
      <c r="C26" s="261" t="s">
        <v>70</v>
      </c>
      <c r="D26" s="29" t="s">
        <v>9</v>
      </c>
      <c r="E26" s="95">
        <f>SUM(E27:E35)</f>
        <v>249118.7</v>
      </c>
      <c r="F26" s="95">
        <f>SUM(F27:F35)</f>
        <v>124962.63000000002</v>
      </c>
      <c r="G26" s="95">
        <f>SUM(G27:G35)</f>
        <v>248596.90000000002</v>
      </c>
      <c r="H26" s="95">
        <f>SUM(H27:H35)</f>
        <v>124440.83</v>
      </c>
      <c r="I26" s="96"/>
      <c r="J26" s="97"/>
      <c r="K26" s="95">
        <f>SUM(K27:K35)</f>
        <v>521.8</v>
      </c>
      <c r="L26" s="95">
        <f>SUM(L27:L35)</f>
        <v>521.8</v>
      </c>
      <c r="M26" s="11"/>
      <c r="N26" s="11"/>
      <c r="O26" s="233" t="s">
        <v>142</v>
      </c>
    </row>
    <row r="27" spans="1:15" ht="15" customHeight="1" thickBot="1">
      <c r="A27" s="233"/>
      <c r="B27" s="266"/>
      <c r="C27" s="261"/>
      <c r="D27" s="30">
        <v>2017</v>
      </c>
      <c r="E27" s="98">
        <v>21802.2</v>
      </c>
      <c r="F27" s="98">
        <v>21802.13</v>
      </c>
      <c r="G27" s="98">
        <v>21280.4</v>
      </c>
      <c r="H27" s="98">
        <v>21280.33</v>
      </c>
      <c r="I27" s="96"/>
      <c r="J27" s="97"/>
      <c r="K27" s="99">
        <v>521.8</v>
      </c>
      <c r="L27" s="99">
        <v>521.8</v>
      </c>
      <c r="M27" s="11"/>
      <c r="N27" s="11"/>
      <c r="O27" s="233"/>
    </row>
    <row r="28" spans="1:15" ht="15" customHeight="1" thickBot="1">
      <c r="A28" s="233"/>
      <c r="B28" s="266"/>
      <c r="C28" s="261"/>
      <c r="D28" s="30">
        <v>2018</v>
      </c>
      <c r="E28" s="100">
        <v>52066.8</v>
      </c>
      <c r="F28" s="100">
        <v>52058</v>
      </c>
      <c r="G28" s="100">
        <v>52066.8</v>
      </c>
      <c r="H28" s="100">
        <v>52058</v>
      </c>
      <c r="I28" s="96"/>
      <c r="J28" s="97"/>
      <c r="K28" s="96">
        <v>0</v>
      </c>
      <c r="L28" s="97">
        <v>0</v>
      </c>
      <c r="M28" s="11"/>
      <c r="N28" s="11"/>
      <c r="O28" s="233"/>
    </row>
    <row r="29" spans="1:15" ht="15" customHeight="1" thickBot="1">
      <c r="A29" s="233"/>
      <c r="B29" s="266"/>
      <c r="C29" s="261"/>
      <c r="D29" s="30">
        <v>2019</v>
      </c>
      <c r="E29" s="100">
        <v>29697.6</v>
      </c>
      <c r="F29" s="100">
        <v>28580.6</v>
      </c>
      <c r="G29" s="100">
        <v>29697.6</v>
      </c>
      <c r="H29" s="100">
        <v>28580.6</v>
      </c>
      <c r="I29" s="96"/>
      <c r="J29" s="97"/>
      <c r="K29" s="96">
        <v>0</v>
      </c>
      <c r="L29" s="97">
        <v>0</v>
      </c>
      <c r="M29" s="11"/>
      <c r="N29" s="11"/>
      <c r="O29" s="233"/>
    </row>
    <row r="30" spans="1:15" ht="15" customHeight="1" thickBot="1">
      <c r="A30" s="233"/>
      <c r="B30" s="266"/>
      <c r="C30" s="261"/>
      <c r="D30" s="30">
        <v>2020</v>
      </c>
      <c r="E30" s="100">
        <v>79572.4</v>
      </c>
      <c r="F30" s="100">
        <v>20053.6</v>
      </c>
      <c r="G30" s="100">
        <v>79572.4</v>
      </c>
      <c r="H30" s="100">
        <v>20053.6</v>
      </c>
      <c r="I30" s="96"/>
      <c r="J30" s="97"/>
      <c r="K30" s="96">
        <v>0</v>
      </c>
      <c r="L30" s="97">
        <v>0</v>
      </c>
      <c r="M30" s="11"/>
      <c r="N30" s="11"/>
      <c r="O30" s="233"/>
    </row>
    <row r="31" spans="1:15" ht="15" customHeight="1" thickBot="1">
      <c r="A31" s="233"/>
      <c r="B31" s="266"/>
      <c r="C31" s="261"/>
      <c r="D31" s="30">
        <v>2021</v>
      </c>
      <c r="E31" s="97">
        <v>35303</v>
      </c>
      <c r="F31" s="97">
        <v>1163</v>
      </c>
      <c r="G31" s="97">
        <v>35303</v>
      </c>
      <c r="H31" s="97">
        <v>1163</v>
      </c>
      <c r="I31" s="96"/>
      <c r="J31" s="97"/>
      <c r="K31" s="96">
        <v>0</v>
      </c>
      <c r="L31" s="97">
        <v>0</v>
      </c>
      <c r="M31" s="11"/>
      <c r="N31" s="11"/>
      <c r="O31" s="233"/>
    </row>
    <row r="32" spans="1:15" ht="15" customHeight="1" thickBot="1">
      <c r="A32" s="233"/>
      <c r="B32" s="266"/>
      <c r="C32" s="261"/>
      <c r="D32" s="30">
        <v>2022</v>
      </c>
      <c r="E32" s="97">
        <v>22147.7</v>
      </c>
      <c r="F32" s="97">
        <v>1305.3</v>
      </c>
      <c r="G32" s="97">
        <v>22147.7</v>
      </c>
      <c r="H32" s="97">
        <v>1305.3</v>
      </c>
      <c r="I32" s="96"/>
      <c r="J32" s="97"/>
      <c r="K32" s="96">
        <v>0</v>
      </c>
      <c r="L32" s="97">
        <v>0</v>
      </c>
      <c r="M32" s="11"/>
      <c r="N32" s="11"/>
      <c r="O32" s="233"/>
    </row>
    <row r="33" spans="1:15" ht="15" customHeight="1" thickBot="1">
      <c r="A33" s="233"/>
      <c r="B33" s="266"/>
      <c r="C33" s="261"/>
      <c r="D33" s="30">
        <v>2023</v>
      </c>
      <c r="E33" s="97">
        <v>2843</v>
      </c>
      <c r="F33" s="97">
        <v>0</v>
      </c>
      <c r="G33" s="97">
        <v>2843</v>
      </c>
      <c r="H33" s="97">
        <v>0</v>
      </c>
      <c r="I33" s="96"/>
      <c r="J33" s="97"/>
      <c r="K33" s="96">
        <v>0</v>
      </c>
      <c r="L33" s="97">
        <v>0</v>
      </c>
      <c r="M33" s="11"/>
      <c r="N33" s="11"/>
      <c r="O33" s="233"/>
    </row>
    <row r="34" spans="1:15" ht="15" customHeight="1" thickBot="1">
      <c r="A34" s="233"/>
      <c r="B34" s="266"/>
      <c r="C34" s="261"/>
      <c r="D34" s="30">
        <v>2024</v>
      </c>
      <c r="E34" s="97">
        <v>2843</v>
      </c>
      <c r="F34" s="97">
        <v>0</v>
      </c>
      <c r="G34" s="97">
        <v>2843</v>
      </c>
      <c r="H34" s="97">
        <v>0</v>
      </c>
      <c r="I34" s="96"/>
      <c r="J34" s="97"/>
      <c r="K34" s="96">
        <v>0</v>
      </c>
      <c r="L34" s="97">
        <v>0</v>
      </c>
      <c r="M34" s="11"/>
      <c r="N34" s="11"/>
      <c r="O34" s="233"/>
    </row>
    <row r="35" spans="1:15" ht="15" customHeight="1" thickBot="1">
      <c r="A35" s="234"/>
      <c r="B35" s="267"/>
      <c r="C35" s="262"/>
      <c r="D35" s="30">
        <v>2025</v>
      </c>
      <c r="E35" s="97">
        <v>2843</v>
      </c>
      <c r="F35" s="97">
        <v>0</v>
      </c>
      <c r="G35" s="97">
        <v>2843</v>
      </c>
      <c r="H35" s="97">
        <v>0</v>
      </c>
      <c r="I35" s="96"/>
      <c r="J35" s="97"/>
      <c r="K35" s="96">
        <v>0</v>
      </c>
      <c r="L35" s="97">
        <v>0</v>
      </c>
      <c r="M35" s="11"/>
      <c r="N35" s="11"/>
      <c r="O35" s="234"/>
    </row>
    <row r="36" spans="1:15" ht="27" customHeight="1" thickBot="1">
      <c r="A36" s="59" t="s">
        <v>62</v>
      </c>
      <c r="B36" s="281" t="s">
        <v>57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4"/>
    </row>
    <row r="37" spans="1:15" s="60" customFormat="1" ht="14.25" customHeight="1" thickBot="1">
      <c r="A37" s="61"/>
      <c r="B37" s="275" t="s">
        <v>150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7"/>
    </row>
    <row r="38" spans="1:15" ht="13.5" customHeight="1" thickBot="1">
      <c r="A38" s="232" t="s">
        <v>71</v>
      </c>
      <c r="B38" s="265" t="s">
        <v>72</v>
      </c>
      <c r="C38" s="260" t="s">
        <v>75</v>
      </c>
      <c r="D38" s="29" t="s">
        <v>9</v>
      </c>
      <c r="E38" s="95">
        <f>SUM(E39:E47)</f>
        <v>270886.57</v>
      </c>
      <c r="F38" s="95">
        <f>SUM(F39:F47)</f>
        <v>1077.8000000000002</v>
      </c>
      <c r="G38" s="95">
        <f>SUM(G39:G47)</f>
        <v>103947.26999999999</v>
      </c>
      <c r="H38" s="95">
        <f>SUM(H39:H47)</f>
        <v>1077.8000000000002</v>
      </c>
      <c r="I38" s="96"/>
      <c r="J38" s="97"/>
      <c r="K38" s="95">
        <f>SUM(K39:K47)</f>
        <v>166939.3</v>
      </c>
      <c r="L38" s="95">
        <f>SUM(L39:L47)</f>
        <v>0</v>
      </c>
      <c r="M38" s="11"/>
      <c r="N38" s="11"/>
      <c r="O38" s="232" t="s">
        <v>73</v>
      </c>
    </row>
    <row r="39" spans="1:15" ht="13.5" customHeight="1" thickBot="1">
      <c r="A39" s="233"/>
      <c r="B39" s="266"/>
      <c r="C39" s="261"/>
      <c r="D39" s="30">
        <v>2017</v>
      </c>
      <c r="E39" s="98">
        <v>47849</v>
      </c>
      <c r="F39" s="97">
        <v>0</v>
      </c>
      <c r="G39" s="98">
        <v>47849</v>
      </c>
      <c r="H39" s="97">
        <v>0</v>
      </c>
      <c r="I39" s="96"/>
      <c r="J39" s="97"/>
      <c r="K39" s="97">
        <v>0</v>
      </c>
      <c r="L39" s="97">
        <v>0</v>
      </c>
      <c r="M39" s="11"/>
      <c r="N39" s="11"/>
      <c r="O39" s="233"/>
    </row>
    <row r="40" spans="1:15" ht="13.5" customHeight="1" thickBot="1">
      <c r="A40" s="233"/>
      <c r="B40" s="266"/>
      <c r="C40" s="261"/>
      <c r="D40" s="30">
        <v>2018</v>
      </c>
      <c r="E40" s="98">
        <v>47849</v>
      </c>
      <c r="F40" s="100">
        <v>0</v>
      </c>
      <c r="G40" s="100">
        <v>11962.3</v>
      </c>
      <c r="H40" s="100">
        <v>0</v>
      </c>
      <c r="I40" s="96"/>
      <c r="J40" s="97"/>
      <c r="K40" s="100">
        <v>35886.7</v>
      </c>
      <c r="L40" s="97">
        <v>0</v>
      </c>
      <c r="M40" s="11"/>
      <c r="N40" s="11"/>
      <c r="O40" s="233"/>
    </row>
    <row r="41" spans="1:15" ht="13.5" customHeight="1" thickBot="1">
      <c r="A41" s="233"/>
      <c r="B41" s="266"/>
      <c r="C41" s="261"/>
      <c r="D41" s="30">
        <v>2019</v>
      </c>
      <c r="E41" s="103">
        <v>67415.15</v>
      </c>
      <c r="F41" s="100">
        <v>0</v>
      </c>
      <c r="G41" s="100">
        <v>17192.62</v>
      </c>
      <c r="H41" s="100">
        <v>0</v>
      </c>
      <c r="I41" s="96"/>
      <c r="J41" s="97"/>
      <c r="K41" s="100">
        <v>50222.53</v>
      </c>
      <c r="L41" s="97">
        <v>0</v>
      </c>
      <c r="M41" s="11"/>
      <c r="N41" s="11"/>
      <c r="O41" s="233"/>
    </row>
    <row r="42" spans="1:15" ht="13.5" customHeight="1" thickBot="1">
      <c r="A42" s="233"/>
      <c r="B42" s="266"/>
      <c r="C42" s="261"/>
      <c r="D42" s="30">
        <v>2020</v>
      </c>
      <c r="E42" s="100">
        <v>64366.17</v>
      </c>
      <c r="F42" s="100">
        <v>643.7</v>
      </c>
      <c r="G42" s="100">
        <v>16091.54</v>
      </c>
      <c r="H42" s="100">
        <v>643.7</v>
      </c>
      <c r="I42" s="96"/>
      <c r="J42" s="97"/>
      <c r="K42" s="100">
        <v>48274.63</v>
      </c>
      <c r="L42" s="97">
        <v>0</v>
      </c>
      <c r="M42" s="11"/>
      <c r="N42" s="11"/>
      <c r="O42" s="233"/>
    </row>
    <row r="43" spans="1:15" ht="13.5" customHeight="1" thickBot="1">
      <c r="A43" s="233"/>
      <c r="B43" s="266"/>
      <c r="C43" s="261"/>
      <c r="D43" s="30">
        <v>2021</v>
      </c>
      <c r="E43" s="97">
        <v>43407.25</v>
      </c>
      <c r="F43" s="97">
        <v>434.1</v>
      </c>
      <c r="G43" s="97">
        <v>10851.81</v>
      </c>
      <c r="H43" s="97">
        <v>434.1</v>
      </c>
      <c r="I43" s="96"/>
      <c r="J43" s="97"/>
      <c r="K43" s="97">
        <v>32555.44</v>
      </c>
      <c r="L43" s="97">
        <v>0</v>
      </c>
      <c r="M43" s="11"/>
      <c r="N43" s="11"/>
      <c r="O43" s="233"/>
    </row>
    <row r="44" spans="1:15" ht="13.5" customHeight="1" thickBot="1">
      <c r="A44" s="233"/>
      <c r="B44" s="266"/>
      <c r="C44" s="261"/>
      <c r="D44" s="30">
        <v>2022</v>
      </c>
      <c r="E44" s="97">
        <v>0</v>
      </c>
      <c r="F44" s="97">
        <v>0</v>
      </c>
      <c r="G44" s="97">
        <v>0</v>
      </c>
      <c r="H44" s="97">
        <v>0</v>
      </c>
      <c r="I44" s="96"/>
      <c r="J44" s="97"/>
      <c r="K44" s="97">
        <v>0</v>
      </c>
      <c r="L44" s="97">
        <v>0</v>
      </c>
      <c r="M44" s="11"/>
      <c r="N44" s="11"/>
      <c r="O44" s="233"/>
    </row>
    <row r="45" spans="1:15" ht="13.5" customHeight="1" thickBot="1">
      <c r="A45" s="233"/>
      <c r="B45" s="266"/>
      <c r="C45" s="261"/>
      <c r="D45" s="30">
        <v>2023</v>
      </c>
      <c r="E45" s="97">
        <v>0</v>
      </c>
      <c r="F45" s="97">
        <v>0</v>
      </c>
      <c r="G45" s="97">
        <v>0</v>
      </c>
      <c r="H45" s="97">
        <v>0</v>
      </c>
      <c r="I45" s="96"/>
      <c r="J45" s="97"/>
      <c r="K45" s="97">
        <v>0</v>
      </c>
      <c r="L45" s="97">
        <v>0</v>
      </c>
      <c r="M45" s="11"/>
      <c r="N45" s="11"/>
      <c r="O45" s="233"/>
    </row>
    <row r="46" spans="1:15" ht="13.5" customHeight="1" thickBot="1">
      <c r="A46" s="233"/>
      <c r="B46" s="266"/>
      <c r="C46" s="261"/>
      <c r="D46" s="30">
        <v>2024</v>
      </c>
      <c r="E46" s="97">
        <v>0</v>
      </c>
      <c r="F46" s="97">
        <v>0</v>
      </c>
      <c r="G46" s="97">
        <v>0</v>
      </c>
      <c r="H46" s="97">
        <v>0</v>
      </c>
      <c r="I46" s="96"/>
      <c r="J46" s="97"/>
      <c r="K46" s="97">
        <v>0</v>
      </c>
      <c r="L46" s="97">
        <v>0</v>
      </c>
      <c r="M46" s="11"/>
      <c r="N46" s="11"/>
      <c r="O46" s="233"/>
    </row>
    <row r="47" spans="1:15" ht="13.5" customHeight="1" thickBot="1">
      <c r="A47" s="234"/>
      <c r="B47" s="267"/>
      <c r="C47" s="262"/>
      <c r="D47" s="30">
        <v>2025</v>
      </c>
      <c r="E47" s="97">
        <v>0</v>
      </c>
      <c r="F47" s="97">
        <v>0</v>
      </c>
      <c r="G47" s="97">
        <v>0</v>
      </c>
      <c r="H47" s="97">
        <v>0</v>
      </c>
      <c r="I47" s="96"/>
      <c r="J47" s="97"/>
      <c r="K47" s="97">
        <v>0</v>
      </c>
      <c r="L47" s="97">
        <v>0</v>
      </c>
      <c r="M47" s="11"/>
      <c r="N47" s="11"/>
      <c r="O47" s="234"/>
    </row>
    <row r="48" spans="1:15" ht="15" customHeight="1" thickBot="1">
      <c r="A48" s="59" t="s">
        <v>58</v>
      </c>
      <c r="B48" s="281" t="s">
        <v>63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4"/>
    </row>
    <row r="49" spans="1:15" s="60" customFormat="1" ht="14.25" customHeight="1" thickBot="1">
      <c r="A49" s="61"/>
      <c r="B49" s="275" t="s">
        <v>114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7"/>
    </row>
    <row r="50" spans="1:15" ht="15" customHeight="1" thickBot="1">
      <c r="A50" s="232" t="s">
        <v>71</v>
      </c>
      <c r="B50" s="265" t="s">
        <v>74</v>
      </c>
      <c r="C50" s="260" t="s">
        <v>76</v>
      </c>
      <c r="D50" s="29" t="s">
        <v>9</v>
      </c>
      <c r="E50" s="95">
        <f>SUM(E51:E59)</f>
        <v>20124.8</v>
      </c>
      <c r="F50" s="95">
        <f>SUM(F51:F59)</f>
        <v>1766.5</v>
      </c>
      <c r="G50" s="95">
        <f>SUM(G51:G59)</f>
        <v>20124.8</v>
      </c>
      <c r="H50" s="95">
        <f>SUM(H51:H59)</f>
        <v>1766.5</v>
      </c>
      <c r="I50" s="96"/>
      <c r="J50" s="97"/>
      <c r="K50" s="95">
        <f>SUM(K51:K59)</f>
        <v>0</v>
      </c>
      <c r="L50" s="95">
        <f>SUM(L51:L59)</f>
        <v>0</v>
      </c>
      <c r="M50" s="11"/>
      <c r="N50" s="11"/>
      <c r="O50" s="278" t="s">
        <v>143</v>
      </c>
    </row>
    <row r="51" spans="1:15" ht="15" customHeight="1" thickBot="1">
      <c r="A51" s="233"/>
      <c r="B51" s="266"/>
      <c r="C51" s="261"/>
      <c r="D51" s="30">
        <v>2017</v>
      </c>
      <c r="E51" s="104">
        <v>2358.6</v>
      </c>
      <c r="F51" s="105">
        <v>644</v>
      </c>
      <c r="G51" s="106">
        <v>2358.6</v>
      </c>
      <c r="H51" s="107">
        <v>644</v>
      </c>
      <c r="I51" s="108"/>
      <c r="J51" s="109"/>
      <c r="K51" s="106">
        <v>0</v>
      </c>
      <c r="L51" s="110">
        <v>0</v>
      </c>
      <c r="M51" s="11"/>
      <c r="N51" s="11"/>
      <c r="O51" s="279"/>
    </row>
    <row r="52" spans="1:15" ht="15" customHeight="1" thickBot="1">
      <c r="A52" s="233"/>
      <c r="B52" s="266"/>
      <c r="C52" s="261"/>
      <c r="D52" s="30">
        <v>2018</v>
      </c>
      <c r="E52" s="111">
        <v>1576.7</v>
      </c>
      <c r="F52" s="112">
        <v>218</v>
      </c>
      <c r="G52" s="113">
        <v>1576.7</v>
      </c>
      <c r="H52" s="114">
        <v>218</v>
      </c>
      <c r="I52" s="115"/>
      <c r="J52" s="116"/>
      <c r="K52" s="114">
        <v>0</v>
      </c>
      <c r="L52" s="107">
        <v>0</v>
      </c>
      <c r="M52" s="11"/>
      <c r="N52" s="11"/>
      <c r="O52" s="279"/>
    </row>
    <row r="53" spans="1:15" ht="15" customHeight="1" thickBot="1">
      <c r="A53" s="233"/>
      <c r="B53" s="266"/>
      <c r="C53" s="261"/>
      <c r="D53" s="30">
        <v>2019</v>
      </c>
      <c r="E53" s="111">
        <v>1619.5</v>
      </c>
      <c r="F53" s="112">
        <v>244.5</v>
      </c>
      <c r="G53" s="113">
        <v>1619.5</v>
      </c>
      <c r="H53" s="114">
        <v>244.5</v>
      </c>
      <c r="I53" s="115"/>
      <c r="J53" s="116"/>
      <c r="K53" s="114">
        <v>0</v>
      </c>
      <c r="L53" s="117">
        <v>0</v>
      </c>
      <c r="M53" s="11"/>
      <c r="N53" s="11"/>
      <c r="O53" s="279"/>
    </row>
    <row r="54" spans="1:15" ht="15" customHeight="1" thickBot="1">
      <c r="A54" s="233"/>
      <c r="B54" s="266"/>
      <c r="C54" s="261"/>
      <c r="D54" s="30">
        <v>2020</v>
      </c>
      <c r="E54" s="111">
        <v>1570</v>
      </c>
      <c r="F54" s="112">
        <v>220</v>
      </c>
      <c r="G54" s="118">
        <v>1570</v>
      </c>
      <c r="H54" s="114">
        <v>220</v>
      </c>
      <c r="I54" s="115"/>
      <c r="J54" s="116"/>
      <c r="K54" s="114">
        <v>0</v>
      </c>
      <c r="L54" s="107">
        <v>0</v>
      </c>
      <c r="M54" s="11"/>
      <c r="N54" s="11"/>
      <c r="O54" s="279"/>
    </row>
    <row r="55" spans="1:15" ht="15" customHeight="1" thickBot="1">
      <c r="A55" s="233"/>
      <c r="B55" s="266"/>
      <c r="C55" s="261"/>
      <c r="D55" s="30">
        <v>2021</v>
      </c>
      <c r="E55" s="111">
        <v>8070</v>
      </c>
      <c r="F55" s="112">
        <v>220</v>
      </c>
      <c r="G55" s="118">
        <v>8070</v>
      </c>
      <c r="H55" s="114">
        <v>220</v>
      </c>
      <c r="I55" s="115"/>
      <c r="J55" s="116"/>
      <c r="K55" s="117">
        <v>0</v>
      </c>
      <c r="L55" s="117">
        <v>0</v>
      </c>
      <c r="M55" s="11"/>
      <c r="N55" s="11"/>
      <c r="O55" s="279"/>
    </row>
    <row r="56" spans="1:15" ht="15" customHeight="1" thickBot="1">
      <c r="A56" s="233"/>
      <c r="B56" s="266"/>
      <c r="C56" s="261"/>
      <c r="D56" s="30">
        <v>2022</v>
      </c>
      <c r="E56" s="111">
        <v>1570</v>
      </c>
      <c r="F56" s="112">
        <v>220</v>
      </c>
      <c r="G56" s="111">
        <v>1570</v>
      </c>
      <c r="H56" s="114">
        <v>220</v>
      </c>
      <c r="I56" s="115"/>
      <c r="J56" s="116"/>
      <c r="K56" s="107">
        <v>0</v>
      </c>
      <c r="L56" s="107">
        <v>0</v>
      </c>
      <c r="M56" s="11"/>
      <c r="N56" s="11"/>
      <c r="O56" s="279"/>
    </row>
    <row r="57" spans="1:15" ht="15" customHeight="1" thickBot="1">
      <c r="A57" s="233"/>
      <c r="B57" s="266"/>
      <c r="C57" s="261"/>
      <c r="D57" s="30">
        <v>2023</v>
      </c>
      <c r="E57" s="111">
        <v>1570</v>
      </c>
      <c r="F57" s="112">
        <v>0</v>
      </c>
      <c r="G57" s="111">
        <v>1570</v>
      </c>
      <c r="H57" s="114">
        <v>0</v>
      </c>
      <c r="I57" s="115"/>
      <c r="J57" s="116"/>
      <c r="K57" s="117">
        <v>0</v>
      </c>
      <c r="L57" s="117">
        <v>0</v>
      </c>
      <c r="M57" s="11"/>
      <c r="N57" s="11"/>
      <c r="O57" s="279"/>
    </row>
    <row r="58" spans="1:15" ht="15" customHeight="1" thickBot="1">
      <c r="A58" s="233"/>
      <c r="B58" s="266"/>
      <c r="C58" s="261"/>
      <c r="D58" s="30">
        <v>2024</v>
      </c>
      <c r="E58" s="111">
        <v>1570</v>
      </c>
      <c r="F58" s="112">
        <v>0</v>
      </c>
      <c r="G58" s="111">
        <v>1570</v>
      </c>
      <c r="H58" s="114">
        <v>0</v>
      </c>
      <c r="I58" s="115"/>
      <c r="J58" s="116"/>
      <c r="K58" s="107">
        <v>0</v>
      </c>
      <c r="L58" s="107">
        <v>0</v>
      </c>
      <c r="M58" s="11"/>
      <c r="N58" s="11"/>
      <c r="O58" s="279"/>
    </row>
    <row r="59" spans="1:15" ht="15" customHeight="1" thickBot="1">
      <c r="A59" s="234"/>
      <c r="B59" s="267"/>
      <c r="C59" s="262"/>
      <c r="D59" s="30">
        <v>2025</v>
      </c>
      <c r="E59" s="111">
        <v>220</v>
      </c>
      <c r="F59" s="112">
        <v>0</v>
      </c>
      <c r="G59" s="119">
        <v>220</v>
      </c>
      <c r="H59" s="114">
        <v>0</v>
      </c>
      <c r="I59" s="115"/>
      <c r="J59" s="116"/>
      <c r="K59" s="117">
        <v>0</v>
      </c>
      <c r="L59" s="117">
        <v>0</v>
      </c>
      <c r="M59" s="11"/>
      <c r="N59" s="11"/>
      <c r="O59" s="280"/>
    </row>
    <row r="60" spans="1:15" ht="12.75" customHeight="1" thickBot="1">
      <c r="A60" s="232"/>
      <c r="B60" s="282" t="s">
        <v>77</v>
      </c>
      <c r="C60" s="260"/>
      <c r="D60" s="29" t="s">
        <v>9</v>
      </c>
      <c r="E60" s="120">
        <f>SUM(E61+E62+E63+E64+E65+E66+E67+E68+E69)</f>
        <v>627217.8699999999</v>
      </c>
      <c r="F60" s="121">
        <f>SUM(F61+F62+F63+F64+F65+F66+F67+F68+F69)</f>
        <v>133929.73</v>
      </c>
      <c r="G60" s="120">
        <f>SUM(G61+G62+G63+G64+G65+G66+G67+G68+G69)</f>
        <v>459756.77</v>
      </c>
      <c r="H60" s="120">
        <f>SUM(H61+H62+H63+H64+H65+H66+H67+H68+H69)</f>
        <v>133407.93</v>
      </c>
      <c r="I60" s="120">
        <v>0</v>
      </c>
      <c r="J60" s="121">
        <v>0</v>
      </c>
      <c r="K60" s="120">
        <f>SUM(K61+K62+K63+K64+K65+K66+K67+K68+K69)</f>
        <v>167461.1</v>
      </c>
      <c r="L60" s="121">
        <f>SUM(L61+L62+L63+L64+L65+L66+L67+L68+L69)</f>
        <v>521.8</v>
      </c>
      <c r="M60" s="71"/>
      <c r="N60" s="11"/>
      <c r="O60" s="278" t="s">
        <v>145</v>
      </c>
    </row>
    <row r="61" spans="1:15" ht="12.75" customHeight="1" thickBot="1">
      <c r="A61" s="233"/>
      <c r="B61" s="283"/>
      <c r="C61" s="261"/>
      <c r="D61" s="30">
        <v>2017</v>
      </c>
      <c r="E61" s="105">
        <v>84343.8</v>
      </c>
      <c r="F61" s="122">
        <f>SUM(F15+F27+F39+F51)</f>
        <v>23320.43</v>
      </c>
      <c r="G61" s="118">
        <f aca="true" t="shared" si="0" ref="G61:L61">SUM(G15+G27+G39+G51)</f>
        <v>83822</v>
      </c>
      <c r="H61" s="105">
        <f t="shared" si="0"/>
        <v>22798.63</v>
      </c>
      <c r="I61" s="118">
        <f t="shared" si="0"/>
        <v>0</v>
      </c>
      <c r="J61" s="105">
        <f t="shared" si="0"/>
        <v>0</v>
      </c>
      <c r="K61" s="118">
        <f t="shared" si="0"/>
        <v>521.8</v>
      </c>
      <c r="L61" s="118">
        <f t="shared" si="0"/>
        <v>521.8</v>
      </c>
      <c r="M61" s="72"/>
      <c r="N61" s="11"/>
      <c r="O61" s="279"/>
    </row>
    <row r="62" spans="1:15" ht="12.75" customHeight="1" thickBot="1">
      <c r="A62" s="233"/>
      <c r="B62" s="283"/>
      <c r="C62" s="261"/>
      <c r="D62" s="30">
        <v>2018</v>
      </c>
      <c r="E62" s="105">
        <f aca="true" t="shared" si="1" ref="E62:E69">SUM(E16+E28+E40+E52)</f>
        <v>111660</v>
      </c>
      <c r="F62" s="122">
        <f aca="true" t="shared" si="2" ref="F62:L69">SUM(F16+F28+F40+F52)</f>
        <v>53150.7</v>
      </c>
      <c r="G62" s="118">
        <f t="shared" si="2"/>
        <v>75773.3</v>
      </c>
      <c r="H62" s="105">
        <f t="shared" si="2"/>
        <v>53150.7</v>
      </c>
      <c r="I62" s="118">
        <f t="shared" si="2"/>
        <v>0</v>
      </c>
      <c r="J62" s="105">
        <f t="shared" si="2"/>
        <v>0</v>
      </c>
      <c r="K62" s="118">
        <f t="shared" si="2"/>
        <v>35886.7</v>
      </c>
      <c r="L62" s="118">
        <f t="shared" si="2"/>
        <v>0</v>
      </c>
      <c r="M62" s="11"/>
      <c r="N62" s="11"/>
      <c r="O62" s="279"/>
    </row>
    <row r="63" spans="1:15" ht="12.75" customHeight="1" thickBot="1">
      <c r="A63" s="233"/>
      <c r="B63" s="283"/>
      <c r="C63" s="261"/>
      <c r="D63" s="30">
        <v>2019</v>
      </c>
      <c r="E63" s="105">
        <f t="shared" si="1"/>
        <v>105799.25</v>
      </c>
      <c r="F63" s="122">
        <f t="shared" si="2"/>
        <v>29924.8</v>
      </c>
      <c r="G63" s="118">
        <f t="shared" si="2"/>
        <v>55576.72</v>
      </c>
      <c r="H63" s="105">
        <f t="shared" si="2"/>
        <v>29924.8</v>
      </c>
      <c r="I63" s="118">
        <f t="shared" si="2"/>
        <v>0</v>
      </c>
      <c r="J63" s="105">
        <f t="shared" si="2"/>
        <v>0</v>
      </c>
      <c r="K63" s="118">
        <f t="shared" si="2"/>
        <v>50222.53</v>
      </c>
      <c r="L63" s="118">
        <f t="shared" si="2"/>
        <v>0</v>
      </c>
      <c r="M63" s="11"/>
      <c r="N63" s="11"/>
      <c r="O63" s="279"/>
    </row>
    <row r="64" spans="1:15" ht="12.75" customHeight="1" thickBot="1">
      <c r="A64" s="233"/>
      <c r="B64" s="283"/>
      <c r="C64" s="261"/>
      <c r="D64" s="30">
        <v>2020</v>
      </c>
      <c r="E64" s="105">
        <f t="shared" si="1"/>
        <v>153750.37</v>
      </c>
      <c r="F64" s="122">
        <f t="shared" si="2"/>
        <v>22017</v>
      </c>
      <c r="G64" s="118">
        <f t="shared" si="2"/>
        <v>105475.73999999999</v>
      </c>
      <c r="H64" s="105">
        <f t="shared" si="2"/>
        <v>22017</v>
      </c>
      <c r="I64" s="118">
        <f t="shared" si="2"/>
        <v>0</v>
      </c>
      <c r="J64" s="105">
        <f t="shared" si="2"/>
        <v>0</v>
      </c>
      <c r="K64" s="118">
        <f t="shared" si="2"/>
        <v>48274.63</v>
      </c>
      <c r="L64" s="118">
        <f t="shared" si="2"/>
        <v>0</v>
      </c>
      <c r="M64" s="11"/>
      <c r="N64" s="11"/>
      <c r="O64" s="279"/>
    </row>
    <row r="65" spans="1:15" ht="12.75" customHeight="1" thickBot="1">
      <c r="A65" s="233"/>
      <c r="B65" s="283"/>
      <c r="C65" s="261"/>
      <c r="D65" s="30">
        <v>2021</v>
      </c>
      <c r="E65" s="105">
        <f t="shared" si="1"/>
        <v>95028.75</v>
      </c>
      <c r="F65" s="122">
        <f t="shared" si="2"/>
        <v>2916.7999999999997</v>
      </c>
      <c r="G65" s="118">
        <f t="shared" si="2"/>
        <v>62473.31</v>
      </c>
      <c r="H65" s="105">
        <f t="shared" si="2"/>
        <v>2916.7999999999997</v>
      </c>
      <c r="I65" s="118">
        <f t="shared" si="2"/>
        <v>0</v>
      </c>
      <c r="J65" s="105">
        <f t="shared" si="2"/>
        <v>0</v>
      </c>
      <c r="K65" s="118">
        <f t="shared" si="2"/>
        <v>32555.44</v>
      </c>
      <c r="L65" s="118">
        <f t="shared" si="2"/>
        <v>0</v>
      </c>
      <c r="M65" s="11"/>
      <c r="N65" s="11"/>
      <c r="O65" s="279"/>
    </row>
    <row r="66" spans="1:15" ht="12.75" customHeight="1" thickBot="1">
      <c r="A66" s="233"/>
      <c r="B66" s="283"/>
      <c r="C66" s="261"/>
      <c r="D66" s="30">
        <v>2022</v>
      </c>
      <c r="E66" s="105">
        <f t="shared" si="1"/>
        <v>32739.7</v>
      </c>
      <c r="F66" s="122">
        <f t="shared" si="2"/>
        <v>2600</v>
      </c>
      <c r="G66" s="118">
        <f t="shared" si="2"/>
        <v>32739.7</v>
      </c>
      <c r="H66" s="105">
        <f t="shared" si="2"/>
        <v>2600</v>
      </c>
      <c r="I66" s="118">
        <f t="shared" si="2"/>
        <v>0</v>
      </c>
      <c r="J66" s="105">
        <f t="shared" si="2"/>
        <v>0</v>
      </c>
      <c r="K66" s="118">
        <f t="shared" si="2"/>
        <v>0</v>
      </c>
      <c r="L66" s="118">
        <f t="shared" si="2"/>
        <v>0</v>
      </c>
      <c r="M66" s="11"/>
      <c r="N66" s="11"/>
      <c r="O66" s="279"/>
    </row>
    <row r="67" spans="1:15" ht="12.75" customHeight="1" thickBot="1">
      <c r="A67" s="233"/>
      <c r="B67" s="283"/>
      <c r="C67" s="261"/>
      <c r="D67" s="30">
        <v>2023</v>
      </c>
      <c r="E67" s="105">
        <f t="shared" si="1"/>
        <v>14208.5</v>
      </c>
      <c r="F67" s="122">
        <f t="shared" si="2"/>
        <v>0</v>
      </c>
      <c r="G67" s="118">
        <f t="shared" si="2"/>
        <v>14208.5</v>
      </c>
      <c r="H67" s="105">
        <f t="shared" si="2"/>
        <v>0</v>
      </c>
      <c r="I67" s="118">
        <f t="shared" si="2"/>
        <v>0</v>
      </c>
      <c r="J67" s="105">
        <f t="shared" si="2"/>
        <v>0</v>
      </c>
      <c r="K67" s="118">
        <f t="shared" si="2"/>
        <v>0</v>
      </c>
      <c r="L67" s="118">
        <f t="shared" si="2"/>
        <v>0</v>
      </c>
      <c r="M67" s="11"/>
      <c r="N67" s="11"/>
      <c r="O67" s="279"/>
    </row>
    <row r="68" spans="1:15" ht="12.75" customHeight="1" thickBot="1">
      <c r="A68" s="233"/>
      <c r="B68" s="283"/>
      <c r="C68" s="261"/>
      <c r="D68" s="30">
        <v>2024</v>
      </c>
      <c r="E68" s="105">
        <f t="shared" si="1"/>
        <v>14982</v>
      </c>
      <c r="F68" s="122">
        <f t="shared" si="2"/>
        <v>0</v>
      </c>
      <c r="G68" s="118">
        <f t="shared" si="2"/>
        <v>14982</v>
      </c>
      <c r="H68" s="105">
        <f t="shared" si="2"/>
        <v>0</v>
      </c>
      <c r="I68" s="118">
        <f t="shared" si="2"/>
        <v>0</v>
      </c>
      <c r="J68" s="105">
        <f t="shared" si="2"/>
        <v>0</v>
      </c>
      <c r="K68" s="118">
        <f t="shared" si="2"/>
        <v>0</v>
      </c>
      <c r="L68" s="118">
        <f t="shared" si="2"/>
        <v>0</v>
      </c>
      <c r="M68" s="11"/>
      <c r="N68" s="11"/>
      <c r="O68" s="279"/>
    </row>
    <row r="69" spans="1:15" ht="12.75" customHeight="1" thickBot="1">
      <c r="A69" s="234"/>
      <c r="B69" s="284"/>
      <c r="C69" s="262"/>
      <c r="D69" s="30">
        <v>2025</v>
      </c>
      <c r="E69" s="105">
        <f t="shared" si="1"/>
        <v>14705.5</v>
      </c>
      <c r="F69" s="122">
        <f t="shared" si="2"/>
        <v>0</v>
      </c>
      <c r="G69" s="118">
        <f t="shared" si="2"/>
        <v>14705.5</v>
      </c>
      <c r="H69" s="105">
        <f t="shared" si="2"/>
        <v>0</v>
      </c>
      <c r="I69" s="118">
        <f t="shared" si="2"/>
        <v>0</v>
      </c>
      <c r="J69" s="105">
        <f t="shared" si="2"/>
        <v>0</v>
      </c>
      <c r="K69" s="118">
        <f t="shared" si="2"/>
        <v>0</v>
      </c>
      <c r="L69" s="118">
        <f t="shared" si="2"/>
        <v>0</v>
      </c>
      <c r="M69" s="11"/>
      <c r="N69" s="11"/>
      <c r="O69" s="280"/>
    </row>
    <row r="70" ht="18.75" customHeight="1"/>
    <row r="71" spans="5:12" ht="18.75" customHeight="1">
      <c r="E71" s="62"/>
      <c r="F71" s="62"/>
      <c r="G71" s="62"/>
      <c r="H71" s="62"/>
      <c r="K71" s="62"/>
      <c r="L71" s="62"/>
    </row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</sheetData>
  <sheetProtection/>
  <mergeCells count="44">
    <mergeCell ref="A60:A69"/>
    <mergeCell ref="B60:B69"/>
    <mergeCell ref="C60:C69"/>
    <mergeCell ref="O60:O69"/>
    <mergeCell ref="A26:A35"/>
    <mergeCell ref="B26:B35"/>
    <mergeCell ref="A38:A47"/>
    <mergeCell ref="B38:B47"/>
    <mergeCell ref="C38:C47"/>
    <mergeCell ref="O38:O47"/>
    <mergeCell ref="C26:C35"/>
    <mergeCell ref="O26:O35"/>
    <mergeCell ref="B36:O36"/>
    <mergeCell ref="B37:O37"/>
    <mergeCell ref="B11:O11"/>
    <mergeCell ref="B12:O12"/>
    <mergeCell ref="B24:O24"/>
    <mergeCell ref="B25:O25"/>
    <mergeCell ref="A50:A59"/>
    <mergeCell ref="B50:B59"/>
    <mergeCell ref="C50:C59"/>
    <mergeCell ref="O50:O59"/>
    <mergeCell ref="B48:O48"/>
    <mergeCell ref="B49:O49"/>
    <mergeCell ref="B13:O13"/>
    <mergeCell ref="O14:O23"/>
    <mergeCell ref="C14:C23"/>
    <mergeCell ref="L1:N1"/>
    <mergeCell ref="C6:C9"/>
    <mergeCell ref="A14:A23"/>
    <mergeCell ref="B14:B23"/>
    <mergeCell ref="A4:O4"/>
    <mergeCell ref="A5:O5"/>
    <mergeCell ref="I7:J8"/>
    <mergeCell ref="A6:A9"/>
    <mergeCell ref="K7:L8"/>
    <mergeCell ref="A3:O3"/>
    <mergeCell ref="B6:B9"/>
    <mergeCell ref="G6:N6"/>
    <mergeCell ref="O6:O9"/>
    <mergeCell ref="G7:H8"/>
    <mergeCell ref="E6:F8"/>
    <mergeCell ref="D6:D9"/>
    <mergeCell ref="M7:N8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2020-02-12T04:44:04Z</dcterms:modified>
  <cp:category/>
  <cp:version/>
  <cp:contentType/>
  <cp:contentStatus/>
</cp:coreProperties>
</file>