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Паспорт подпрограммы" sheetId="1" r:id="rId1"/>
    <sheet name="Показатели, цели, задачи" sheetId="2" r:id="rId2"/>
    <sheet name="Перечень мероприятий" sheetId="3" r:id="rId3"/>
  </sheets>
  <definedNames>
    <definedName name="_xlnm.Print_Area" localSheetId="0">'Паспорт подпрограммы'!$A$1:$W$43</definedName>
    <definedName name="_xlnm.Print_Area" localSheetId="2">'Перечень мероприятий'!$A$1:$O$50</definedName>
    <definedName name="_xlnm.Print_Area" localSheetId="1">'Показатели, цели, задачи'!$A$1:$X$36</definedName>
  </definedNames>
  <calcPr fullCalcOnLoad="1"/>
</workbook>
</file>

<file path=xl/sharedStrings.xml><?xml version="1.0" encoding="utf-8"?>
<sst xmlns="http://schemas.openxmlformats.org/spreadsheetml/2006/main" count="170" uniqueCount="101">
  <si>
    <t>I. ПАСПОРТ ПОДПРОГРАММЫ</t>
  </si>
  <si>
    <t>(далее по тексту - КСЭОН)</t>
  </si>
  <si>
    <t>Куратор подпрограммы</t>
  </si>
  <si>
    <t>Ответственный исполнитель подпрограммы</t>
  </si>
  <si>
    <t>Соисполнители</t>
  </si>
  <si>
    <t>Участники</t>
  </si>
  <si>
    <t>Юридические и физические лица, определенные в порядке, предусмотренном действующим законодательством.</t>
  </si>
  <si>
    <t>Цель: Обеспечение своевременного и гарантированного оповещения и информирования населения муниципального образования «Город Томск» об угрозе возникновения или о возникновении чрезвычайных ситуаций природного и техногенного характера.</t>
  </si>
  <si>
    <t>Задача 1: Создание современных информационно-коммутационных технологий и программно-технических комплексов для своевременного оповещения населения, находящегося на территории, на которой существует угроза возникновения чрезвычайной ситуации.</t>
  </si>
  <si>
    <t>Показатели цели подпрограммы, единицы измерения</t>
  </si>
  <si>
    <t>в соответствии с потребностью</t>
  </si>
  <si>
    <t>в соответствии с утвержд. финансированием</t>
  </si>
  <si>
    <t>Показатели задач подпрограммы, единицы измерения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</si>
  <si>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</si>
  <si>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</si>
  <si>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</si>
  <si>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</si>
  <si>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</si>
  <si>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</si>
  <si>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</si>
  <si>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</si>
  <si>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</si>
  <si>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</si>
  <si>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>Создание современных информационно-коммутационных технологий и программно-технических комплексов для своевременного оповещения населения, находящегося на территории, на которой существует угроза возникновения чрезвычайной ситуации.</t>
  </si>
  <si>
    <t>Организация управления подпрограммой и контроль за её реализацией:</t>
  </si>
  <si>
    <t>- управление подпрограммой осуществляет</t>
  </si>
  <si>
    <t>- текущий контроль и мониторинг реализации подпрограммы осуществляет</t>
  </si>
  <si>
    <t>Таблица 2</t>
  </si>
  <si>
    <t>ПОКАЗАТЕЛИ ЦЕЛИ, ЗАДАЧ, МЕРОПРИЯТИЙ ПОДПРОГРАММЫ</t>
  </si>
  <si>
    <t>«Создание комплексной системы экстренного оповещения населения об угрозе возникновения</t>
  </si>
  <si>
    <t>№ п/п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</si>
  <si>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</si>
  <si>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</si>
  <si>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Ответственный орган (подразделение) за  достижение  значения показателя</t>
  </si>
  <si>
    <t>в соответствии с утвержд финансированием</t>
  </si>
  <si>
    <t>в соответствии с утвержденным финансированием</t>
  </si>
  <si>
    <t>Цель подпрограммы: Обеспечение своевременного и гарантированного оповещения и информирования населения муниципального образования «Город Томск» об угрозе возникновения или о возникновении чрезвычайных ситуаций природного и техногенного характера.</t>
  </si>
  <si>
    <t>единовременное обследование</t>
  </si>
  <si>
    <t>1.1.</t>
  </si>
  <si>
    <t>Задача 1 подпрограммы: Создание современных информационно-коммутационных технологий и программно-технических комплексов для своевременного оповещения населения, находящегося на территории, на которой существует угроза возникновения чрезвычайной ситуации.</t>
  </si>
  <si>
    <t>1.1.1.</t>
  </si>
  <si>
    <t>Мероприятие 1.1. Монтаж пунктов управления КСЭОН.</t>
  </si>
  <si>
    <t>Количество установленных пунктов управления КСЭОН, ед.</t>
  </si>
  <si>
    <t>бухгалтерская отчетность</t>
  </si>
  <si>
    <t>1.1.2.</t>
  </si>
  <si>
    <t>1.1.3.</t>
  </si>
  <si>
    <t>Количество смонтированных постов наблюдения за уровнем воды, ед.</t>
  </si>
  <si>
    <t>1.1.4.</t>
  </si>
  <si>
    <t>Количество установленных систем сопряжения с системами мониторинга потенциально-опасных объектов, ед.</t>
  </si>
  <si>
    <t>ПЕРЕЧЕНЬ МЕРОПРИЯТИЙ И РЕСУРСНОЕ ОБЕСПЕЧЕНИЕ ПОДПРОГРАММЫ</t>
  </si>
  <si>
    <t>Наименования целей, задач, ведомственных целевых программ, мероприятий подпрограммы</t>
  </si>
  <si>
    <t>В том числе за счет средств</t>
  </si>
  <si>
    <t>местного бюджета</t>
  </si>
  <si>
    <t>всего</t>
  </si>
  <si>
    <t>Итого по задаче 1:</t>
  </si>
  <si>
    <t>ВСЕГО ПО ПОДПРОГРАММЕ:</t>
  </si>
  <si>
    <t>Срок исполнения</t>
  </si>
  <si>
    <t>Объем финансирования                    (тыс. руб.)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</si>
  <si>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</si>
  <si>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</si>
  <si>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</si>
  <si>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</si>
  <si>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МКУ  «ОДС г. Томска»</t>
  </si>
  <si>
    <t>МКУ «ОДС г. Томска»</t>
  </si>
  <si>
    <r>
      <t>Показатель 1.</t>
    </r>
    <r>
      <rPr>
        <sz val="12"/>
        <color indexed="8"/>
        <rFont val="Times New Roman"/>
        <family val="1"/>
      </rPr>
      <t xml:space="preserve"> Доля звукопокрытия территории от общей площади города, %.</t>
    </r>
  </si>
  <si>
    <r>
      <t>Показатель 1.</t>
    </r>
    <r>
      <rPr>
        <sz val="12"/>
        <color indexed="8"/>
        <rFont val="Times New Roman"/>
        <family val="1"/>
      </rPr>
      <t xml:space="preserve"> Численность населения Города Томска, охватываемого КСЭОН, тыс. чел.</t>
    </r>
  </si>
  <si>
    <r>
      <t>Показатель 2.</t>
    </r>
    <r>
      <rPr>
        <sz val="12"/>
        <color indexed="8"/>
        <rFont val="Times New Roman"/>
        <family val="1"/>
      </rPr>
      <t xml:space="preserve"> Охват населения КСЭОН от общей численности населения Города Томска, %.</t>
    </r>
  </si>
  <si>
    <r>
      <t xml:space="preserve">Мероприятие 1.2. </t>
    </r>
    <r>
      <rPr>
        <sz val="12"/>
        <color indexed="8"/>
        <rFont val="Times New Roman"/>
        <family val="1"/>
      </rPr>
      <t xml:space="preserve">Оборудование </t>
    </r>
    <r>
      <rPr>
        <sz val="12"/>
        <color indexed="8"/>
        <rFont val="Times New Roman"/>
        <family val="1"/>
      </rPr>
      <t>радиотрансляционных узлов на базе общеобразовательных учреждений и учреждений здравоохранения.</t>
    </r>
  </si>
  <si>
    <r>
      <t xml:space="preserve">Количество установленных </t>
    </r>
    <r>
      <rPr>
        <sz val="12"/>
        <color indexed="8"/>
        <rFont val="Times New Roman"/>
        <family val="1"/>
      </rPr>
      <t>радиотрансляционных узлов</t>
    </r>
    <r>
      <rPr>
        <sz val="12"/>
        <color indexed="8"/>
        <rFont val="Times New Roman"/>
        <family val="1"/>
      </rPr>
      <t>, ед.</t>
    </r>
  </si>
  <si>
    <r>
      <t xml:space="preserve">Мероприятие 1.3. </t>
    </r>
    <r>
      <rPr>
        <sz val="12"/>
        <color indexed="8"/>
        <rFont val="Times New Roman"/>
        <family val="1"/>
      </rPr>
      <t>Монтаж оборудования системы контроля уровня воды.</t>
    </r>
  </si>
  <si>
    <r>
      <t xml:space="preserve">Мероприятие 1.4. </t>
    </r>
    <r>
      <rPr>
        <sz val="12"/>
        <color indexed="8"/>
        <rFont val="Times New Roman"/>
        <family val="1"/>
      </rPr>
      <t>Монтаж оборудования сопряжения с системами мониторинга потенциально-опасных объектов.</t>
    </r>
  </si>
  <si>
    <t xml:space="preserve">Цель подпрограммы                                                                                                                                 </t>
  </si>
  <si>
    <t>Задачи подпрограммы</t>
  </si>
  <si>
    <r>
      <t xml:space="preserve">Показатель 1: </t>
    </r>
    <r>
      <rPr>
        <sz val="12"/>
        <color indexed="8"/>
        <rFont val="Times New Roman"/>
        <family val="1"/>
      </rPr>
      <t>Доля звукопокрытия территории от общей площади города, %.</t>
    </r>
  </si>
  <si>
    <r>
      <t>Показатель 1:</t>
    </r>
    <r>
      <rPr>
        <sz val="12"/>
        <color indexed="8"/>
        <rFont val="Times New Roman"/>
        <family val="1"/>
      </rPr>
      <t xml:space="preserve"> Численность населения Города Томска, охватываемого КСЭОН, тыс. чел. </t>
    </r>
  </si>
  <si>
    <r>
      <t xml:space="preserve">Показатель 2: </t>
    </r>
    <r>
      <rPr>
        <sz val="12"/>
        <color indexed="8"/>
        <rFont val="Times New Roman"/>
        <family val="1"/>
      </rPr>
      <t>Охват населения КСЭОН от общей численности населения Города Томска, %.</t>
    </r>
  </si>
  <si>
    <t xml:space="preserve"> Основное мероприятие: «Создание современных информационно-коммутационных технологий и программно-технических комплексов для своевременного оповещения населения, находящегося на территории, на которой существует угроза возникновения чрезвычайной ситуации».</t>
  </si>
  <si>
    <t xml:space="preserve">Задача 1 подпрограммы: Создание современных информационно-коммутационных технологий и программно-технических комплексов для своевременного оповещения населения, находящегося на территории, на которой существует угроза возникновения чрезвычайной ситуации. </t>
  </si>
  <si>
    <t>Код бюджетной классификации (КЦСР, КВР)</t>
  </si>
  <si>
    <t>1540199990        244</t>
  </si>
  <si>
    <t>МКУ «ОДС г. Томска».</t>
  </si>
  <si>
    <t>Объемы и источники финансирования подпрограммы (с разбивкой по годам, тыс. рублей).</t>
  </si>
  <si>
    <t xml:space="preserve">Сроки реализации подпрограммы: </t>
  </si>
  <si>
    <t>Укрупненный перечень мероприятий (основное мероприятие):</t>
  </si>
  <si>
    <t>Мероприятие 1.2. Оборудование радиотрансляционных узлов на базе общеобразовательных учреждений и учреждений здравоохранения.</t>
  </si>
  <si>
    <t>Мероприятие 1.3. Монтаж оборудования системы контроля уровня воды.</t>
  </si>
  <si>
    <t>Мероприятие 1.4. Монтаж оборудования сопряжения с системами мониторинга потенциально-опасных объектов.</t>
  </si>
  <si>
    <t>«Создание комплексной системы экстренного оповещения населения об угрозе возникновения или о возникновении чрезвычайных ситуаций» на 2017-2021 годы</t>
  </si>
  <si>
    <t>2017-2021г.г.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</si>
  <si>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</si>
  <si>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ПОДПРОГРАММА 3 «СОЗДАНИЕ КОМПЛЕКСНОЙ СИСТЕМЫ ЭКСТРЕННОГО ОПОВЕЩЕНИЯ НАСЕЛЕНИЯ ОБ УГРОЗЕ ВОЗНИКНОВЕНИЯ ИЛИ О ВОЗНИКНОВЕНИИ ЧРЕЗВЫЧАЙНЫХ СИТУАЦИЙ» НА 2017-2021 ГОДЫ (далее - подпрограмма)                                                                                                                                                                                                                                                                                              Реализация данной подпрограммы осуществляется до 2021 года. </t>
  </si>
  <si>
    <t>или о возникновении чрезвычайных ситуаций» на 2017-2021 годы</t>
  </si>
  <si>
    <t xml:space="preserve">Цель, задачи и мероприятия (ведомственные целевые программы) подпрограммы </t>
  </si>
  <si>
    <t>КОБ</t>
  </si>
  <si>
    <t xml:space="preserve"> МКУ «ОДС г. Томска»</t>
  </si>
  <si>
    <t>Заместитель Мэра Города Томска по безопасности и общим вопросам.</t>
  </si>
  <si>
    <t>Плановые значения показателей по годам реализации программы</t>
  </si>
  <si>
    <t>Приложение 3 к постановлению</t>
  </si>
  <si>
    <t>администрации Города Томска</t>
  </si>
  <si>
    <t>Фактическое значение показателей на момент разработки муниципальной программы - 2016</t>
  </si>
  <si>
    <t>от 31.01.2020 № 81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</si>
</sst>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vertical="top" wrapText="1"/>
    </xf>
    <xf numFmtId="0" fontId="2" fillId="32" borderId="16" xfId="0" applyFont="1" applyFill="1" applyBorder="1" applyAlignment="1">
      <alignment horizontal="center" vertical="center" textRotation="90" wrapText="1"/>
    </xf>
    <xf numFmtId="0" fontId="2" fillId="32" borderId="17" xfId="0" applyFont="1" applyFill="1" applyBorder="1" applyAlignment="1">
      <alignment horizontal="center" vertical="center" textRotation="90" wrapText="1"/>
    </xf>
    <xf numFmtId="0" fontId="2" fillId="32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32" borderId="13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left" vertical="center" textRotation="90" wrapText="1"/>
    </xf>
    <xf numFmtId="0" fontId="2" fillId="0" borderId="2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16" fontId="6" fillId="0" borderId="10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2" fontId="2" fillId="0" borderId="11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vertical="top" wrapText="1"/>
    </xf>
    <xf numFmtId="0" fontId="6" fillId="0" borderId="22" xfId="0" applyFont="1" applyBorder="1" applyAlignment="1">
      <alignment horizontal="center" wrapText="1"/>
    </xf>
    <xf numFmtId="2" fontId="6" fillId="0" borderId="22" xfId="0" applyNumberFormat="1" applyFont="1" applyBorder="1" applyAlignment="1">
      <alignment vertical="top" wrapText="1"/>
    </xf>
    <xf numFmtId="2" fontId="2" fillId="0" borderId="22" xfId="0" applyNumberFormat="1" applyFont="1" applyBorder="1" applyAlignment="1">
      <alignment vertical="top" wrapText="1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4" fontId="2" fillId="32" borderId="13" xfId="0" applyNumberFormat="1" applyFont="1" applyFill="1" applyBorder="1" applyAlignment="1">
      <alignment vertical="top" wrapText="1"/>
    </xf>
    <xf numFmtId="164" fontId="2" fillId="32" borderId="21" xfId="0" applyNumberFormat="1" applyFont="1" applyFill="1" applyBorder="1" applyAlignment="1">
      <alignment vertical="top" wrapText="1"/>
    </xf>
    <xf numFmtId="164" fontId="2" fillId="0" borderId="21" xfId="0" applyNumberFormat="1" applyFont="1" applyBorder="1" applyAlignment="1">
      <alignment/>
    </xf>
    <xf numFmtId="164" fontId="2" fillId="32" borderId="22" xfId="0" applyNumberFormat="1" applyFont="1" applyFill="1" applyBorder="1" applyAlignment="1">
      <alignment vertical="top" wrapText="1"/>
    </xf>
    <xf numFmtId="164" fontId="2" fillId="0" borderId="23" xfId="0" applyNumberFormat="1" applyFont="1" applyBorder="1" applyAlignment="1">
      <alignment/>
    </xf>
    <xf numFmtId="164" fontId="8" fillId="32" borderId="13" xfId="0" applyNumberFormat="1" applyFont="1" applyFill="1" applyBorder="1" applyAlignment="1">
      <alignment horizontal="right" vertical="top" wrapText="1"/>
    </xf>
    <xf numFmtId="164" fontId="6" fillId="32" borderId="21" xfId="0" applyNumberFormat="1" applyFont="1" applyFill="1" applyBorder="1" applyAlignment="1">
      <alignment horizontal="right" vertical="top" wrapText="1"/>
    </xf>
    <xf numFmtId="164" fontId="6" fillId="32" borderId="22" xfId="0" applyNumberFormat="1" applyFont="1" applyFill="1" applyBorder="1" applyAlignment="1">
      <alignment vertical="top" wrapText="1"/>
    </xf>
    <xf numFmtId="164" fontId="2" fillId="0" borderId="0" xfId="0" applyNumberFormat="1" applyFont="1" applyAlignment="1">
      <alignment/>
    </xf>
    <xf numFmtId="164" fontId="6" fillId="32" borderId="11" xfId="0" applyNumberFormat="1" applyFont="1" applyFill="1" applyBorder="1" applyAlignment="1">
      <alignment vertical="top" wrapText="1"/>
    </xf>
    <xf numFmtId="164" fontId="6" fillId="0" borderId="11" xfId="0" applyNumberFormat="1" applyFont="1" applyBorder="1" applyAlignment="1">
      <alignment horizontal="right" vertical="center" wrapText="1"/>
    </xf>
    <xf numFmtId="164" fontId="2" fillId="0" borderId="21" xfId="0" applyNumberFormat="1" applyFont="1" applyBorder="1" applyAlignment="1">
      <alignment vertical="top" wrapText="1"/>
    </xf>
    <xf numFmtId="164" fontId="2" fillId="0" borderId="13" xfId="0" applyNumberFormat="1" applyFont="1" applyBorder="1" applyAlignment="1">
      <alignment vertical="top" wrapText="1"/>
    </xf>
    <xf numFmtId="164" fontId="2" fillId="0" borderId="10" xfId="0" applyNumberFormat="1" applyFont="1" applyBorder="1" applyAlignment="1">
      <alignment vertical="top" wrapText="1"/>
    </xf>
    <xf numFmtId="164" fontId="2" fillId="0" borderId="11" xfId="0" applyNumberFormat="1" applyFont="1" applyBorder="1" applyAlignment="1">
      <alignment vertical="top" wrapText="1"/>
    </xf>
    <xf numFmtId="164" fontId="6" fillId="0" borderId="11" xfId="0" applyNumberFormat="1" applyFont="1" applyBorder="1" applyAlignment="1">
      <alignment vertical="top" wrapText="1"/>
    </xf>
    <xf numFmtId="164" fontId="6" fillId="0" borderId="22" xfId="0" applyNumberFormat="1" applyFont="1" applyBorder="1" applyAlignment="1">
      <alignment vertical="top" wrapText="1"/>
    </xf>
    <xf numFmtId="164" fontId="6" fillId="0" borderId="21" xfId="0" applyNumberFormat="1" applyFont="1" applyBorder="1" applyAlignment="1">
      <alignment vertical="top" wrapText="1"/>
    </xf>
    <xf numFmtId="164" fontId="6" fillId="0" borderId="13" xfId="0" applyNumberFormat="1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32" borderId="21" xfId="0" applyFont="1" applyFill="1" applyBorder="1" applyAlignment="1">
      <alignment horizontal="left" wrapText="1"/>
    </xf>
    <xf numFmtId="0" fontId="7" fillId="32" borderId="23" xfId="0" applyFont="1" applyFill="1" applyBorder="1" applyAlignment="1">
      <alignment horizontal="left" wrapText="1"/>
    </xf>
    <xf numFmtId="0" fontId="7" fillId="32" borderId="22" xfId="0" applyFont="1" applyFill="1" applyBorder="1" applyAlignment="1">
      <alignment horizontal="left" wrapText="1"/>
    </xf>
    <xf numFmtId="0" fontId="5" fillId="32" borderId="21" xfId="0" applyFont="1" applyFill="1" applyBorder="1" applyAlignment="1">
      <alignment vertical="top" wrapText="1"/>
    </xf>
    <xf numFmtId="0" fontId="5" fillId="32" borderId="23" xfId="0" applyFont="1" applyFill="1" applyBorder="1" applyAlignment="1">
      <alignment vertical="top" wrapText="1"/>
    </xf>
    <xf numFmtId="0" fontId="3" fillId="0" borderId="0" xfId="0" applyFont="1" applyAlignment="1">
      <alignment horizontal="left"/>
    </xf>
    <xf numFmtId="2" fontId="6" fillId="32" borderId="13" xfId="0" applyNumberFormat="1" applyFont="1" applyFill="1" applyBorder="1" applyAlignment="1">
      <alignment horizontal="left" vertical="top" wrapText="1"/>
    </xf>
    <xf numFmtId="0" fontId="2" fillId="32" borderId="21" xfId="0" applyFont="1" applyFill="1" applyBorder="1" applyAlignment="1">
      <alignment horizontal="left" vertical="top" wrapText="1"/>
    </xf>
    <xf numFmtId="0" fontId="2" fillId="32" borderId="23" xfId="0" applyFont="1" applyFill="1" applyBorder="1" applyAlignment="1">
      <alignment horizontal="left" vertical="top" wrapText="1"/>
    </xf>
    <xf numFmtId="0" fontId="2" fillId="32" borderId="22" xfId="0" applyFont="1" applyFill="1" applyBorder="1" applyAlignment="1">
      <alignment horizontal="left" vertical="top" wrapText="1"/>
    </xf>
    <xf numFmtId="0" fontId="5" fillId="32" borderId="24" xfId="0" applyFont="1" applyFill="1" applyBorder="1" applyAlignment="1">
      <alignment horizontal="left" vertical="top" wrapText="1"/>
    </xf>
    <xf numFmtId="0" fontId="5" fillId="32" borderId="25" xfId="0" applyFont="1" applyFill="1" applyBorder="1" applyAlignment="1">
      <alignment horizontal="left" vertical="top" wrapText="1"/>
    </xf>
    <xf numFmtId="0" fontId="5" fillId="32" borderId="21" xfId="0" applyFont="1" applyFill="1" applyBorder="1" applyAlignment="1">
      <alignment horizontal="left" vertical="top" wrapText="1"/>
    </xf>
    <xf numFmtId="0" fontId="5" fillId="32" borderId="23" xfId="0" applyFont="1" applyFill="1" applyBorder="1" applyAlignment="1">
      <alignment horizontal="left" vertical="top" wrapText="1"/>
    </xf>
    <xf numFmtId="0" fontId="5" fillId="32" borderId="22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/>
    </xf>
    <xf numFmtId="164" fontId="2" fillId="32" borderId="13" xfId="0" applyNumberFormat="1" applyFont="1" applyFill="1" applyBorder="1" applyAlignment="1">
      <alignment horizontal="left" vertical="top" wrapText="1"/>
    </xf>
    <xf numFmtId="164" fontId="2" fillId="32" borderId="21" xfId="0" applyNumberFormat="1" applyFont="1" applyFill="1" applyBorder="1" applyAlignment="1">
      <alignment horizontal="left" vertical="top" wrapText="1"/>
    </xf>
    <xf numFmtId="0" fontId="2" fillId="32" borderId="21" xfId="0" applyFont="1" applyFill="1" applyBorder="1" applyAlignment="1">
      <alignment horizontal="center" vertical="top" wrapText="1"/>
    </xf>
    <xf numFmtId="0" fontId="2" fillId="32" borderId="22" xfId="0" applyFont="1" applyFill="1" applyBorder="1" applyAlignment="1">
      <alignment horizontal="center" vertical="top" wrapText="1"/>
    </xf>
    <xf numFmtId="0" fontId="2" fillId="32" borderId="26" xfId="0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horizontal="left" vertical="top" wrapText="1"/>
    </xf>
    <xf numFmtId="0" fontId="2" fillId="32" borderId="27" xfId="0" applyFont="1" applyFill="1" applyBorder="1" applyAlignment="1">
      <alignment horizontal="left" vertical="top" wrapText="1"/>
    </xf>
    <xf numFmtId="0" fontId="2" fillId="32" borderId="24" xfId="0" applyFont="1" applyFill="1" applyBorder="1" applyAlignment="1">
      <alignment horizontal="left" vertical="top" wrapText="1"/>
    </xf>
    <xf numFmtId="0" fontId="2" fillId="32" borderId="25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164" fontId="2" fillId="32" borderId="13" xfId="0" applyNumberFormat="1" applyFont="1" applyFill="1" applyBorder="1" applyAlignment="1">
      <alignment vertical="top" wrapText="1"/>
    </xf>
    <xf numFmtId="164" fontId="2" fillId="32" borderId="21" xfId="0" applyNumberFormat="1" applyFont="1" applyFill="1" applyBorder="1" applyAlignment="1">
      <alignment vertical="top" wrapText="1"/>
    </xf>
    <xf numFmtId="164" fontId="2" fillId="32" borderId="23" xfId="0" applyNumberFormat="1" applyFont="1" applyFill="1" applyBorder="1" applyAlignment="1">
      <alignment horizontal="center" vertical="top" wrapText="1"/>
    </xf>
    <xf numFmtId="164" fontId="2" fillId="32" borderId="22" xfId="0" applyNumberFormat="1" applyFont="1" applyFill="1" applyBorder="1" applyAlignment="1">
      <alignment horizontal="center" vertical="top" wrapText="1"/>
    </xf>
    <xf numFmtId="0" fontId="2" fillId="32" borderId="21" xfId="0" applyFont="1" applyFill="1" applyBorder="1" applyAlignment="1">
      <alignment vertical="top" wrapText="1"/>
    </xf>
    <xf numFmtId="0" fontId="2" fillId="32" borderId="23" xfId="0" applyFont="1" applyFill="1" applyBorder="1" applyAlignment="1">
      <alignment vertical="top" wrapText="1"/>
    </xf>
    <xf numFmtId="0" fontId="2" fillId="32" borderId="22" xfId="0" applyFont="1" applyFill="1" applyBorder="1" applyAlignment="1">
      <alignment vertical="top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32" borderId="30" xfId="0" applyFont="1" applyFill="1" applyBorder="1" applyAlignment="1">
      <alignment horizontal="left" vertical="top" wrapText="1"/>
    </xf>
    <xf numFmtId="0" fontId="2" fillId="32" borderId="31" xfId="0" applyFont="1" applyFill="1" applyBorder="1" applyAlignment="1">
      <alignment horizontal="left" vertical="top" wrapText="1"/>
    </xf>
    <xf numFmtId="164" fontId="6" fillId="32" borderId="13" xfId="0" applyNumberFormat="1" applyFont="1" applyFill="1" applyBorder="1" applyAlignment="1">
      <alignment horizontal="left" vertical="top" wrapText="1"/>
    </xf>
    <xf numFmtId="164" fontId="6" fillId="32" borderId="21" xfId="0" applyNumberFormat="1" applyFont="1" applyFill="1" applyBorder="1" applyAlignment="1">
      <alignment horizontal="left" vertical="top" wrapText="1"/>
    </xf>
    <xf numFmtId="0" fontId="2" fillId="32" borderId="21" xfId="0" applyFont="1" applyFill="1" applyBorder="1" applyAlignment="1">
      <alignment horizontal="center" vertical="center" textRotation="90" wrapText="1"/>
    </xf>
    <xf numFmtId="0" fontId="2" fillId="32" borderId="22" xfId="0" applyFont="1" applyFill="1" applyBorder="1" applyAlignment="1">
      <alignment horizontal="center" vertical="center" textRotation="90" wrapText="1"/>
    </xf>
    <xf numFmtId="0" fontId="2" fillId="32" borderId="13" xfId="0" applyFont="1" applyFill="1" applyBorder="1" applyAlignment="1">
      <alignment horizontal="center" vertical="top" wrapText="1"/>
    </xf>
    <xf numFmtId="164" fontId="2" fillId="32" borderId="23" xfId="0" applyNumberFormat="1" applyFont="1" applyFill="1" applyBorder="1" applyAlignment="1">
      <alignment horizontal="left" vertical="top" wrapText="1"/>
    </xf>
    <xf numFmtId="164" fontId="2" fillId="32" borderId="22" xfId="0" applyNumberFormat="1" applyFont="1" applyFill="1" applyBorder="1" applyAlignment="1">
      <alignment horizontal="left" vertical="top" wrapText="1"/>
    </xf>
    <xf numFmtId="164" fontId="6" fillId="32" borderId="22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32" borderId="30" xfId="0" applyFont="1" applyFill="1" applyBorder="1" applyAlignment="1">
      <alignment vertical="top" wrapText="1"/>
    </xf>
    <xf numFmtId="0" fontId="2" fillId="32" borderId="31" xfId="0" applyFont="1" applyFill="1" applyBorder="1" applyAlignment="1">
      <alignment vertical="top" wrapText="1"/>
    </xf>
    <xf numFmtId="0" fontId="2" fillId="32" borderId="32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0" fontId="2" fillId="32" borderId="25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left" vertical="top" wrapText="1"/>
    </xf>
    <xf numFmtId="0" fontId="2" fillId="32" borderId="23" xfId="0" applyFont="1" applyFill="1" applyBorder="1" applyAlignment="1">
      <alignment horizontal="left" vertical="top" wrapText="1"/>
    </xf>
    <xf numFmtId="0" fontId="2" fillId="32" borderId="22" xfId="0" applyFont="1" applyFill="1" applyBorder="1" applyAlignment="1">
      <alignment horizontal="left" vertical="top" wrapText="1"/>
    </xf>
    <xf numFmtId="0" fontId="2" fillId="32" borderId="32" xfId="0" applyFont="1" applyFill="1" applyBorder="1" applyAlignment="1">
      <alignment horizontal="left" vertical="top" wrapText="1"/>
    </xf>
    <xf numFmtId="0" fontId="7" fillId="32" borderId="21" xfId="0" applyFont="1" applyFill="1" applyBorder="1" applyAlignment="1">
      <alignment horizontal="left" vertical="top" wrapText="1"/>
    </xf>
    <xf numFmtId="0" fontId="7" fillId="32" borderId="23" xfId="0" applyFont="1" applyFill="1" applyBorder="1" applyAlignment="1">
      <alignment horizontal="left" vertical="top" wrapText="1"/>
    </xf>
    <xf numFmtId="0" fontId="7" fillId="32" borderId="0" xfId="0" applyFont="1" applyFill="1" applyBorder="1" applyAlignment="1">
      <alignment horizontal="left" vertical="top" wrapText="1"/>
    </xf>
    <xf numFmtId="0" fontId="7" fillId="32" borderId="27" xfId="0" applyFont="1" applyFill="1" applyBorder="1" applyAlignment="1">
      <alignment horizontal="left" vertical="top" wrapText="1"/>
    </xf>
    <xf numFmtId="0" fontId="7" fillId="32" borderId="31" xfId="0" applyFont="1" applyFill="1" applyBorder="1" applyAlignment="1">
      <alignment horizontal="left" vertical="top" wrapText="1"/>
    </xf>
    <xf numFmtId="0" fontId="7" fillId="32" borderId="32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33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view="pageBreakPreview" zoomScale="75" zoomScaleSheetLayoutView="75" zoomScalePageLayoutView="0" workbookViewId="0" topLeftCell="J1">
      <selection activeCell="F3" sqref="F3"/>
    </sheetView>
  </sheetViews>
  <sheetFormatPr defaultColWidth="9.140625" defaultRowHeight="15"/>
  <cols>
    <col min="1" max="1" width="36.8515625" style="0" customWidth="1"/>
    <col min="2" max="2" width="11.00390625" style="0" customWidth="1"/>
    <col min="3" max="3" width="16.140625" style="0" customWidth="1"/>
    <col min="4" max="4" width="11.140625" style="0" customWidth="1"/>
    <col min="5" max="5" width="12.140625" style="0" customWidth="1"/>
    <col min="6" max="6" width="15.28125" style="0" customWidth="1"/>
    <col min="7" max="7" width="16.7109375" style="0" customWidth="1"/>
    <col min="8" max="23" width="12.140625" style="0" customWidth="1"/>
  </cols>
  <sheetData>
    <row r="1" spans="4:23" ht="15">
      <c r="D1" s="3"/>
      <c r="E1" s="3"/>
      <c r="F1" s="3"/>
      <c r="G1" s="3"/>
      <c r="H1" s="3"/>
      <c r="I1" s="3"/>
      <c r="J1" s="3"/>
      <c r="K1" s="3"/>
      <c r="R1" s="79" t="s">
        <v>97</v>
      </c>
      <c r="S1" s="79"/>
      <c r="T1" s="79"/>
      <c r="U1" s="79"/>
      <c r="V1" s="79"/>
      <c r="W1" s="79"/>
    </row>
    <row r="2" spans="1:23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R2" s="80" t="s">
        <v>98</v>
      </c>
      <c r="S2" s="80"/>
      <c r="T2" s="80"/>
      <c r="U2" s="80"/>
      <c r="V2" s="80"/>
      <c r="W2" s="80"/>
    </row>
    <row r="3" spans="1:23" ht="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R3" s="80" t="s">
        <v>100</v>
      </c>
      <c r="S3" s="80"/>
      <c r="T3" s="80"/>
      <c r="U3" s="80"/>
      <c r="V3" s="80"/>
      <c r="W3" s="80"/>
    </row>
    <row r="4" spans="1:23" ht="14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S4" s="2"/>
      <c r="T4" s="2"/>
      <c r="U4" s="2"/>
      <c r="V4" s="2"/>
      <c r="W4" s="2"/>
    </row>
    <row r="5" spans="1:23" ht="14.2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S5" s="86"/>
      <c r="T5" s="86"/>
      <c r="U5" s="86"/>
      <c r="V5" s="86"/>
      <c r="W5" s="86"/>
    </row>
    <row r="6" spans="1:23" ht="14.2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S6" s="86"/>
      <c r="T6" s="86"/>
      <c r="U6" s="86"/>
      <c r="V6" s="86"/>
      <c r="W6" s="86"/>
    </row>
    <row r="7" spans="1:16" ht="15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23" ht="36.75" customHeight="1">
      <c r="A8" s="107" t="s">
        <v>90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</row>
    <row r="9" spans="1:23" ht="15" customHeight="1">
      <c r="A9" s="108" t="s">
        <v>89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</row>
    <row r="10" spans="1:16" ht="15">
      <c r="A10" s="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23" ht="15">
      <c r="A11" s="128" t="s">
        <v>0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</row>
    <row r="12" spans="1:23" ht="17.25" customHeight="1">
      <c r="A12" s="128" t="s">
        <v>87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</row>
    <row r="13" spans="1:23" ht="15">
      <c r="A13" s="128" t="s">
        <v>1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</row>
    <row r="14" spans="1:16" ht="15.75" thickBot="1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23" s="8" customFormat="1" ht="24" customHeight="1" thickBot="1">
      <c r="A15" s="113" t="s">
        <v>2</v>
      </c>
      <c r="B15" s="114"/>
      <c r="C15" s="114"/>
      <c r="D15" s="115"/>
      <c r="E15" s="88" t="s">
        <v>95</v>
      </c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90"/>
    </row>
    <row r="16" spans="1:23" s="8" customFormat="1" ht="24" customHeight="1" thickBot="1">
      <c r="A16" s="113" t="s">
        <v>3</v>
      </c>
      <c r="B16" s="114"/>
      <c r="C16" s="114"/>
      <c r="D16" s="115"/>
      <c r="E16" s="88" t="s">
        <v>93</v>
      </c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90"/>
    </row>
    <row r="17" spans="1:23" s="8" customFormat="1" ht="24" customHeight="1" thickBot="1">
      <c r="A17" s="88" t="s">
        <v>4</v>
      </c>
      <c r="B17" s="89"/>
      <c r="C17" s="89"/>
      <c r="D17" s="90"/>
      <c r="E17" s="113" t="s">
        <v>94</v>
      </c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5"/>
    </row>
    <row r="18" spans="1:23" s="8" customFormat="1" ht="24" customHeight="1" thickBot="1">
      <c r="A18" s="113" t="s">
        <v>5</v>
      </c>
      <c r="B18" s="114"/>
      <c r="C18" s="114"/>
      <c r="D18" s="115"/>
      <c r="E18" s="136" t="s">
        <v>6</v>
      </c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8"/>
    </row>
    <row r="19" spans="1:23" s="8" customFormat="1" ht="24.75" customHeight="1">
      <c r="A19" s="129" t="s">
        <v>71</v>
      </c>
      <c r="B19" s="130"/>
      <c r="C19" s="130"/>
      <c r="D19" s="131"/>
      <c r="E19" s="118" t="s">
        <v>7</v>
      </c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39"/>
    </row>
    <row r="20" spans="1:23" s="8" customFormat="1" ht="36" customHeight="1" thickBot="1">
      <c r="A20" s="132" t="s">
        <v>72</v>
      </c>
      <c r="B20" s="133"/>
      <c r="C20" s="133"/>
      <c r="D20" s="134"/>
      <c r="E20" s="101" t="s">
        <v>8</v>
      </c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3"/>
    </row>
    <row r="21" spans="1:23" s="24" customFormat="1" ht="24" customHeight="1">
      <c r="A21" s="118" t="s">
        <v>9</v>
      </c>
      <c r="B21" s="119"/>
      <c r="C21" s="119"/>
      <c r="D21" s="119"/>
      <c r="E21" s="18">
        <v>2016</v>
      </c>
      <c r="F21" s="135">
        <v>2017</v>
      </c>
      <c r="G21" s="135"/>
      <c r="H21" s="135">
        <v>2018</v>
      </c>
      <c r="I21" s="135"/>
      <c r="J21" s="135">
        <v>2019</v>
      </c>
      <c r="K21" s="135"/>
      <c r="L21" s="116">
        <v>2020</v>
      </c>
      <c r="M21" s="116"/>
      <c r="N21" s="135">
        <v>2021</v>
      </c>
      <c r="O21" s="135"/>
      <c r="P21" s="135"/>
      <c r="Q21" s="135"/>
      <c r="R21" s="135"/>
      <c r="S21" s="135"/>
      <c r="T21" s="116"/>
      <c r="U21" s="116"/>
      <c r="V21" s="116"/>
      <c r="W21" s="117"/>
    </row>
    <row r="22" spans="1:23" s="24" customFormat="1" ht="125.25" customHeight="1" thickBot="1">
      <c r="A22" s="104"/>
      <c r="B22" s="105"/>
      <c r="C22" s="105"/>
      <c r="D22" s="105"/>
      <c r="E22" s="19"/>
      <c r="F22" s="20" t="s">
        <v>10</v>
      </c>
      <c r="G22" s="20" t="s">
        <v>11</v>
      </c>
      <c r="H22" s="20" t="s">
        <v>10</v>
      </c>
      <c r="I22" s="20" t="s">
        <v>11</v>
      </c>
      <c r="J22" s="20" t="s">
        <v>10</v>
      </c>
      <c r="K22" s="20" t="s">
        <v>11</v>
      </c>
      <c r="L22" s="20" t="s">
        <v>10</v>
      </c>
      <c r="M22" s="20" t="s">
        <v>11</v>
      </c>
      <c r="N22" s="20" t="s">
        <v>10</v>
      </c>
      <c r="O22" s="20" t="s">
        <v>11</v>
      </c>
      <c r="P22" s="20"/>
      <c r="Q22" s="20"/>
      <c r="R22" s="20"/>
      <c r="S22" s="20"/>
      <c r="T22" s="20"/>
      <c r="U22" s="20"/>
      <c r="V22" s="20"/>
      <c r="W22" s="21"/>
    </row>
    <row r="23" spans="1:23" s="8" customFormat="1" ht="24" customHeight="1" thickBot="1">
      <c r="A23" s="140" t="s">
        <v>7</v>
      </c>
      <c r="B23" s="141"/>
      <c r="C23" s="141"/>
      <c r="D23" s="141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3"/>
    </row>
    <row r="24" spans="1:23" s="8" customFormat="1" ht="19.5" customHeight="1" thickBot="1">
      <c r="A24" s="91" t="s">
        <v>73</v>
      </c>
      <c r="B24" s="92"/>
      <c r="C24" s="92"/>
      <c r="D24" s="92"/>
      <c r="E24" s="28">
        <v>0</v>
      </c>
      <c r="F24" s="22">
        <v>25</v>
      </c>
      <c r="G24" s="23">
        <v>0</v>
      </c>
      <c r="H24" s="22">
        <v>25</v>
      </c>
      <c r="I24" s="22">
        <v>0</v>
      </c>
      <c r="J24" s="22">
        <v>35</v>
      </c>
      <c r="K24" s="22">
        <v>0</v>
      </c>
      <c r="L24" s="22">
        <v>70</v>
      </c>
      <c r="M24" s="22">
        <v>2</v>
      </c>
      <c r="N24" s="23">
        <v>100</v>
      </c>
      <c r="O24" s="52">
        <v>3</v>
      </c>
      <c r="P24" s="25"/>
      <c r="Q24" s="25"/>
      <c r="R24" s="25"/>
      <c r="S24" s="25"/>
      <c r="T24" s="25"/>
      <c r="U24" s="25"/>
      <c r="V24" s="25"/>
      <c r="W24" s="26"/>
    </row>
    <row r="25" spans="1:23" s="8" customFormat="1" ht="15.75" customHeight="1" thickBot="1">
      <c r="A25" s="81" t="s">
        <v>12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3"/>
    </row>
    <row r="26" spans="1:23" s="8" customFormat="1" ht="24" customHeight="1" thickBot="1">
      <c r="A26" s="140" t="s">
        <v>8</v>
      </c>
      <c r="B26" s="141"/>
      <c r="C26" s="141"/>
      <c r="D26" s="141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5"/>
    </row>
    <row r="27" spans="1:23" s="8" customFormat="1" ht="38.25" customHeight="1" thickBot="1">
      <c r="A27" s="84" t="s">
        <v>74</v>
      </c>
      <c r="B27" s="85"/>
      <c r="C27" s="85"/>
      <c r="D27" s="85"/>
      <c r="E27" s="28">
        <v>0</v>
      </c>
      <c r="F27" s="22">
        <v>135.1</v>
      </c>
      <c r="G27" s="23">
        <v>0</v>
      </c>
      <c r="H27" s="22">
        <v>153</v>
      </c>
      <c r="I27" s="22">
        <v>0</v>
      </c>
      <c r="J27" s="22">
        <v>321</v>
      </c>
      <c r="K27" s="22">
        <v>0</v>
      </c>
      <c r="L27" s="22">
        <v>442</v>
      </c>
      <c r="M27" s="22">
        <v>0.004</v>
      </c>
      <c r="N27" s="22">
        <v>617</v>
      </c>
      <c r="O27" s="23">
        <v>0.006</v>
      </c>
      <c r="P27" s="25"/>
      <c r="Q27" s="25"/>
      <c r="R27" s="25"/>
      <c r="S27" s="25"/>
      <c r="T27" s="25"/>
      <c r="U27" s="25"/>
      <c r="V27" s="25"/>
      <c r="W27" s="26"/>
    </row>
    <row r="28" spans="1:23" s="8" customFormat="1" ht="36.75" customHeight="1" thickBot="1">
      <c r="A28" s="84" t="s">
        <v>75</v>
      </c>
      <c r="B28" s="85"/>
      <c r="C28" s="85"/>
      <c r="D28" s="85"/>
      <c r="E28" s="28">
        <v>0</v>
      </c>
      <c r="F28" s="22">
        <v>22.7</v>
      </c>
      <c r="G28" s="23">
        <v>0</v>
      </c>
      <c r="H28" s="22">
        <v>25</v>
      </c>
      <c r="I28" s="22">
        <v>0</v>
      </c>
      <c r="J28" s="22">
        <v>52</v>
      </c>
      <c r="K28" s="22">
        <v>0</v>
      </c>
      <c r="L28" s="22">
        <v>72</v>
      </c>
      <c r="M28" s="22">
        <v>2</v>
      </c>
      <c r="N28" s="22">
        <v>100</v>
      </c>
      <c r="O28" s="23">
        <v>3</v>
      </c>
      <c r="P28" s="25"/>
      <c r="Q28" s="25"/>
      <c r="R28" s="25"/>
      <c r="S28" s="25"/>
      <c r="T28" s="25"/>
      <c r="U28" s="25"/>
      <c r="V28" s="25"/>
      <c r="W28" s="26"/>
    </row>
    <row r="29" spans="1:23" s="8" customFormat="1" ht="24" customHeight="1" thickBot="1">
      <c r="A29" s="118" t="s">
        <v>81</v>
      </c>
      <c r="B29" s="119"/>
      <c r="C29" s="119"/>
      <c r="D29" s="119"/>
      <c r="E29" s="124" t="s">
        <v>13</v>
      </c>
      <c r="F29" s="99" t="s">
        <v>14</v>
      </c>
      <c r="G29" s="100"/>
      <c r="H29" s="124" t="s">
        <v>15</v>
      </c>
      <c r="I29" s="124"/>
      <c r="J29" s="124"/>
      <c r="K29" s="124"/>
      <c r="L29" s="124" t="s">
        <v>16</v>
      </c>
      <c r="M29" s="124"/>
      <c r="N29" s="124"/>
      <c r="O29" s="124"/>
      <c r="P29" s="124" t="s">
        <v>17</v>
      </c>
      <c r="Q29" s="124"/>
      <c r="R29" s="124"/>
      <c r="S29" s="124"/>
      <c r="T29" s="124" t="s">
        <v>18</v>
      </c>
      <c r="U29" s="124"/>
      <c r="V29" s="124"/>
      <c r="W29" s="124"/>
    </row>
    <row r="30" spans="1:23" s="8" customFormat="1" ht="98.25" customHeight="1" thickBot="1">
      <c r="A30" s="101"/>
      <c r="B30" s="102"/>
      <c r="C30" s="102"/>
      <c r="D30" s="102"/>
      <c r="E30" s="124"/>
      <c r="F30" s="29" t="s">
        <v>10</v>
      </c>
      <c r="G30" s="29" t="s">
        <v>11</v>
      </c>
      <c r="H30" s="122" t="s">
        <v>10</v>
      </c>
      <c r="I30" s="123"/>
      <c r="J30" s="122" t="s">
        <v>11</v>
      </c>
      <c r="K30" s="123"/>
      <c r="L30" s="122" t="s">
        <v>10</v>
      </c>
      <c r="M30" s="123"/>
      <c r="N30" s="122" t="s">
        <v>11</v>
      </c>
      <c r="O30" s="123"/>
      <c r="P30" s="122" t="s">
        <v>10</v>
      </c>
      <c r="Q30" s="123"/>
      <c r="R30" s="122" t="s">
        <v>11</v>
      </c>
      <c r="S30" s="123"/>
      <c r="T30" s="122" t="s">
        <v>10</v>
      </c>
      <c r="U30" s="123"/>
      <c r="V30" s="122" t="s">
        <v>21</v>
      </c>
      <c r="W30" s="123"/>
    </row>
    <row r="31" spans="1:23" s="8" customFormat="1" ht="16.5" customHeight="1" thickBot="1">
      <c r="A31" s="101"/>
      <c r="B31" s="102"/>
      <c r="C31" s="102"/>
      <c r="D31" s="102"/>
      <c r="E31" s="27">
        <v>2017</v>
      </c>
      <c r="F31" s="60">
        <f>'Перечень мероприятий'!E45</f>
        <v>47849</v>
      </c>
      <c r="G31" s="61">
        <f>'Перечень мероприятий'!F45</f>
        <v>0</v>
      </c>
      <c r="H31" s="62"/>
      <c r="I31" s="63">
        <f>'Перечень мероприятий'!G45</f>
        <v>47849</v>
      </c>
      <c r="J31" s="64"/>
      <c r="K31" s="63">
        <f>'Перечень мероприятий'!H39</f>
        <v>0</v>
      </c>
      <c r="L31" s="111"/>
      <c r="M31" s="112"/>
      <c r="N31" s="109"/>
      <c r="O31" s="110"/>
      <c r="P31" s="62"/>
      <c r="Q31" s="63">
        <f>'Перечень мероприятий'!K45</f>
        <v>0</v>
      </c>
      <c r="R31" s="62"/>
      <c r="S31" s="63">
        <f>'Перечень мероприятий'!L39</f>
        <v>0</v>
      </c>
      <c r="T31" s="99"/>
      <c r="U31" s="100"/>
      <c r="V31" s="96"/>
      <c r="W31" s="96"/>
    </row>
    <row r="32" spans="1:23" s="8" customFormat="1" ht="16.5" customHeight="1" thickBot="1">
      <c r="A32" s="101"/>
      <c r="B32" s="102"/>
      <c r="C32" s="102"/>
      <c r="D32" s="102"/>
      <c r="E32" s="27">
        <v>2018</v>
      </c>
      <c r="F32" s="60">
        <f>'Перечень мероприятий'!E46</f>
        <v>47849</v>
      </c>
      <c r="G32" s="61">
        <f>'Перечень мероприятий'!F46</f>
        <v>0</v>
      </c>
      <c r="H32" s="62"/>
      <c r="I32" s="63">
        <f>'Перечень мероприятий'!G46</f>
        <v>11962.3</v>
      </c>
      <c r="J32" s="64"/>
      <c r="K32" s="63">
        <f>'Перечень мероприятий'!H40</f>
        <v>0</v>
      </c>
      <c r="L32" s="125"/>
      <c r="M32" s="126"/>
      <c r="N32" s="97"/>
      <c r="O32" s="98"/>
      <c r="P32" s="62"/>
      <c r="Q32" s="63">
        <f>'Перечень мероприятий'!K46</f>
        <v>35886.7</v>
      </c>
      <c r="R32" s="62"/>
      <c r="S32" s="63">
        <f>'Перечень мероприятий'!L40</f>
        <v>0</v>
      </c>
      <c r="T32" s="99"/>
      <c r="U32" s="100"/>
      <c r="V32" s="96"/>
      <c r="W32" s="96"/>
    </row>
    <row r="33" spans="1:23" s="8" customFormat="1" ht="15" customHeight="1" thickBot="1">
      <c r="A33" s="101"/>
      <c r="B33" s="102"/>
      <c r="C33" s="102"/>
      <c r="D33" s="102"/>
      <c r="E33" s="27">
        <v>2019</v>
      </c>
      <c r="F33" s="60">
        <f>'Перечень мероприятий'!E47</f>
        <v>67415.15000000001</v>
      </c>
      <c r="G33" s="61">
        <v>0</v>
      </c>
      <c r="H33" s="62"/>
      <c r="I33" s="63">
        <f>'Перечень мероприятий'!G47</f>
        <v>17192.620000000003</v>
      </c>
      <c r="J33" s="64"/>
      <c r="K33" s="63">
        <v>0</v>
      </c>
      <c r="L33" s="125"/>
      <c r="M33" s="126"/>
      <c r="N33" s="97"/>
      <c r="O33" s="98"/>
      <c r="P33" s="62"/>
      <c r="Q33" s="63">
        <f>'Перечень мероприятий'!K47</f>
        <v>50222.530000000006</v>
      </c>
      <c r="R33" s="62"/>
      <c r="S33" s="63">
        <f>'Перечень мероприятий'!L41</f>
        <v>0</v>
      </c>
      <c r="T33" s="99"/>
      <c r="U33" s="100"/>
      <c r="V33" s="96"/>
      <c r="W33" s="96"/>
    </row>
    <row r="34" spans="1:23" s="8" customFormat="1" ht="15.75" customHeight="1" thickBot="1">
      <c r="A34" s="101"/>
      <c r="B34" s="102"/>
      <c r="C34" s="102"/>
      <c r="D34" s="102"/>
      <c r="E34" s="27">
        <v>2020</v>
      </c>
      <c r="F34" s="60">
        <f>'Перечень мероприятий'!E48</f>
        <v>64366.17</v>
      </c>
      <c r="G34" s="61">
        <f>'Перечень мероприятий'!F48</f>
        <v>643.7</v>
      </c>
      <c r="H34" s="62"/>
      <c r="I34" s="63">
        <f>'Перечень мероприятий'!G48</f>
        <v>16091.54</v>
      </c>
      <c r="J34" s="64"/>
      <c r="K34" s="63">
        <f>'Перечень мероприятий'!H42</f>
        <v>643.7</v>
      </c>
      <c r="L34" s="125"/>
      <c r="M34" s="126"/>
      <c r="N34" s="97"/>
      <c r="O34" s="98"/>
      <c r="P34" s="62"/>
      <c r="Q34" s="63">
        <f>'Перечень мероприятий'!K48</f>
        <v>48274.630000000005</v>
      </c>
      <c r="R34" s="62"/>
      <c r="S34" s="63">
        <f>'Перечень мероприятий'!L42</f>
        <v>0</v>
      </c>
      <c r="T34" s="99"/>
      <c r="U34" s="100"/>
      <c r="V34" s="96"/>
      <c r="W34" s="96"/>
    </row>
    <row r="35" spans="1:23" s="8" customFormat="1" ht="18" customHeight="1" thickBot="1">
      <c r="A35" s="101"/>
      <c r="B35" s="102"/>
      <c r="C35" s="102"/>
      <c r="D35" s="102"/>
      <c r="E35" s="27">
        <v>2021</v>
      </c>
      <c r="F35" s="60">
        <f>'Перечень мероприятий'!E49</f>
        <v>43407.25</v>
      </c>
      <c r="G35" s="61">
        <f>'Перечень мероприятий'!F49</f>
        <v>434.1</v>
      </c>
      <c r="H35" s="62"/>
      <c r="I35" s="63">
        <f>'Перечень мероприятий'!G49</f>
        <v>10851.810000000001</v>
      </c>
      <c r="J35" s="64"/>
      <c r="K35" s="63">
        <f>'Перечень мероприятий'!H43</f>
        <v>434.1</v>
      </c>
      <c r="L35" s="125"/>
      <c r="M35" s="126"/>
      <c r="N35" s="97"/>
      <c r="O35" s="98"/>
      <c r="P35" s="62"/>
      <c r="Q35" s="63">
        <f>'Перечень мероприятий'!K49</f>
        <v>32555.440000000002</v>
      </c>
      <c r="R35" s="62"/>
      <c r="S35" s="63">
        <f>'Перечень мероприятий'!L43</f>
        <v>0</v>
      </c>
      <c r="T35" s="99"/>
      <c r="U35" s="100"/>
      <c r="V35" s="96"/>
      <c r="W35" s="96"/>
    </row>
    <row r="36" spans="1:23" s="8" customFormat="1" ht="24" customHeight="1" thickBot="1">
      <c r="A36" s="104"/>
      <c r="B36" s="105"/>
      <c r="C36" s="105"/>
      <c r="D36" s="105"/>
      <c r="E36" s="27" t="s">
        <v>22</v>
      </c>
      <c r="F36" s="65">
        <f>SUM(F31:F35)</f>
        <v>270886.57</v>
      </c>
      <c r="G36" s="66">
        <f>SUM(G31:G35)</f>
        <v>1077.8000000000002</v>
      </c>
      <c r="H36" s="62"/>
      <c r="I36" s="67">
        <f>SUM(I31:I35)</f>
        <v>103947.27000000002</v>
      </c>
      <c r="J36" s="64"/>
      <c r="K36" s="67">
        <f>SUM(K31:K35)</f>
        <v>1077.8000000000002</v>
      </c>
      <c r="L36" s="127"/>
      <c r="M36" s="120"/>
      <c r="N36" s="120"/>
      <c r="O36" s="121"/>
      <c r="P36" s="62"/>
      <c r="Q36" s="67">
        <f>SUM(Q31:Q35)</f>
        <v>166939.30000000002</v>
      </c>
      <c r="R36" s="68"/>
      <c r="S36" s="69">
        <f>SUM(S31:S35)</f>
        <v>0</v>
      </c>
      <c r="T36" s="87"/>
      <c r="U36" s="87"/>
      <c r="V36" s="87"/>
      <c r="W36" s="87"/>
    </row>
    <row r="37" spans="1:23" s="8" customFormat="1" ht="17.25" customHeight="1" thickBot="1">
      <c r="A37" s="88" t="s">
        <v>82</v>
      </c>
      <c r="B37" s="89"/>
      <c r="C37" s="89"/>
      <c r="D37" s="90"/>
      <c r="E37" s="93" t="s">
        <v>88</v>
      </c>
      <c r="F37" s="94"/>
      <c r="G37" s="94"/>
      <c r="H37" s="92"/>
      <c r="I37" s="92"/>
      <c r="J37" s="92"/>
      <c r="K37" s="92"/>
      <c r="L37" s="94"/>
      <c r="M37" s="94"/>
      <c r="N37" s="94"/>
      <c r="O37" s="94"/>
      <c r="P37" s="92"/>
      <c r="Q37" s="92"/>
      <c r="R37" s="94"/>
      <c r="S37" s="94"/>
      <c r="T37" s="94"/>
      <c r="U37" s="94"/>
      <c r="V37" s="94"/>
      <c r="W37" s="95"/>
    </row>
    <row r="38" spans="1:23" s="8" customFormat="1" ht="33.75" customHeight="1" thickBot="1">
      <c r="A38" s="88" t="s">
        <v>83</v>
      </c>
      <c r="B38" s="89"/>
      <c r="C38" s="89"/>
      <c r="D38" s="90"/>
      <c r="E38" s="88" t="s">
        <v>23</v>
      </c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90"/>
    </row>
    <row r="39" spans="1:23" s="8" customFormat="1" ht="16.5" customHeight="1" thickBot="1">
      <c r="A39" s="88" t="s">
        <v>24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90"/>
    </row>
    <row r="40" spans="1:23" s="8" customFormat="1" ht="16.5" customHeight="1" thickBot="1">
      <c r="A40" s="88" t="s">
        <v>25</v>
      </c>
      <c r="B40" s="89"/>
      <c r="C40" s="89"/>
      <c r="D40" s="90"/>
      <c r="E40" s="88" t="s">
        <v>93</v>
      </c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90"/>
    </row>
    <row r="41" spans="1:23" s="8" customFormat="1" ht="18" customHeight="1">
      <c r="A41" s="101" t="s">
        <v>26</v>
      </c>
      <c r="B41" s="102"/>
      <c r="C41" s="102"/>
      <c r="D41" s="103"/>
      <c r="E41" s="101" t="s">
        <v>93</v>
      </c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3"/>
    </row>
    <row r="42" spans="1:23" s="8" customFormat="1" ht="15.75" customHeight="1" thickBot="1">
      <c r="A42" s="104"/>
      <c r="B42" s="105"/>
      <c r="C42" s="105"/>
      <c r="D42" s="106"/>
      <c r="E42" s="104" t="s">
        <v>80</v>
      </c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6"/>
    </row>
  </sheetData>
  <sheetProtection/>
  <mergeCells count="87">
    <mergeCell ref="E29:E30"/>
    <mergeCell ref="R21:S21"/>
    <mergeCell ref="T30:U30"/>
    <mergeCell ref="V30:W30"/>
    <mergeCell ref="A23:W23"/>
    <mergeCell ref="E20:W20"/>
    <mergeCell ref="A21:D22"/>
    <mergeCell ref="L21:M21"/>
    <mergeCell ref="F21:G21"/>
    <mergeCell ref="H21:I21"/>
    <mergeCell ref="A26:W26"/>
    <mergeCell ref="E16:W16"/>
    <mergeCell ref="A17:D17"/>
    <mergeCell ref="A19:D19"/>
    <mergeCell ref="A20:D20"/>
    <mergeCell ref="J21:K21"/>
    <mergeCell ref="E17:W17"/>
    <mergeCell ref="E18:W18"/>
    <mergeCell ref="E19:W19"/>
    <mergeCell ref="N21:O21"/>
    <mergeCell ref="P21:Q21"/>
    <mergeCell ref="H29:K29"/>
    <mergeCell ref="L29:O29"/>
    <mergeCell ref="N35:O35"/>
    <mergeCell ref="L34:M34"/>
    <mergeCell ref="L35:M35"/>
    <mergeCell ref="A11:W11"/>
    <mergeCell ref="A12:W12"/>
    <mergeCell ref="A13:W13"/>
    <mergeCell ref="A18:D18"/>
    <mergeCell ref="E15:W15"/>
    <mergeCell ref="T29:W29"/>
    <mergeCell ref="T33:U33"/>
    <mergeCell ref="L32:M32"/>
    <mergeCell ref="L33:M33"/>
    <mergeCell ref="N32:O32"/>
    <mergeCell ref="L36:M36"/>
    <mergeCell ref="V31:W31"/>
    <mergeCell ref="V32:W32"/>
    <mergeCell ref="N36:O36"/>
    <mergeCell ref="H30:I30"/>
    <mergeCell ref="J30:K30"/>
    <mergeCell ref="L30:M30"/>
    <mergeCell ref="N30:O30"/>
    <mergeCell ref="P30:Q30"/>
    <mergeCell ref="R30:S30"/>
    <mergeCell ref="N34:O34"/>
    <mergeCell ref="T31:U31"/>
    <mergeCell ref="T32:U32"/>
    <mergeCell ref="N31:O31"/>
    <mergeCell ref="L31:M31"/>
    <mergeCell ref="A15:D15"/>
    <mergeCell ref="A16:D16"/>
    <mergeCell ref="T21:U21"/>
    <mergeCell ref="A29:D36"/>
    <mergeCell ref="F29:G29"/>
    <mergeCell ref="P29:S29"/>
    <mergeCell ref="V35:W35"/>
    <mergeCell ref="N33:O33"/>
    <mergeCell ref="T34:U34"/>
    <mergeCell ref="T35:U35"/>
    <mergeCell ref="A41:D42"/>
    <mergeCell ref="A39:W39"/>
    <mergeCell ref="E40:W40"/>
    <mergeCell ref="E41:W41"/>
    <mergeCell ref="E42:W42"/>
    <mergeCell ref="A40:D40"/>
    <mergeCell ref="V36:W36"/>
    <mergeCell ref="T36:U36"/>
    <mergeCell ref="A37:D37"/>
    <mergeCell ref="A38:D38"/>
    <mergeCell ref="A24:D24"/>
    <mergeCell ref="A27:D27"/>
    <mergeCell ref="E37:W37"/>
    <mergeCell ref="E38:W38"/>
    <mergeCell ref="V33:W33"/>
    <mergeCell ref="V34:W34"/>
    <mergeCell ref="R1:W1"/>
    <mergeCell ref="R2:W2"/>
    <mergeCell ref="R3:W3"/>
    <mergeCell ref="A25:W25"/>
    <mergeCell ref="A28:D28"/>
    <mergeCell ref="S5:W5"/>
    <mergeCell ref="S6:W6"/>
    <mergeCell ref="A8:W8"/>
    <mergeCell ref="A9:W9"/>
    <mergeCell ref="V21:W21"/>
  </mergeCells>
  <printOptions/>
  <pageMargins left="0.7" right="0.7" top="0.75" bottom="0.75" header="0.3" footer="0.3"/>
  <pageSetup horizontalDpi="180" verticalDpi="18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22"/>
  <sheetViews>
    <sheetView view="pageBreakPreview" zoomScale="70" zoomScaleSheetLayoutView="70" zoomScalePageLayoutView="0" workbookViewId="0" topLeftCell="A1">
      <selection activeCell="B16" sqref="B16"/>
    </sheetView>
  </sheetViews>
  <sheetFormatPr defaultColWidth="9.140625" defaultRowHeight="15"/>
  <cols>
    <col min="1" max="1" width="6.7109375" style="5" customWidth="1"/>
    <col min="2" max="2" width="53.421875" style="0" customWidth="1"/>
    <col min="3" max="3" width="39.140625" style="0" customWidth="1"/>
    <col min="4" max="4" width="18.57421875" style="0" customWidth="1"/>
    <col min="5" max="5" width="24.7109375" style="0" customWidth="1"/>
    <col min="13" max="13" width="10.421875" style="0" customWidth="1"/>
    <col min="17" max="24" width="6.28125" style="0" customWidth="1"/>
  </cols>
  <sheetData>
    <row r="2" spans="19:24" ht="14.25">
      <c r="S2" s="86"/>
      <c r="T2" s="86"/>
      <c r="U2" s="86"/>
      <c r="V2" s="86"/>
      <c r="W2" s="86"/>
      <c r="X2" s="86"/>
    </row>
    <row r="3" spans="19:24" ht="14.25">
      <c r="S3" s="86"/>
      <c r="T3" s="86"/>
      <c r="U3" s="86"/>
      <c r="V3" s="86"/>
      <c r="W3" s="86"/>
      <c r="X3" s="86"/>
    </row>
    <row r="4" spans="19:24" ht="14.25">
      <c r="S4" s="86"/>
      <c r="T4" s="86"/>
      <c r="U4" s="86"/>
      <c r="V4" s="86"/>
      <c r="W4" s="86"/>
      <c r="X4" s="86"/>
    </row>
    <row r="5" spans="19:24" ht="14.25">
      <c r="S5" s="86"/>
      <c r="T5" s="86"/>
      <c r="U5" s="86"/>
      <c r="V5" s="86"/>
      <c r="W5" s="86"/>
      <c r="X5" s="86"/>
    </row>
    <row r="6" spans="13:18" ht="14.25">
      <c r="M6" s="6"/>
      <c r="N6" s="6"/>
      <c r="O6" s="6"/>
      <c r="P6" s="6"/>
      <c r="Q6" s="6"/>
      <c r="R6" s="6"/>
    </row>
    <row r="8" spans="2:30" ht="15">
      <c r="B8" s="128" t="s">
        <v>28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4"/>
      <c r="Z8" s="4"/>
      <c r="AA8" s="4"/>
      <c r="AB8" s="4"/>
      <c r="AC8" s="4"/>
      <c r="AD8" s="4"/>
    </row>
    <row r="9" spans="2:30" ht="15">
      <c r="B9" s="128" t="s">
        <v>29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4"/>
      <c r="Z9" s="4"/>
      <c r="AA9" s="4"/>
      <c r="AB9" s="4"/>
      <c r="AC9" s="4"/>
      <c r="AD9" s="4"/>
    </row>
    <row r="10" spans="2:30" ht="15">
      <c r="B10" s="128" t="s">
        <v>91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4"/>
      <c r="Z10" s="4"/>
      <c r="AA10" s="4"/>
      <c r="AB10" s="4"/>
      <c r="AC10" s="4"/>
      <c r="AD10" s="4"/>
    </row>
    <row r="11" ht="15" thickBot="1"/>
    <row r="12" spans="1:31" s="8" customFormat="1" ht="24" customHeight="1" thickBot="1">
      <c r="A12" s="153" t="s">
        <v>30</v>
      </c>
      <c r="B12" s="153" t="s">
        <v>92</v>
      </c>
      <c r="C12" s="156" t="s">
        <v>31</v>
      </c>
      <c r="D12" s="159" t="s">
        <v>32</v>
      </c>
      <c r="E12" s="153" t="s">
        <v>33</v>
      </c>
      <c r="F12" s="162" t="s">
        <v>99</v>
      </c>
      <c r="G12" s="146" t="s">
        <v>96</v>
      </c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47"/>
      <c r="Y12" s="4"/>
      <c r="Z12" s="4"/>
      <c r="AA12" s="4"/>
      <c r="AB12" s="4"/>
      <c r="AC12" s="4"/>
      <c r="AD12" s="4"/>
      <c r="AE12" s="4"/>
    </row>
    <row r="13" spans="1:31" s="8" customFormat="1" ht="24" customHeight="1" thickBot="1">
      <c r="A13" s="154"/>
      <c r="B13" s="154"/>
      <c r="C13" s="157"/>
      <c r="D13" s="160"/>
      <c r="E13" s="154"/>
      <c r="F13" s="163"/>
      <c r="G13" s="146">
        <v>2017</v>
      </c>
      <c r="H13" s="147"/>
      <c r="I13" s="146">
        <v>2018</v>
      </c>
      <c r="J13" s="147"/>
      <c r="K13" s="146">
        <v>2019</v>
      </c>
      <c r="L13" s="147"/>
      <c r="M13" s="146">
        <v>2020</v>
      </c>
      <c r="N13" s="147"/>
      <c r="O13" s="146">
        <v>2021</v>
      </c>
      <c r="P13" s="147"/>
      <c r="Q13" s="146"/>
      <c r="R13" s="147"/>
      <c r="S13" s="146"/>
      <c r="T13" s="147"/>
      <c r="U13" s="146"/>
      <c r="V13" s="147"/>
      <c r="W13" s="146"/>
      <c r="X13" s="147"/>
      <c r="Y13" s="4"/>
      <c r="Z13" s="4"/>
      <c r="AA13" s="4"/>
      <c r="AB13" s="4"/>
      <c r="AC13" s="4"/>
      <c r="AD13" s="4"/>
      <c r="AE13" s="4"/>
    </row>
    <row r="14" spans="1:31" s="8" customFormat="1" ht="111" customHeight="1" thickBot="1">
      <c r="A14" s="155"/>
      <c r="B14" s="155"/>
      <c r="C14" s="158"/>
      <c r="D14" s="161"/>
      <c r="E14" s="155"/>
      <c r="F14" s="164"/>
      <c r="G14" s="30" t="s">
        <v>10</v>
      </c>
      <c r="H14" s="30" t="s">
        <v>11</v>
      </c>
      <c r="I14" s="30" t="s">
        <v>10</v>
      </c>
      <c r="J14" s="30" t="s">
        <v>11</v>
      </c>
      <c r="K14" s="30" t="s">
        <v>10</v>
      </c>
      <c r="L14" s="30" t="s">
        <v>34</v>
      </c>
      <c r="M14" s="30" t="s">
        <v>10</v>
      </c>
      <c r="N14" s="30" t="s">
        <v>35</v>
      </c>
      <c r="O14" s="30" t="s">
        <v>10</v>
      </c>
      <c r="P14" s="30" t="s">
        <v>34</v>
      </c>
      <c r="Q14" s="30"/>
      <c r="R14" s="30"/>
      <c r="S14" s="30"/>
      <c r="T14" s="30"/>
      <c r="U14" s="30"/>
      <c r="V14" s="30"/>
      <c r="W14" s="30"/>
      <c r="X14" s="30"/>
      <c r="Y14" s="4"/>
      <c r="Z14" s="4"/>
      <c r="AA14" s="4"/>
      <c r="AB14" s="4"/>
      <c r="AC14" s="4"/>
      <c r="AD14" s="4"/>
      <c r="AE14" s="4"/>
    </row>
    <row r="15" spans="1:31" s="8" customFormat="1" ht="15.75" thickBot="1">
      <c r="A15" s="7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9">
        <v>16</v>
      </c>
      <c r="Q15" s="9"/>
      <c r="R15" s="9"/>
      <c r="S15" s="9"/>
      <c r="T15" s="9"/>
      <c r="U15" s="9"/>
      <c r="V15" s="9"/>
      <c r="W15" s="9"/>
      <c r="X15" s="9"/>
      <c r="Y15" s="4"/>
      <c r="Z15" s="4"/>
      <c r="AA15" s="4"/>
      <c r="AB15" s="4"/>
      <c r="AC15" s="4"/>
      <c r="AD15" s="4"/>
      <c r="AE15" s="4"/>
    </row>
    <row r="16" spans="1:31" s="8" customFormat="1" ht="84" customHeight="1" thickBot="1">
      <c r="A16" s="16">
        <v>1</v>
      </c>
      <c r="B16" s="10" t="s">
        <v>36</v>
      </c>
      <c r="C16" s="11" t="s">
        <v>64</v>
      </c>
      <c r="D16" s="12" t="s">
        <v>37</v>
      </c>
      <c r="E16" s="13" t="s">
        <v>63</v>
      </c>
      <c r="F16" s="57">
        <v>0</v>
      </c>
      <c r="G16" s="55">
        <v>25</v>
      </c>
      <c r="H16" s="53">
        <v>0</v>
      </c>
      <c r="I16" s="54">
        <v>25</v>
      </c>
      <c r="J16" s="55">
        <v>0</v>
      </c>
      <c r="K16" s="54">
        <v>35</v>
      </c>
      <c r="L16" s="55">
        <v>0</v>
      </c>
      <c r="M16" s="54">
        <v>70</v>
      </c>
      <c r="N16" s="55">
        <v>2</v>
      </c>
      <c r="O16" s="56">
        <v>100</v>
      </c>
      <c r="P16" s="53">
        <v>3</v>
      </c>
      <c r="Q16" s="10"/>
      <c r="R16" s="10"/>
      <c r="S16" s="10"/>
      <c r="T16" s="10"/>
      <c r="U16" s="10"/>
      <c r="V16" s="10"/>
      <c r="W16" s="10"/>
      <c r="X16" s="10"/>
      <c r="Y16" s="4"/>
      <c r="Z16" s="4"/>
      <c r="AA16" s="4"/>
      <c r="AB16" s="4"/>
      <c r="AC16" s="4"/>
      <c r="AD16" s="4"/>
      <c r="AE16" s="4"/>
    </row>
    <row r="17" spans="1:31" s="8" customFormat="1" ht="51" customHeight="1" thickBot="1">
      <c r="A17" s="151" t="s">
        <v>38</v>
      </c>
      <c r="B17" s="148" t="s">
        <v>39</v>
      </c>
      <c r="C17" s="11" t="s">
        <v>65</v>
      </c>
      <c r="D17" s="12" t="s">
        <v>37</v>
      </c>
      <c r="E17" s="13" t="s">
        <v>63</v>
      </c>
      <c r="F17" s="57">
        <v>0</v>
      </c>
      <c r="G17" s="55">
        <v>135.1</v>
      </c>
      <c r="H17" s="53">
        <v>0</v>
      </c>
      <c r="I17" s="54">
        <v>153</v>
      </c>
      <c r="J17" s="55">
        <v>0</v>
      </c>
      <c r="K17" s="54">
        <v>321</v>
      </c>
      <c r="L17" s="55">
        <v>0</v>
      </c>
      <c r="M17" s="54">
        <v>442</v>
      </c>
      <c r="N17" s="55">
        <v>0.004</v>
      </c>
      <c r="O17" s="54">
        <v>617</v>
      </c>
      <c r="P17" s="53">
        <v>0.006</v>
      </c>
      <c r="Q17" s="10"/>
      <c r="R17" s="10"/>
      <c r="S17" s="10"/>
      <c r="T17" s="10"/>
      <c r="U17" s="10"/>
      <c r="V17" s="10"/>
      <c r="W17" s="10"/>
      <c r="X17" s="10"/>
      <c r="Y17" s="4"/>
      <c r="Z17" s="4"/>
      <c r="AA17" s="4"/>
      <c r="AB17" s="4"/>
      <c r="AC17" s="4"/>
      <c r="AD17" s="4"/>
      <c r="AE17" s="4"/>
    </row>
    <row r="18" spans="1:31" s="8" customFormat="1" ht="48.75" customHeight="1" thickBot="1">
      <c r="A18" s="152"/>
      <c r="B18" s="149"/>
      <c r="C18" s="11" t="s">
        <v>66</v>
      </c>
      <c r="D18" s="12" t="s">
        <v>37</v>
      </c>
      <c r="E18" s="13" t="s">
        <v>63</v>
      </c>
      <c r="F18" s="57">
        <v>0</v>
      </c>
      <c r="G18" s="55">
        <v>22.7</v>
      </c>
      <c r="H18" s="53">
        <v>0</v>
      </c>
      <c r="I18" s="54">
        <v>25</v>
      </c>
      <c r="J18" s="55">
        <v>0</v>
      </c>
      <c r="K18" s="54">
        <v>52</v>
      </c>
      <c r="L18" s="55">
        <v>0</v>
      </c>
      <c r="M18" s="54">
        <v>72</v>
      </c>
      <c r="N18" s="55">
        <v>2</v>
      </c>
      <c r="O18" s="54">
        <v>100</v>
      </c>
      <c r="P18" s="53">
        <v>3</v>
      </c>
      <c r="Q18" s="10"/>
      <c r="R18" s="10"/>
      <c r="S18" s="10"/>
      <c r="T18" s="10"/>
      <c r="U18" s="10"/>
      <c r="V18" s="10"/>
      <c r="W18" s="10"/>
      <c r="X18" s="10"/>
      <c r="Y18" s="4"/>
      <c r="Z18" s="4"/>
      <c r="AA18" s="4"/>
      <c r="AB18" s="4"/>
      <c r="AC18" s="4"/>
      <c r="AD18" s="4"/>
      <c r="AE18" s="4"/>
    </row>
    <row r="19" spans="1:31" s="8" customFormat="1" ht="35.25" customHeight="1" thickBot="1">
      <c r="A19" s="16" t="s">
        <v>40</v>
      </c>
      <c r="B19" s="12" t="s">
        <v>41</v>
      </c>
      <c r="C19" s="10" t="s">
        <v>42</v>
      </c>
      <c r="D19" s="12" t="s">
        <v>43</v>
      </c>
      <c r="E19" s="13" t="s">
        <v>63</v>
      </c>
      <c r="F19" s="16">
        <v>0</v>
      </c>
      <c r="G19" s="16">
        <v>4</v>
      </c>
      <c r="H19" s="16">
        <v>0</v>
      </c>
      <c r="I19" s="16">
        <v>2</v>
      </c>
      <c r="J19" s="16">
        <v>0</v>
      </c>
      <c r="K19" s="16">
        <v>4</v>
      </c>
      <c r="L19" s="16">
        <v>0</v>
      </c>
      <c r="M19" s="16"/>
      <c r="N19" s="16"/>
      <c r="O19" s="16"/>
      <c r="P19" s="16"/>
      <c r="Q19" s="10"/>
      <c r="R19" s="10"/>
      <c r="S19" s="10"/>
      <c r="T19" s="10"/>
      <c r="U19" s="10"/>
      <c r="V19" s="10"/>
      <c r="W19" s="10"/>
      <c r="X19" s="10"/>
      <c r="Y19" s="4"/>
      <c r="Z19" s="4"/>
      <c r="AA19" s="4"/>
      <c r="AB19" s="4"/>
      <c r="AC19" s="4"/>
      <c r="AD19" s="4"/>
      <c r="AE19" s="4"/>
    </row>
    <row r="20" spans="1:31" s="8" customFormat="1" ht="51" customHeight="1" thickBot="1">
      <c r="A20" s="16" t="s">
        <v>44</v>
      </c>
      <c r="B20" s="12" t="s">
        <v>67</v>
      </c>
      <c r="C20" s="10" t="s">
        <v>68</v>
      </c>
      <c r="D20" s="12" t="s">
        <v>43</v>
      </c>
      <c r="E20" s="13" t="s">
        <v>63</v>
      </c>
      <c r="F20" s="16">
        <v>0</v>
      </c>
      <c r="G20" s="16">
        <v>38</v>
      </c>
      <c r="H20" s="16">
        <v>0</v>
      </c>
      <c r="I20" s="16">
        <v>38</v>
      </c>
      <c r="J20" s="16">
        <v>0</v>
      </c>
      <c r="K20" s="16">
        <v>38</v>
      </c>
      <c r="L20" s="16">
        <v>0</v>
      </c>
      <c r="M20" s="16">
        <v>59</v>
      </c>
      <c r="N20" s="16">
        <v>1</v>
      </c>
      <c r="O20" s="16">
        <v>39</v>
      </c>
      <c r="P20" s="16">
        <v>1</v>
      </c>
      <c r="Q20" s="10"/>
      <c r="R20" s="10"/>
      <c r="S20" s="10"/>
      <c r="T20" s="10"/>
      <c r="U20" s="10"/>
      <c r="V20" s="10"/>
      <c r="W20" s="10"/>
      <c r="X20" s="10"/>
      <c r="Y20" s="4"/>
      <c r="Z20" s="4"/>
      <c r="AA20" s="4"/>
      <c r="AB20" s="4"/>
      <c r="AC20" s="4"/>
      <c r="AD20" s="4"/>
      <c r="AE20" s="4"/>
    </row>
    <row r="21" spans="1:31" s="8" customFormat="1" ht="39" customHeight="1" thickBot="1">
      <c r="A21" s="16" t="s">
        <v>45</v>
      </c>
      <c r="B21" s="12" t="s">
        <v>69</v>
      </c>
      <c r="C21" s="10" t="s">
        <v>46</v>
      </c>
      <c r="D21" s="12" t="s">
        <v>43</v>
      </c>
      <c r="E21" s="13" t="s">
        <v>63</v>
      </c>
      <c r="F21" s="58"/>
      <c r="G21" s="16"/>
      <c r="H21" s="16"/>
      <c r="I21" s="16">
        <v>10</v>
      </c>
      <c r="J21" s="16">
        <v>0</v>
      </c>
      <c r="K21" s="16">
        <v>10</v>
      </c>
      <c r="L21" s="16">
        <v>0</v>
      </c>
      <c r="M21" s="16">
        <v>2</v>
      </c>
      <c r="N21" s="16">
        <v>0</v>
      </c>
      <c r="O21" s="16"/>
      <c r="P21" s="16"/>
      <c r="Q21" s="10"/>
      <c r="R21" s="10"/>
      <c r="S21" s="10"/>
      <c r="T21" s="10"/>
      <c r="U21" s="10"/>
      <c r="V21" s="10"/>
      <c r="W21" s="10"/>
      <c r="X21" s="10"/>
      <c r="Y21" s="4"/>
      <c r="Z21" s="4"/>
      <c r="AA21" s="4"/>
      <c r="AB21" s="4"/>
      <c r="AC21" s="4"/>
      <c r="AD21" s="4"/>
      <c r="AE21" s="4"/>
    </row>
    <row r="22" spans="1:31" s="8" customFormat="1" ht="51" customHeight="1" thickBot="1">
      <c r="A22" s="17" t="s">
        <v>47</v>
      </c>
      <c r="B22" s="14" t="s">
        <v>70</v>
      </c>
      <c r="C22" s="13" t="s">
        <v>48</v>
      </c>
      <c r="D22" s="14" t="s">
        <v>43</v>
      </c>
      <c r="E22" s="13" t="s">
        <v>63</v>
      </c>
      <c r="F22" s="59"/>
      <c r="G22" s="17"/>
      <c r="H22" s="59"/>
      <c r="I22" s="17"/>
      <c r="J22" s="59"/>
      <c r="K22" s="17"/>
      <c r="L22" s="59"/>
      <c r="M22" s="17"/>
      <c r="N22" s="17"/>
      <c r="O22" s="17">
        <v>3</v>
      </c>
      <c r="P22" s="59">
        <v>0</v>
      </c>
      <c r="Q22" s="13"/>
      <c r="R22" s="13"/>
      <c r="S22" s="13"/>
      <c r="T22" s="15"/>
      <c r="U22" s="13"/>
      <c r="V22" s="13"/>
      <c r="W22" s="13"/>
      <c r="X22" s="13"/>
      <c r="Y22" s="4"/>
      <c r="Z22" s="4"/>
      <c r="AA22" s="4"/>
      <c r="AB22" s="4"/>
      <c r="AC22" s="4"/>
      <c r="AD22" s="4"/>
      <c r="AE22" s="4"/>
    </row>
  </sheetData>
  <sheetProtection/>
  <mergeCells count="25">
    <mergeCell ref="A17:A18"/>
    <mergeCell ref="M13:N13"/>
    <mergeCell ref="O13:P13"/>
    <mergeCell ref="Q13:R13"/>
    <mergeCell ref="A12:A14"/>
    <mergeCell ref="C12:C14"/>
    <mergeCell ref="D12:D14"/>
    <mergeCell ref="F12:F14"/>
    <mergeCell ref="B12:B14"/>
    <mergeCell ref="E12:E14"/>
    <mergeCell ref="S3:X3"/>
    <mergeCell ref="S2:X2"/>
    <mergeCell ref="S4:X4"/>
    <mergeCell ref="S5:X5"/>
    <mergeCell ref="G13:H13"/>
    <mergeCell ref="I13:J13"/>
    <mergeCell ref="K13:L13"/>
    <mergeCell ref="G12:X12"/>
    <mergeCell ref="B8:X8"/>
    <mergeCell ref="B9:X9"/>
    <mergeCell ref="B10:X10"/>
    <mergeCell ref="S13:T13"/>
    <mergeCell ref="U13:V13"/>
    <mergeCell ref="W13:X13"/>
    <mergeCell ref="B17:B18"/>
  </mergeCells>
  <printOptions/>
  <pageMargins left="0.7" right="0.7" top="0.75" bottom="0.75" header="0.3" footer="0.3"/>
  <pageSetup horizontalDpi="180" verticalDpi="180" orientation="landscape" paperSize="9" scale="41" r:id="rId1"/>
  <colBreaks count="1" manualBreakCount="1">
    <brk id="24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O51"/>
  <sheetViews>
    <sheetView view="pageBreakPreview" zoomScale="85" zoomScaleSheetLayoutView="85" zoomScalePageLayoutView="0" workbookViewId="0" topLeftCell="A1">
      <selection activeCell="M37" sqref="M37"/>
    </sheetView>
  </sheetViews>
  <sheetFormatPr defaultColWidth="9.140625" defaultRowHeight="15"/>
  <cols>
    <col min="1" max="1" width="5.421875" style="0" customWidth="1"/>
    <col min="2" max="2" width="43.140625" style="0" customWidth="1"/>
    <col min="3" max="3" width="12.8515625" style="0" customWidth="1"/>
    <col min="4" max="4" width="9.28125" style="0" customWidth="1"/>
    <col min="5" max="5" width="12.7109375" style="0" customWidth="1"/>
    <col min="6" max="6" width="12.421875" style="0" customWidth="1"/>
    <col min="7" max="7" width="12.7109375" style="0" customWidth="1"/>
    <col min="8" max="8" width="12.28125" style="0" customWidth="1"/>
    <col min="9" max="9" width="12.7109375" style="0" customWidth="1"/>
    <col min="10" max="10" width="12.140625" style="0" customWidth="1"/>
    <col min="11" max="11" width="12.57421875" style="0" customWidth="1"/>
    <col min="12" max="12" width="12.28125" style="0" customWidth="1"/>
    <col min="13" max="13" width="12.57421875" style="0" customWidth="1"/>
    <col min="14" max="14" width="9.28125" style="0" customWidth="1"/>
    <col min="15" max="15" width="20.00390625" style="0" customWidth="1"/>
  </cols>
  <sheetData>
    <row r="2" spans="1:15" ht="15">
      <c r="A2" s="128" t="s">
        <v>49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15" ht="15">
      <c r="A3" s="128" t="s">
        <v>29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</row>
    <row r="4" spans="1:15" ht="15">
      <c r="A4" s="128" t="s">
        <v>91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</row>
    <row r="5" spans="1:15" ht="15" thickBot="1">
      <c r="A5" s="179" t="s">
        <v>27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</row>
    <row r="6" spans="1:15" s="33" customFormat="1" ht="19.5" customHeight="1" thickBot="1">
      <c r="A6" s="156" t="s">
        <v>30</v>
      </c>
      <c r="B6" s="153" t="s">
        <v>50</v>
      </c>
      <c r="C6" s="153" t="s">
        <v>78</v>
      </c>
      <c r="D6" s="153" t="s">
        <v>56</v>
      </c>
      <c r="E6" s="173" t="s">
        <v>57</v>
      </c>
      <c r="F6" s="174"/>
      <c r="G6" s="146" t="s">
        <v>51</v>
      </c>
      <c r="H6" s="150"/>
      <c r="I6" s="150"/>
      <c r="J6" s="150"/>
      <c r="K6" s="150"/>
      <c r="L6" s="150"/>
      <c r="M6" s="150"/>
      <c r="N6" s="147"/>
      <c r="O6" s="153" t="s">
        <v>61</v>
      </c>
    </row>
    <row r="7" spans="1:15" s="33" customFormat="1" ht="15" customHeight="1">
      <c r="A7" s="157"/>
      <c r="B7" s="154"/>
      <c r="C7" s="154"/>
      <c r="D7" s="154"/>
      <c r="E7" s="177"/>
      <c r="F7" s="178"/>
      <c r="G7" s="173" t="s">
        <v>52</v>
      </c>
      <c r="H7" s="174"/>
      <c r="I7" s="173" t="s">
        <v>58</v>
      </c>
      <c r="J7" s="174"/>
      <c r="K7" s="173" t="s">
        <v>59</v>
      </c>
      <c r="L7" s="174"/>
      <c r="M7" s="173" t="s">
        <v>60</v>
      </c>
      <c r="N7" s="174"/>
      <c r="O7" s="154"/>
    </row>
    <row r="8" spans="1:15" s="33" customFormat="1" ht="15" customHeight="1" thickBot="1">
      <c r="A8" s="157"/>
      <c r="B8" s="154"/>
      <c r="C8" s="154"/>
      <c r="D8" s="154"/>
      <c r="E8" s="175"/>
      <c r="F8" s="176"/>
      <c r="G8" s="175"/>
      <c r="H8" s="176"/>
      <c r="I8" s="175"/>
      <c r="J8" s="176"/>
      <c r="K8" s="175"/>
      <c r="L8" s="176"/>
      <c r="M8" s="175"/>
      <c r="N8" s="176"/>
      <c r="O8" s="154"/>
    </row>
    <row r="9" spans="1:15" s="33" customFormat="1" ht="20.25" customHeight="1" thickBot="1">
      <c r="A9" s="158"/>
      <c r="B9" s="155"/>
      <c r="C9" s="155"/>
      <c r="D9" s="155"/>
      <c r="E9" s="9" t="s">
        <v>19</v>
      </c>
      <c r="F9" s="31" t="s">
        <v>20</v>
      </c>
      <c r="G9" s="31" t="s">
        <v>19</v>
      </c>
      <c r="H9" s="34" t="s">
        <v>20</v>
      </c>
      <c r="I9" s="9" t="s">
        <v>19</v>
      </c>
      <c r="J9" s="9" t="s">
        <v>20</v>
      </c>
      <c r="K9" s="9" t="s">
        <v>19</v>
      </c>
      <c r="L9" s="9" t="s">
        <v>20</v>
      </c>
      <c r="M9" s="9" t="s">
        <v>19</v>
      </c>
      <c r="N9" s="9" t="s">
        <v>21</v>
      </c>
      <c r="O9" s="155"/>
    </row>
    <row r="10" spans="1:15" s="36" customFormat="1" ht="15.75" thickBot="1">
      <c r="A10" s="7">
        <v>1</v>
      </c>
      <c r="B10" s="32">
        <v>2</v>
      </c>
      <c r="C10" s="32">
        <v>3</v>
      </c>
      <c r="D10" s="32">
        <v>4</v>
      </c>
      <c r="E10" s="32">
        <v>5</v>
      </c>
      <c r="F10" s="35">
        <v>6</v>
      </c>
      <c r="G10" s="35">
        <v>7</v>
      </c>
      <c r="H10" s="17">
        <v>8</v>
      </c>
      <c r="I10" s="32">
        <v>9</v>
      </c>
      <c r="J10" s="32">
        <v>10</v>
      </c>
      <c r="K10" s="32">
        <v>11</v>
      </c>
      <c r="L10" s="32">
        <v>12</v>
      </c>
      <c r="M10" s="32">
        <v>13</v>
      </c>
      <c r="N10" s="32">
        <v>14</v>
      </c>
      <c r="O10" s="32">
        <v>15</v>
      </c>
    </row>
    <row r="11" spans="1:15" s="38" customFormat="1" ht="16.5" thickBot="1">
      <c r="A11" s="37">
        <v>1</v>
      </c>
      <c r="B11" s="170" t="s">
        <v>36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2"/>
    </row>
    <row r="12" spans="1:15" s="38" customFormat="1" ht="36" customHeight="1" thickBot="1">
      <c r="A12" s="39"/>
      <c r="B12" s="170" t="s">
        <v>76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2"/>
    </row>
    <row r="13" spans="1:15" s="38" customFormat="1" ht="16.5" thickBot="1">
      <c r="A13" s="40" t="s">
        <v>38</v>
      </c>
      <c r="B13" s="170" t="s">
        <v>77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2"/>
    </row>
    <row r="14" spans="1:15" s="33" customFormat="1" ht="15" customHeight="1" thickBot="1">
      <c r="A14" s="153" t="s">
        <v>40</v>
      </c>
      <c r="B14" s="148" t="s">
        <v>41</v>
      </c>
      <c r="C14" s="153" t="s">
        <v>79</v>
      </c>
      <c r="D14" s="41" t="s">
        <v>53</v>
      </c>
      <c r="E14" s="70">
        <f>SUM(E15:E19)</f>
        <v>52931.09</v>
      </c>
      <c r="F14" s="70">
        <f aca="true" t="shared" si="0" ref="F14:L14">SUM(F15:F19)</f>
        <v>0</v>
      </c>
      <c r="G14" s="70">
        <f t="shared" si="0"/>
        <v>25151.77</v>
      </c>
      <c r="H14" s="70">
        <f t="shared" si="0"/>
        <v>0</v>
      </c>
      <c r="I14" s="70"/>
      <c r="J14" s="70"/>
      <c r="K14" s="70">
        <f t="shared" si="0"/>
        <v>27779.32</v>
      </c>
      <c r="L14" s="70">
        <f t="shared" si="0"/>
        <v>0</v>
      </c>
      <c r="M14" s="42"/>
      <c r="N14" s="42"/>
      <c r="O14" s="153" t="s">
        <v>62</v>
      </c>
    </row>
    <row r="15" spans="1:15" s="33" customFormat="1" ht="15.75" thickBot="1">
      <c r="A15" s="154"/>
      <c r="B15" s="167"/>
      <c r="C15" s="154"/>
      <c r="D15" s="43">
        <v>2017</v>
      </c>
      <c r="E15" s="71">
        <v>15892</v>
      </c>
      <c r="F15" s="72">
        <v>0</v>
      </c>
      <c r="G15" s="71">
        <v>15892</v>
      </c>
      <c r="H15" s="72">
        <v>0</v>
      </c>
      <c r="I15" s="73"/>
      <c r="J15" s="74"/>
      <c r="K15" s="74">
        <v>0</v>
      </c>
      <c r="L15" s="74">
        <v>0</v>
      </c>
      <c r="M15" s="44"/>
      <c r="N15" s="44"/>
      <c r="O15" s="154"/>
    </row>
    <row r="16" spans="1:15" s="33" customFormat="1" ht="15.75" thickBot="1">
      <c r="A16" s="154"/>
      <c r="B16" s="167"/>
      <c r="C16" s="154"/>
      <c r="D16" s="43">
        <v>2018</v>
      </c>
      <c r="E16" s="74">
        <v>15892</v>
      </c>
      <c r="F16" s="74">
        <v>0</v>
      </c>
      <c r="G16" s="71">
        <v>3973</v>
      </c>
      <c r="H16" s="71">
        <v>0</v>
      </c>
      <c r="I16" s="73"/>
      <c r="J16" s="74"/>
      <c r="K16" s="74">
        <v>11919</v>
      </c>
      <c r="L16" s="74">
        <v>0</v>
      </c>
      <c r="M16" s="44"/>
      <c r="N16" s="44"/>
      <c r="O16" s="154"/>
    </row>
    <row r="17" spans="1:15" s="33" customFormat="1" ht="15.75" thickBot="1">
      <c r="A17" s="154"/>
      <c r="B17" s="167"/>
      <c r="C17" s="154"/>
      <c r="D17" s="43">
        <v>2019</v>
      </c>
      <c r="E17" s="74">
        <v>21147.09</v>
      </c>
      <c r="F17" s="74">
        <v>0</v>
      </c>
      <c r="G17" s="71">
        <v>5286.77</v>
      </c>
      <c r="H17" s="71">
        <v>0</v>
      </c>
      <c r="I17" s="73"/>
      <c r="J17" s="74"/>
      <c r="K17" s="74">
        <v>15860.32</v>
      </c>
      <c r="L17" s="74">
        <v>0</v>
      </c>
      <c r="M17" s="44"/>
      <c r="N17" s="44"/>
      <c r="O17" s="154"/>
    </row>
    <row r="18" spans="1:15" s="33" customFormat="1" ht="15.75" thickBot="1">
      <c r="A18" s="154"/>
      <c r="B18" s="167"/>
      <c r="C18" s="154"/>
      <c r="D18" s="43">
        <v>2020</v>
      </c>
      <c r="E18" s="74">
        <v>0</v>
      </c>
      <c r="F18" s="74">
        <v>0</v>
      </c>
      <c r="G18" s="74">
        <v>0</v>
      </c>
      <c r="H18" s="74">
        <v>0</v>
      </c>
      <c r="I18" s="73"/>
      <c r="J18" s="74"/>
      <c r="K18" s="74">
        <v>0</v>
      </c>
      <c r="L18" s="74">
        <v>0</v>
      </c>
      <c r="M18" s="44"/>
      <c r="N18" s="44"/>
      <c r="O18" s="154"/>
    </row>
    <row r="19" spans="1:15" s="33" customFormat="1" ht="15.75" thickBot="1">
      <c r="A19" s="154"/>
      <c r="B19" s="167"/>
      <c r="C19" s="154"/>
      <c r="D19" s="43">
        <v>2021</v>
      </c>
      <c r="E19" s="74">
        <v>0</v>
      </c>
      <c r="F19" s="74">
        <v>0</v>
      </c>
      <c r="G19" s="74">
        <v>0</v>
      </c>
      <c r="H19" s="74">
        <v>0</v>
      </c>
      <c r="I19" s="73"/>
      <c r="J19" s="74"/>
      <c r="K19" s="74">
        <v>0</v>
      </c>
      <c r="L19" s="74">
        <v>0</v>
      </c>
      <c r="M19" s="44"/>
      <c r="N19" s="44"/>
      <c r="O19" s="154"/>
    </row>
    <row r="20" spans="1:15" s="33" customFormat="1" ht="15.75" customHeight="1" thickBot="1">
      <c r="A20" s="153" t="s">
        <v>44</v>
      </c>
      <c r="B20" s="148" t="s">
        <v>84</v>
      </c>
      <c r="C20" s="153" t="s">
        <v>79</v>
      </c>
      <c r="D20" s="41" t="s">
        <v>53</v>
      </c>
      <c r="E20" s="75">
        <f>SUM(E21:E25)</f>
        <v>196644.3</v>
      </c>
      <c r="F20" s="75">
        <f aca="true" t="shared" si="1" ref="F20:L20">SUM(F21:F25)</f>
        <v>1077.8000000000002</v>
      </c>
      <c r="G20" s="75">
        <f t="shared" si="1"/>
        <v>73128.87000000001</v>
      </c>
      <c r="H20" s="75">
        <f t="shared" si="1"/>
        <v>1077.8000000000002</v>
      </c>
      <c r="I20" s="75"/>
      <c r="J20" s="75"/>
      <c r="K20" s="75">
        <f t="shared" si="1"/>
        <v>123515.43</v>
      </c>
      <c r="L20" s="75">
        <f t="shared" si="1"/>
        <v>0</v>
      </c>
      <c r="M20" s="44"/>
      <c r="N20" s="44"/>
      <c r="O20" s="153" t="s">
        <v>62</v>
      </c>
    </row>
    <row r="21" spans="1:15" s="33" customFormat="1" ht="15.75" thickBot="1">
      <c r="A21" s="154"/>
      <c r="B21" s="167"/>
      <c r="C21" s="154"/>
      <c r="D21" s="43">
        <v>2017</v>
      </c>
      <c r="E21" s="74">
        <v>31957</v>
      </c>
      <c r="F21" s="74">
        <v>0</v>
      </c>
      <c r="G21" s="74">
        <v>31957</v>
      </c>
      <c r="H21" s="71">
        <v>0</v>
      </c>
      <c r="I21" s="73"/>
      <c r="J21" s="74"/>
      <c r="K21" s="74">
        <v>0</v>
      </c>
      <c r="L21" s="74">
        <v>0</v>
      </c>
      <c r="M21" s="44"/>
      <c r="N21" s="44"/>
      <c r="O21" s="154"/>
    </row>
    <row r="22" spans="1:15" s="33" customFormat="1" ht="15.75" thickBot="1">
      <c r="A22" s="154"/>
      <c r="B22" s="167"/>
      <c r="C22" s="154"/>
      <c r="D22" s="43">
        <v>2018</v>
      </c>
      <c r="E22" s="74">
        <v>27939</v>
      </c>
      <c r="F22" s="74">
        <v>0</v>
      </c>
      <c r="G22" s="71">
        <v>6984.8</v>
      </c>
      <c r="H22" s="71">
        <v>0</v>
      </c>
      <c r="I22" s="73"/>
      <c r="J22" s="74"/>
      <c r="K22" s="74">
        <v>20954.2</v>
      </c>
      <c r="L22" s="74">
        <v>0</v>
      </c>
      <c r="M22" s="44"/>
      <c r="N22" s="44"/>
      <c r="O22" s="154"/>
    </row>
    <row r="23" spans="1:15" s="33" customFormat="1" ht="15.75" thickBot="1">
      <c r="A23" s="154"/>
      <c r="B23" s="167"/>
      <c r="C23" s="154"/>
      <c r="D23" s="43">
        <v>2019</v>
      </c>
      <c r="E23" s="74">
        <v>36781.12</v>
      </c>
      <c r="F23" s="74">
        <v>0</v>
      </c>
      <c r="G23" s="71">
        <v>9195.28</v>
      </c>
      <c r="H23" s="71">
        <v>0</v>
      </c>
      <c r="I23" s="73"/>
      <c r="J23" s="74"/>
      <c r="K23" s="74">
        <v>27585.84</v>
      </c>
      <c r="L23" s="74">
        <v>0</v>
      </c>
      <c r="M23" s="44"/>
      <c r="N23" s="44"/>
      <c r="O23" s="154"/>
    </row>
    <row r="24" spans="1:15" s="33" customFormat="1" ht="15.75" thickBot="1">
      <c r="A24" s="154"/>
      <c r="B24" s="167"/>
      <c r="C24" s="154"/>
      <c r="D24" s="43">
        <v>2020</v>
      </c>
      <c r="E24" s="74">
        <v>62559.06</v>
      </c>
      <c r="F24" s="74">
        <v>643.7</v>
      </c>
      <c r="G24" s="71">
        <v>15639.76</v>
      </c>
      <c r="H24" s="71">
        <v>643.7</v>
      </c>
      <c r="I24" s="73"/>
      <c r="J24" s="74"/>
      <c r="K24" s="74">
        <v>46919.3</v>
      </c>
      <c r="L24" s="74">
        <v>0</v>
      </c>
      <c r="M24" s="44"/>
      <c r="N24" s="44"/>
      <c r="O24" s="154"/>
    </row>
    <row r="25" spans="1:15" s="33" customFormat="1" ht="15.75" thickBot="1">
      <c r="A25" s="154"/>
      <c r="B25" s="167"/>
      <c r="C25" s="154"/>
      <c r="D25" s="43">
        <v>2021</v>
      </c>
      <c r="E25" s="74">
        <v>37408.12</v>
      </c>
      <c r="F25" s="74">
        <v>434.1</v>
      </c>
      <c r="G25" s="71">
        <v>9352.03</v>
      </c>
      <c r="H25" s="71">
        <v>434.1</v>
      </c>
      <c r="I25" s="73"/>
      <c r="J25" s="74"/>
      <c r="K25" s="74">
        <v>28056.09</v>
      </c>
      <c r="L25" s="74">
        <v>0</v>
      </c>
      <c r="M25" s="44"/>
      <c r="N25" s="44"/>
      <c r="O25" s="154"/>
    </row>
    <row r="26" spans="1:15" s="33" customFormat="1" ht="15.75" customHeight="1" thickBot="1">
      <c r="A26" s="153" t="s">
        <v>45</v>
      </c>
      <c r="B26" s="148" t="s">
        <v>85</v>
      </c>
      <c r="C26" s="153" t="s">
        <v>79</v>
      </c>
      <c r="D26" s="49" t="s">
        <v>53</v>
      </c>
      <c r="E26" s="76">
        <f>SUM(E27:E31)</f>
        <v>15312.050000000001</v>
      </c>
      <c r="F26" s="76">
        <f aca="true" t="shared" si="2" ref="F26:L26">SUM(F27:F31)</f>
        <v>0</v>
      </c>
      <c r="G26" s="76">
        <f t="shared" si="2"/>
        <v>4166.85</v>
      </c>
      <c r="H26" s="76">
        <f t="shared" si="2"/>
        <v>0</v>
      </c>
      <c r="I26" s="76"/>
      <c r="J26" s="76"/>
      <c r="K26" s="76">
        <f t="shared" si="2"/>
        <v>11145.199999999999</v>
      </c>
      <c r="L26" s="76">
        <f t="shared" si="2"/>
        <v>0</v>
      </c>
      <c r="M26" s="51"/>
      <c r="N26" s="51"/>
      <c r="O26" s="153" t="s">
        <v>63</v>
      </c>
    </row>
    <row r="27" spans="1:15" s="33" customFormat="1" ht="15.75" thickBot="1">
      <c r="A27" s="154"/>
      <c r="B27" s="167"/>
      <c r="C27" s="154"/>
      <c r="D27" s="43">
        <v>2017</v>
      </c>
      <c r="E27" s="74">
        <v>0</v>
      </c>
      <c r="F27" s="74">
        <v>0</v>
      </c>
      <c r="G27" s="71">
        <v>0</v>
      </c>
      <c r="H27" s="71">
        <v>0</v>
      </c>
      <c r="I27" s="73"/>
      <c r="J27" s="74"/>
      <c r="K27" s="74">
        <v>0</v>
      </c>
      <c r="L27" s="74">
        <v>0</v>
      </c>
      <c r="M27" s="44"/>
      <c r="N27" s="44"/>
      <c r="O27" s="154"/>
    </row>
    <row r="28" spans="1:15" s="33" customFormat="1" ht="15.75" thickBot="1">
      <c r="A28" s="154"/>
      <c r="B28" s="167"/>
      <c r="C28" s="154"/>
      <c r="D28" s="43">
        <v>2018</v>
      </c>
      <c r="E28" s="74">
        <v>4018</v>
      </c>
      <c r="F28" s="74">
        <v>0</v>
      </c>
      <c r="G28" s="71">
        <v>1004.5</v>
      </c>
      <c r="H28" s="71">
        <v>0</v>
      </c>
      <c r="I28" s="73"/>
      <c r="J28" s="74"/>
      <c r="K28" s="74">
        <v>3013.5</v>
      </c>
      <c r="L28" s="74">
        <v>0</v>
      </c>
      <c r="M28" s="44"/>
      <c r="N28" s="44"/>
      <c r="O28" s="154"/>
    </row>
    <row r="29" spans="1:15" s="33" customFormat="1" ht="15.75" thickBot="1">
      <c r="A29" s="154"/>
      <c r="B29" s="167"/>
      <c r="C29" s="154"/>
      <c r="D29" s="43">
        <v>2019</v>
      </c>
      <c r="E29" s="74">
        <v>9486.94</v>
      </c>
      <c r="F29" s="74">
        <v>0</v>
      </c>
      <c r="G29" s="71">
        <v>2710.57</v>
      </c>
      <c r="H29" s="71">
        <v>0</v>
      </c>
      <c r="I29" s="73"/>
      <c r="J29" s="74"/>
      <c r="K29" s="74">
        <v>6776.37</v>
      </c>
      <c r="L29" s="74">
        <v>0</v>
      </c>
      <c r="M29" s="44"/>
      <c r="N29" s="44"/>
      <c r="O29" s="154"/>
    </row>
    <row r="30" spans="1:15" s="33" customFormat="1" ht="15.75" thickBot="1">
      <c r="A30" s="154"/>
      <c r="B30" s="167"/>
      <c r="C30" s="154"/>
      <c r="D30" s="43">
        <v>2020</v>
      </c>
      <c r="E30" s="74">
        <v>1807.11</v>
      </c>
      <c r="F30" s="74">
        <v>0</v>
      </c>
      <c r="G30" s="71">
        <v>451.78</v>
      </c>
      <c r="H30" s="71">
        <v>0</v>
      </c>
      <c r="I30" s="73"/>
      <c r="J30" s="74"/>
      <c r="K30" s="74">
        <v>1355.33</v>
      </c>
      <c r="L30" s="74">
        <v>0</v>
      </c>
      <c r="M30" s="44"/>
      <c r="N30" s="44"/>
      <c r="O30" s="154"/>
    </row>
    <row r="31" spans="1:15" s="33" customFormat="1" ht="15.75" thickBot="1">
      <c r="A31" s="155"/>
      <c r="B31" s="149"/>
      <c r="C31" s="155"/>
      <c r="D31" s="43">
        <v>2021</v>
      </c>
      <c r="E31" s="74">
        <v>0</v>
      </c>
      <c r="F31" s="74">
        <v>0</v>
      </c>
      <c r="G31" s="71">
        <v>0</v>
      </c>
      <c r="H31" s="71">
        <v>0</v>
      </c>
      <c r="I31" s="73"/>
      <c r="J31" s="74"/>
      <c r="K31" s="74">
        <v>0</v>
      </c>
      <c r="L31" s="74">
        <v>0</v>
      </c>
      <c r="M31" s="44"/>
      <c r="N31" s="44"/>
      <c r="O31" s="155"/>
    </row>
    <row r="32" spans="1:15" s="33" customFormat="1" ht="15.75" customHeight="1" thickBot="1">
      <c r="A32" s="153" t="s">
        <v>47</v>
      </c>
      <c r="B32" s="148" t="s">
        <v>86</v>
      </c>
      <c r="C32" s="153" t="s">
        <v>79</v>
      </c>
      <c r="D32" s="41" t="s">
        <v>53</v>
      </c>
      <c r="E32" s="75">
        <f>SUM(E33:E37)</f>
        <v>5999.13</v>
      </c>
      <c r="F32" s="75">
        <f aca="true" t="shared" si="3" ref="F32:L32">SUM(F33:F37)</f>
        <v>0</v>
      </c>
      <c r="G32" s="75">
        <f t="shared" si="3"/>
        <v>1499.78</v>
      </c>
      <c r="H32" s="75">
        <f t="shared" si="3"/>
        <v>0</v>
      </c>
      <c r="I32" s="75"/>
      <c r="J32" s="75"/>
      <c r="K32" s="75">
        <f t="shared" si="3"/>
        <v>4499.35</v>
      </c>
      <c r="L32" s="75">
        <f t="shared" si="3"/>
        <v>0</v>
      </c>
      <c r="M32" s="44"/>
      <c r="N32" s="44"/>
      <c r="O32" s="153" t="s">
        <v>62</v>
      </c>
    </row>
    <row r="33" spans="1:15" s="33" customFormat="1" ht="15.75" thickBot="1">
      <c r="A33" s="154"/>
      <c r="B33" s="167"/>
      <c r="C33" s="154"/>
      <c r="D33" s="43">
        <v>2017</v>
      </c>
      <c r="E33" s="74">
        <v>0</v>
      </c>
      <c r="F33" s="74">
        <v>0</v>
      </c>
      <c r="G33" s="74">
        <v>0</v>
      </c>
      <c r="H33" s="74">
        <v>0</v>
      </c>
      <c r="I33" s="74"/>
      <c r="J33" s="74"/>
      <c r="K33" s="74">
        <v>0</v>
      </c>
      <c r="L33" s="74">
        <v>0</v>
      </c>
      <c r="M33" s="44"/>
      <c r="N33" s="44"/>
      <c r="O33" s="154"/>
    </row>
    <row r="34" spans="1:15" s="33" customFormat="1" ht="15.75" thickBot="1">
      <c r="A34" s="154"/>
      <c r="B34" s="167"/>
      <c r="C34" s="154"/>
      <c r="D34" s="43">
        <v>2018</v>
      </c>
      <c r="E34" s="74">
        <v>0</v>
      </c>
      <c r="F34" s="74">
        <v>0</v>
      </c>
      <c r="G34" s="74">
        <v>0</v>
      </c>
      <c r="H34" s="74">
        <v>0</v>
      </c>
      <c r="I34" s="74"/>
      <c r="J34" s="74"/>
      <c r="K34" s="74">
        <v>0</v>
      </c>
      <c r="L34" s="74">
        <v>0</v>
      </c>
      <c r="M34" s="44"/>
      <c r="N34" s="44"/>
      <c r="O34" s="154"/>
    </row>
    <row r="35" spans="1:15" s="33" customFormat="1" ht="15.75" thickBot="1">
      <c r="A35" s="154"/>
      <c r="B35" s="167"/>
      <c r="C35" s="154"/>
      <c r="D35" s="43">
        <v>2019</v>
      </c>
      <c r="E35" s="74">
        <v>0</v>
      </c>
      <c r="F35" s="74">
        <v>0</v>
      </c>
      <c r="G35" s="74">
        <v>0</v>
      </c>
      <c r="H35" s="74">
        <v>0</v>
      </c>
      <c r="I35" s="74"/>
      <c r="J35" s="74"/>
      <c r="K35" s="74">
        <v>0</v>
      </c>
      <c r="L35" s="74">
        <v>0</v>
      </c>
      <c r="M35" s="44"/>
      <c r="N35" s="44"/>
      <c r="O35" s="154"/>
    </row>
    <row r="36" spans="1:15" s="33" customFormat="1" ht="15.75" thickBot="1">
      <c r="A36" s="154"/>
      <c r="B36" s="167"/>
      <c r="C36" s="154"/>
      <c r="D36" s="43">
        <v>2020</v>
      </c>
      <c r="E36" s="74">
        <v>0</v>
      </c>
      <c r="F36" s="74">
        <v>0</v>
      </c>
      <c r="G36" s="74">
        <v>0</v>
      </c>
      <c r="H36" s="74">
        <v>0</v>
      </c>
      <c r="I36" s="74"/>
      <c r="J36" s="74"/>
      <c r="K36" s="74">
        <v>0</v>
      </c>
      <c r="L36" s="74">
        <v>0</v>
      </c>
      <c r="M36" s="44"/>
      <c r="N36" s="44"/>
      <c r="O36" s="154"/>
    </row>
    <row r="37" spans="1:15" s="33" customFormat="1" ht="15.75" thickBot="1">
      <c r="A37" s="154"/>
      <c r="B37" s="167"/>
      <c r="C37" s="154"/>
      <c r="D37" s="43">
        <v>2021</v>
      </c>
      <c r="E37" s="74">
        <v>5999.13</v>
      </c>
      <c r="F37" s="74">
        <v>0</v>
      </c>
      <c r="G37" s="74">
        <v>1499.78</v>
      </c>
      <c r="H37" s="74">
        <v>0</v>
      </c>
      <c r="I37" s="74"/>
      <c r="J37" s="74"/>
      <c r="K37" s="74">
        <v>4499.35</v>
      </c>
      <c r="L37" s="74">
        <v>0</v>
      </c>
      <c r="M37" s="44"/>
      <c r="N37" s="44"/>
      <c r="O37" s="154"/>
    </row>
    <row r="38" spans="1:15" s="33" customFormat="1" ht="15" customHeight="1" thickBot="1">
      <c r="A38" s="153"/>
      <c r="B38" s="165" t="s">
        <v>54</v>
      </c>
      <c r="C38" s="151"/>
      <c r="D38" s="41" t="s">
        <v>53</v>
      </c>
      <c r="E38" s="75">
        <f>SUM(E39:E43)</f>
        <v>270886.57</v>
      </c>
      <c r="F38" s="75">
        <f>SUM(F39:F43)</f>
        <v>1077.8000000000002</v>
      </c>
      <c r="G38" s="75">
        <f>SUM(G39:G43)</f>
        <v>103947.27000000002</v>
      </c>
      <c r="H38" s="75">
        <f>SUM(H39:H43)</f>
        <v>1077.8000000000002</v>
      </c>
      <c r="I38" s="75"/>
      <c r="J38" s="75"/>
      <c r="K38" s="75">
        <f>SUM(K39:K43)</f>
        <v>166939.30000000002</v>
      </c>
      <c r="L38" s="75">
        <f>SUM(L39:L43)</f>
        <v>0</v>
      </c>
      <c r="M38" s="44"/>
      <c r="N38" s="44"/>
      <c r="O38" s="153"/>
    </row>
    <row r="39" spans="1:15" s="33" customFormat="1" ht="15.75" thickBot="1">
      <c r="A39" s="154"/>
      <c r="B39" s="166"/>
      <c r="C39" s="169"/>
      <c r="D39" s="43">
        <v>2017</v>
      </c>
      <c r="E39" s="74">
        <f aca="true" t="shared" si="4" ref="E39:H43">E15+E21+E27+E33</f>
        <v>47849</v>
      </c>
      <c r="F39" s="74">
        <f t="shared" si="4"/>
        <v>0</v>
      </c>
      <c r="G39" s="74">
        <f t="shared" si="4"/>
        <v>47849</v>
      </c>
      <c r="H39" s="74">
        <f t="shared" si="4"/>
        <v>0</v>
      </c>
      <c r="I39" s="73"/>
      <c r="J39" s="74"/>
      <c r="K39" s="74">
        <f>K15+K21+K27+K33</f>
        <v>0</v>
      </c>
      <c r="L39" s="74">
        <v>0</v>
      </c>
      <c r="M39" s="44"/>
      <c r="N39" s="44"/>
      <c r="O39" s="154"/>
    </row>
    <row r="40" spans="1:15" s="33" customFormat="1" ht="15.75" thickBot="1">
      <c r="A40" s="154"/>
      <c r="B40" s="166"/>
      <c r="C40" s="169"/>
      <c r="D40" s="43">
        <v>2018</v>
      </c>
      <c r="E40" s="74">
        <f t="shared" si="4"/>
        <v>47849</v>
      </c>
      <c r="F40" s="74">
        <f t="shared" si="4"/>
        <v>0</v>
      </c>
      <c r="G40" s="74">
        <f t="shared" si="4"/>
        <v>11962.3</v>
      </c>
      <c r="H40" s="74">
        <f t="shared" si="4"/>
        <v>0</v>
      </c>
      <c r="I40" s="73"/>
      <c r="J40" s="74"/>
      <c r="K40" s="74">
        <f>K16+K22+K28+K34</f>
        <v>35886.7</v>
      </c>
      <c r="L40" s="74">
        <v>0</v>
      </c>
      <c r="M40" s="44"/>
      <c r="N40" s="44"/>
      <c r="O40" s="154"/>
    </row>
    <row r="41" spans="1:15" s="33" customFormat="1" ht="15.75" thickBot="1">
      <c r="A41" s="154"/>
      <c r="B41" s="166"/>
      <c r="C41" s="169"/>
      <c r="D41" s="43">
        <v>2019</v>
      </c>
      <c r="E41" s="74">
        <f t="shared" si="4"/>
        <v>67415.15000000001</v>
      </c>
      <c r="F41" s="74">
        <f t="shared" si="4"/>
        <v>0</v>
      </c>
      <c r="G41" s="74">
        <f t="shared" si="4"/>
        <v>17192.620000000003</v>
      </c>
      <c r="H41" s="74">
        <f t="shared" si="4"/>
        <v>0</v>
      </c>
      <c r="I41" s="73"/>
      <c r="J41" s="74"/>
      <c r="K41" s="74">
        <f>K17+K23+K29+K35</f>
        <v>50222.530000000006</v>
      </c>
      <c r="L41" s="74">
        <v>0</v>
      </c>
      <c r="M41" s="44"/>
      <c r="N41" s="44"/>
      <c r="O41" s="154"/>
    </row>
    <row r="42" spans="1:15" s="33" customFormat="1" ht="15.75" thickBot="1">
      <c r="A42" s="154"/>
      <c r="B42" s="166"/>
      <c r="C42" s="169"/>
      <c r="D42" s="43">
        <v>2020</v>
      </c>
      <c r="E42" s="74">
        <f t="shared" si="4"/>
        <v>64366.17</v>
      </c>
      <c r="F42" s="74">
        <f t="shared" si="4"/>
        <v>643.7</v>
      </c>
      <c r="G42" s="74">
        <f t="shared" si="4"/>
        <v>16091.54</v>
      </c>
      <c r="H42" s="74">
        <f t="shared" si="4"/>
        <v>643.7</v>
      </c>
      <c r="I42" s="73"/>
      <c r="J42" s="74"/>
      <c r="K42" s="74">
        <f>K18+K24+K30+K36</f>
        <v>48274.630000000005</v>
      </c>
      <c r="L42" s="74">
        <v>0</v>
      </c>
      <c r="M42" s="44"/>
      <c r="N42" s="44"/>
      <c r="O42" s="154"/>
    </row>
    <row r="43" spans="1:15" s="33" customFormat="1" ht="15.75" thickBot="1">
      <c r="A43" s="154"/>
      <c r="B43" s="166"/>
      <c r="C43" s="169"/>
      <c r="D43" s="43">
        <v>2021</v>
      </c>
      <c r="E43" s="74">
        <f t="shared" si="4"/>
        <v>43407.25</v>
      </c>
      <c r="F43" s="74">
        <f t="shared" si="4"/>
        <v>434.1</v>
      </c>
      <c r="G43" s="74">
        <f t="shared" si="4"/>
        <v>10851.810000000001</v>
      </c>
      <c r="H43" s="74">
        <f t="shared" si="4"/>
        <v>434.1</v>
      </c>
      <c r="I43" s="73"/>
      <c r="J43" s="74"/>
      <c r="K43" s="74">
        <f>K19+K25+K31+K37</f>
        <v>32555.440000000002</v>
      </c>
      <c r="L43" s="74">
        <v>0</v>
      </c>
      <c r="M43" s="44"/>
      <c r="N43" s="44"/>
      <c r="O43" s="154"/>
    </row>
    <row r="44" spans="1:15" s="33" customFormat="1" ht="15" customHeight="1" thickBot="1">
      <c r="A44" s="153"/>
      <c r="B44" s="165" t="s">
        <v>55</v>
      </c>
      <c r="C44" s="151"/>
      <c r="D44" s="49" t="s">
        <v>53</v>
      </c>
      <c r="E44" s="76">
        <f aca="true" t="shared" si="5" ref="E44:L44">SUM(E45:E49)</f>
        <v>270886.57</v>
      </c>
      <c r="F44" s="76">
        <f t="shared" si="5"/>
        <v>1077.8000000000002</v>
      </c>
      <c r="G44" s="77">
        <f t="shared" si="5"/>
        <v>103947.27000000002</v>
      </c>
      <c r="H44" s="77">
        <f t="shared" si="5"/>
        <v>1077.8000000000002</v>
      </c>
      <c r="I44" s="78"/>
      <c r="J44" s="76"/>
      <c r="K44" s="76">
        <f t="shared" si="5"/>
        <v>166939.30000000002</v>
      </c>
      <c r="L44" s="76">
        <f t="shared" si="5"/>
        <v>0</v>
      </c>
      <c r="M44" s="50"/>
      <c r="N44" s="50"/>
      <c r="O44" s="153"/>
    </row>
    <row r="45" spans="1:15" s="33" customFormat="1" ht="15.75" thickBot="1">
      <c r="A45" s="154"/>
      <c r="B45" s="166"/>
      <c r="C45" s="169"/>
      <c r="D45" s="43">
        <v>2017</v>
      </c>
      <c r="E45" s="74">
        <f>E39</f>
        <v>47849</v>
      </c>
      <c r="F45" s="74">
        <f aca="true" t="shared" si="6" ref="F45:K45">F39</f>
        <v>0</v>
      </c>
      <c r="G45" s="74">
        <f t="shared" si="6"/>
        <v>47849</v>
      </c>
      <c r="H45" s="74">
        <f t="shared" si="6"/>
        <v>0</v>
      </c>
      <c r="I45" s="74"/>
      <c r="J45" s="74"/>
      <c r="K45" s="74">
        <f t="shared" si="6"/>
        <v>0</v>
      </c>
      <c r="L45" s="74">
        <v>0</v>
      </c>
      <c r="M45" s="44"/>
      <c r="N45" s="44"/>
      <c r="O45" s="154"/>
    </row>
    <row r="46" spans="1:15" s="33" customFormat="1" ht="15.75" thickBot="1">
      <c r="A46" s="154"/>
      <c r="B46" s="166"/>
      <c r="C46" s="169"/>
      <c r="D46" s="43">
        <v>2018</v>
      </c>
      <c r="E46" s="74">
        <f aca="true" t="shared" si="7" ref="E46:K46">E40</f>
        <v>47849</v>
      </c>
      <c r="F46" s="74">
        <f t="shared" si="7"/>
        <v>0</v>
      </c>
      <c r="G46" s="74">
        <f t="shared" si="7"/>
        <v>11962.3</v>
      </c>
      <c r="H46" s="74">
        <f t="shared" si="7"/>
        <v>0</v>
      </c>
      <c r="I46" s="74"/>
      <c r="J46" s="74"/>
      <c r="K46" s="74">
        <f t="shared" si="7"/>
        <v>35886.7</v>
      </c>
      <c r="L46" s="74">
        <v>0</v>
      </c>
      <c r="M46" s="44"/>
      <c r="N46" s="44"/>
      <c r="O46" s="154"/>
    </row>
    <row r="47" spans="1:15" s="33" customFormat="1" ht="15.75" thickBot="1">
      <c r="A47" s="154"/>
      <c r="B47" s="166"/>
      <c r="C47" s="169"/>
      <c r="D47" s="43">
        <v>2019</v>
      </c>
      <c r="E47" s="74">
        <f aca="true" t="shared" si="8" ref="E47:K47">E41</f>
        <v>67415.15000000001</v>
      </c>
      <c r="F47" s="74">
        <f t="shared" si="8"/>
        <v>0</v>
      </c>
      <c r="G47" s="74">
        <f t="shared" si="8"/>
        <v>17192.620000000003</v>
      </c>
      <c r="H47" s="74">
        <f t="shared" si="8"/>
        <v>0</v>
      </c>
      <c r="I47" s="74"/>
      <c r="J47" s="74"/>
      <c r="K47" s="74">
        <f t="shared" si="8"/>
        <v>50222.530000000006</v>
      </c>
      <c r="L47" s="74">
        <v>0</v>
      </c>
      <c r="M47" s="44"/>
      <c r="N47" s="44"/>
      <c r="O47" s="154"/>
    </row>
    <row r="48" spans="1:15" s="33" customFormat="1" ht="15.75" thickBot="1">
      <c r="A48" s="154"/>
      <c r="B48" s="166"/>
      <c r="C48" s="169"/>
      <c r="D48" s="43">
        <v>2020</v>
      </c>
      <c r="E48" s="74">
        <f aca="true" t="shared" si="9" ref="E48:K48">E42</f>
        <v>64366.17</v>
      </c>
      <c r="F48" s="74">
        <f t="shared" si="9"/>
        <v>643.7</v>
      </c>
      <c r="G48" s="74">
        <f t="shared" si="9"/>
        <v>16091.54</v>
      </c>
      <c r="H48" s="74">
        <f t="shared" si="9"/>
        <v>643.7</v>
      </c>
      <c r="I48" s="74"/>
      <c r="J48" s="74"/>
      <c r="K48" s="74">
        <f t="shared" si="9"/>
        <v>48274.630000000005</v>
      </c>
      <c r="L48" s="74">
        <v>0</v>
      </c>
      <c r="M48" s="44"/>
      <c r="N48" s="44"/>
      <c r="O48" s="154"/>
    </row>
    <row r="49" spans="1:15" s="33" customFormat="1" ht="15.75" thickBot="1">
      <c r="A49" s="155"/>
      <c r="B49" s="168"/>
      <c r="C49" s="152"/>
      <c r="D49" s="45">
        <v>2021</v>
      </c>
      <c r="E49" s="74">
        <f aca="true" t="shared" si="10" ref="E49:K49">E43</f>
        <v>43407.25</v>
      </c>
      <c r="F49" s="74">
        <f t="shared" si="10"/>
        <v>434.1</v>
      </c>
      <c r="G49" s="74">
        <f t="shared" si="10"/>
        <v>10851.810000000001</v>
      </c>
      <c r="H49" s="74">
        <f t="shared" si="10"/>
        <v>434.1</v>
      </c>
      <c r="I49" s="74"/>
      <c r="J49" s="74"/>
      <c r="K49" s="74">
        <f t="shared" si="10"/>
        <v>32555.440000000002</v>
      </c>
      <c r="L49" s="74">
        <v>0</v>
      </c>
      <c r="M49" s="44"/>
      <c r="N49" s="44"/>
      <c r="O49" s="155"/>
    </row>
    <row r="50" spans="1:15" s="33" customFormat="1" ht="15">
      <c r="A50" s="46"/>
      <c r="B50" s="47"/>
      <c r="C50" s="47"/>
      <c r="D50" s="46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6"/>
    </row>
    <row r="51" spans="1:15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</sheetData>
  <sheetProtection/>
  <mergeCells count="42">
    <mergeCell ref="A2:O2"/>
    <mergeCell ref="A3:O3"/>
    <mergeCell ref="A4:O4"/>
    <mergeCell ref="A5:O5"/>
    <mergeCell ref="A6:A9"/>
    <mergeCell ref="K7:L8"/>
    <mergeCell ref="C14:C19"/>
    <mergeCell ref="C20:C25"/>
    <mergeCell ref="G7:H8"/>
    <mergeCell ref="M7:N8"/>
    <mergeCell ref="C6:C9"/>
    <mergeCell ref="I7:J8"/>
    <mergeCell ref="E6:F8"/>
    <mergeCell ref="D6:D9"/>
    <mergeCell ref="C26:C31"/>
    <mergeCell ref="B11:O11"/>
    <mergeCell ref="O6:O9"/>
    <mergeCell ref="B12:O12"/>
    <mergeCell ref="B13:O13"/>
    <mergeCell ref="O14:O19"/>
    <mergeCell ref="B6:B9"/>
    <mergeCell ref="G6:N6"/>
    <mergeCell ref="O20:O25"/>
    <mergeCell ref="O26:O31"/>
    <mergeCell ref="A44:A49"/>
    <mergeCell ref="B44:B49"/>
    <mergeCell ref="A32:A37"/>
    <mergeCell ref="A38:A43"/>
    <mergeCell ref="C38:C43"/>
    <mergeCell ref="C44:C49"/>
    <mergeCell ref="C32:C37"/>
    <mergeCell ref="B32:B37"/>
    <mergeCell ref="O44:O49"/>
    <mergeCell ref="B38:B43"/>
    <mergeCell ref="A14:A19"/>
    <mergeCell ref="B14:B19"/>
    <mergeCell ref="A20:A25"/>
    <mergeCell ref="B20:B25"/>
    <mergeCell ref="A26:A31"/>
    <mergeCell ref="B26:B31"/>
    <mergeCell ref="O32:O37"/>
    <mergeCell ref="O38:O43"/>
  </mergeCells>
  <printOptions/>
  <pageMargins left="0.7" right="0.7" top="0.75" bottom="0.75" header="0.3" footer="0.3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2020-02-12T04:44:25Z</dcterms:modified>
  <cp:category/>
  <cp:version/>
  <cp:contentType/>
  <cp:contentStatus/>
</cp:coreProperties>
</file>