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55" windowWidth="25440" windowHeight="8010" activeTab="0"/>
  </bookViews>
  <sheets>
    <sheet name="Показатели АВ" sheetId="1" r:id="rId1"/>
  </sheets>
  <definedNames>
    <definedName name="_xlnm.Print_Area" localSheetId="0">'Показатели АВ'!$A$1:$X$79</definedName>
  </definedNames>
  <calcPr fullCalcOnLoad="1"/>
</workbook>
</file>

<file path=xl/sharedStrings.xml><?xml version="1.0" encoding="utf-8"?>
<sst xmlns="http://schemas.openxmlformats.org/spreadsheetml/2006/main" count="204" uniqueCount="145">
  <si>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</si>
  <si>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- 428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</si>
  <si>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>на 2024 год: прогнозное количество нерасселенных аварийных домов на конец отчетного периода - 379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</si>
  <si>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&lt;***&gt;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проживания».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инвесторов, а также за счет финансирования мероприятий Региональной адресной программы).</t>
  </si>
  <si>
    <t>15,3&lt;*&gt;</t>
  </si>
  <si>
    <t>1138&lt;*&gt;</t>
  </si>
  <si>
    <t>30,6&lt;*&gt;</t>
  </si>
  <si>
    <t>2140&lt;*&gt;</t>
  </si>
  <si>
    <t>1485&lt;*&gt;</t>
  </si>
  <si>
    <t>155388,5 &lt;*****&gt;</t>
  </si>
  <si>
    <t>Приложение 10 к постановлению администрации Города Томска от 30.12.2021 № 1108</t>
  </si>
  <si>
    <t>&lt;**&gt;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исполнить 15 судебных решений, резолютивная часть которых  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2020.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</si>
  <si>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</si>
  <si>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</si>
  <si>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</si>
  <si>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</si>
  <si>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</si>
  <si>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</si>
  <si>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</si>
  <si>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</si>
  <si>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</si>
  <si>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</si>
  <si>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</si>
  <si>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</si>
  <si>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</si>
  <si>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</si>
  <si>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</si>
  <si>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</si>
  <si>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</si>
  <si>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</si>
  <si>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</si>
  <si>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</si>
  <si>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</si>
  <si>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</si>
  <si>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</si>
  <si>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</si>
  <si>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</si>
  <si>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</si>
  <si>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</si>
  <si>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</si>
  <si>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</si>
  <si>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</si>
  <si>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в том числе за счет средств бюджета муниципального образования «Город Томск», шт.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</si>
  <si>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</si>
  <si>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</si>
  <si>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</si>
  <si>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</si>
  <si>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</si>
  <si>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</si>
  <si>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</si>
  <si>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</si>
  <si>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Показатель 2 цели Подпрограммы</t>
  </si>
  <si>
    <t>в том числе за счет средств бюджета муниципального образования «Город Томск»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</si>
  <si>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</si>
  <si>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показатель введен с 2019 года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</si>
  <si>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шт.</t>
  </si>
  <si>
    <t>1.4.</t>
  </si>
  <si>
    <t>1.4.1.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</si>
  <si>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</si>
  <si>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Площадь расселенного (сокращенного) непригодного для проживания жилищного фонда, тыс. кв. м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</si>
  <si>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Федерации.</t>
  </si>
  <si>
    <t>Количество жилых помещений, собственникам которых предоставлен выкуп, шт.</t>
  </si>
  <si>
    <t xml:space="preserve"> </t>
  </si>
  <si>
    <t>1.2.6.</t>
  </si>
  <si>
    <t>Мероприятие 2.6. Изготовление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</si>
  <si>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Количество технических паспортов для подготовки решений об изъятии жилых помещений в домах, признанных аварийными и подлежащими сносу (реконструкции) для муниципальных нужд</t>
  </si>
  <si>
    <t>Администрация Кировского района Города Томска,</t>
  </si>
  <si>
    <t>Количество жилых помещений, приобретенных в многоквартирных домах в целях предоставления гражданам, шт.</t>
  </si>
  <si>
    <t>1.4.2.</t>
  </si>
  <si>
    <t>ПОКАЗАТЕЛИ ЦЕЛИ, ЗАДАЧ, МЕРОПРИЯТИЙ ПОДПРОГРАММЫ «РАССЕЛЕНИЕ АВАРИЙНОГО ЖИЛЬЯ» НА 2017 - 2025 ГОДЫ</t>
  </si>
  <si>
    <t>Фактическое значение показателей на момент разработки муниципальной программы
- 2016 год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</si>
  <si>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</si>
  <si>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</si>
  <si>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</si>
  <si>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</si>
  <si>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</si>
  <si>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</si>
  <si>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</si>
  <si>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</si>
  <si>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</si>
  <si>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</si>
  <si>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</si>
  <si>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</si>
  <si>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нерасселенных многоквартирных аварийных домов на конец отчетного периода, шт.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</si>
  <si>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</si>
  <si>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</si>
  <si>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>0 &lt;*****&gt;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</si>
  <si>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</si>
  <si>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</si>
  <si>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</si>
  <si>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</si>
  <si>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№</t>
  </si>
  <si>
    <t>Задача 3 Подпрограммы. Снос расселенных многоквартирных домов, признанных аварийными и подлежащими сносу</t>
  </si>
  <si>
    <t>Площадь снесенного аварийного жилищного фонда, тыс. кв. м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</si>
  <si>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</si>
  <si>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Количество снесенных расселенных многоквартирных домов, признанных аварийными и подлежащими сносу, шт.</t>
  </si>
  <si>
    <t>Задача 4 Подпрограммы. Развитие территорий, занятых аварийным жилищным фондом Города Томска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</si>
  <si>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</si>
  <si>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</si>
  <si>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</si>
  <si>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</si>
  <si>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</si>
  <si>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</si>
  <si>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</si>
  <si>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введен с 2020 года</t>
  </si>
  <si>
    <t>показатель введен  с 2021 года</t>
  </si>
  <si>
    <t>показатель введен с 2021 года</t>
  </si>
  <si>
    <t>1
&lt;**&gt;</t>
  </si>
  <si>
    <t>3 &lt;**&gt;</t>
  </si>
  <si>
    <t>1&lt;**&gt;</t>
  </si>
  <si>
    <t>0&lt;**&gt;</t>
  </si>
  <si>
    <t>36 &lt;**&gt;</t>
  </si>
  <si>
    <t>145 &lt;*&gt;</t>
  </si>
  <si>
    <t>115&lt;*&gt;</t>
  </si>
  <si>
    <t>Число переселенных граждан, чел.&lt;***&gt;</t>
  </si>
  <si>
    <t>Количество расселенных жилых помещений, шт. &lt;***&gt;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</si>
  <si>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&lt;***&gt;</t>
  </si>
  <si>
    <t>Задача 5 Подпрограммы.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среда»&lt;****&gt;</t>
  </si>
  <si>
    <t xml:space="preserve">&lt;****&gt;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</si>
  <si>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>7589,2 &lt;*****&gt;</t>
  </si>
  <si>
    <t>174179,8 &lt;*****&gt;</t>
  </si>
  <si>
    <t>11,1&lt;******&gt;</t>
  </si>
  <si>
    <t xml:space="preserve"> &lt;******&gt;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 были приобретены в предыдущем году.</t>
  </si>
  <si>
    <t>13,9 &lt;******&gt;</t>
  </si>
  <si>
    <t>19,3&lt;*&gt;</t>
  </si>
  <si>
    <t>&lt;*&gt;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</si>
  <si>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 xml:space="preserve"> &lt;*****&gt;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занимаемых жилых помещений, расположенных в  многоквартирных домах (в рамках договоров о развитии застроенной территории, заключенных в 2017 году) и рыночной стоимости 1 кв.м. жилья, определенной на основании проведенного ИП Доценко Юлия Геннадьевна мониторингом рынка жилой недвижимости г. Томска (64 315,00 рублей * 1 кв.м.) 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</si>
  <si>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Томск»,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</si>
  <si>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Томск», 145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</si>
  <si>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</si>
  <si>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</si>
  <si>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- 335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</si>
  <si>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 и расселить 33 дома в рамках Региональной адресной программы;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</si>
  <si>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планируется расселить 113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</si>
  <si>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планируется расселить 115 домов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</si>
  <si>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- 558 шт. (при условии, что в 2021 году будет расселено 42 дома, в том числе и в рамках Региональной адресной программы, а признанно аварийными в течение 2021 года - 50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</si>
  <si>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- 456 шт. (при условии, что в 2022 году будет расселено 152 дома, в том числе и в рамках Региональной адресной программы, а признанно аварийными в течение 2022 года - 50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</si>
  <si>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- 365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</si>
  <si>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- 314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</si>
  <si>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2021 год: прогнозное количество нерасселенных аварийных домов на конец отчетного периода - 567 шт. (при условии, что в 2021 году будет расселено 33 дома, в том числе и в рамках Региональной адресной программы, а признанно аварийными в течение 2021 года - 50 домов), планируется исполнить 15 решений суда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</si>
  <si>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- 472 шт. (при условии, что в 2022 году будет расселено 145 домов, а признанно аварийными в течение 2022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</si>
  <si>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- 407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</si>
  <si>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Приложение 9 к подпрограмме «Расселение аварийного жилья» на 2017 - 2025 годы</t>
  </si>
  <si>
    <t>Число жителей, планируемых к переселению, чел.</t>
  </si>
  <si>
    <t>78&lt;*&gt;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</si>
</sst>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#,##0.0"/>
    <numFmt numFmtId="166" formatCode="0.0"/>
  </numFmts>
  <fonts count="3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Helv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4" fillId="0" borderId="0" xfId="0" applyNumberFormat="1" applyFont="1" applyFill="1" applyAlignment="1">
      <alignment horizontal="justify"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4" fontId="10" fillId="0" borderId="0" xfId="0" applyNumberFormat="1" applyFont="1" applyFill="1" applyBorder="1" applyAlignment="1">
      <alignment horizontal="justify" vertical="center"/>
    </xf>
    <xf numFmtId="4" fontId="11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 horizontal="right" vertical="center"/>
    </xf>
    <xf numFmtId="164" fontId="4" fillId="24" borderId="0" xfId="0" applyNumberFormat="1" applyFont="1" applyFill="1" applyAlignment="1">
      <alignment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14" fontId="2" fillId="0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="85" zoomScaleSheetLayoutView="85" zoomScalePageLayoutView="0" workbookViewId="0" topLeftCell="A1">
      <selection activeCell="A1" sqref="A1:X1"/>
    </sheetView>
  </sheetViews>
  <sheetFormatPr defaultColWidth="9.140625" defaultRowHeight="15"/>
  <cols>
    <col min="1" max="1" width="5.57421875" style="1" customWidth="1"/>
    <col min="2" max="2" width="35.00390625" style="1" customWidth="1"/>
    <col min="3" max="3" width="28.8515625" style="1" customWidth="1"/>
    <col min="4" max="4" width="12.00390625" style="1" customWidth="1"/>
    <col min="5" max="5" width="13.7109375" style="1" customWidth="1"/>
    <col min="6" max="6" width="8.28125" style="1" customWidth="1"/>
    <col min="7" max="8" width="6.7109375" style="1" customWidth="1"/>
    <col min="9" max="9" width="7.00390625" style="1" customWidth="1"/>
    <col min="10" max="10" width="7.2812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7.28125" style="1" customWidth="1"/>
    <col min="15" max="15" width="7.00390625" style="1" customWidth="1"/>
    <col min="16" max="16" width="6.7109375" style="1" customWidth="1"/>
    <col min="17" max="17" width="7.7109375" style="1" customWidth="1"/>
    <col min="18" max="18" width="7.00390625" style="1" customWidth="1"/>
    <col min="19" max="19" width="7.57421875" style="1" customWidth="1"/>
    <col min="20" max="20" width="7.00390625" style="1" customWidth="1"/>
    <col min="21" max="21" width="7.8515625" style="1" customWidth="1"/>
    <col min="22" max="22" width="7.00390625" style="1" customWidth="1"/>
    <col min="23" max="24" width="7.28125" style="1" customWidth="1"/>
    <col min="25" max="16384" width="9.140625" style="1" customWidth="1"/>
  </cols>
  <sheetData>
    <row r="1" spans="1:24" ht="17.25" customHeight="1">
      <c r="A1" s="58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7.25" customHeigh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ht="12.75">
      <c r="A3" s="2"/>
    </row>
    <row r="4" spans="1:24" ht="15.75">
      <c r="A4" s="60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6" spans="1:25" ht="17.25" customHeight="1">
      <c r="A6" s="40" t="s">
        <v>91</v>
      </c>
      <c r="B6" s="40" t="s">
        <v>12</v>
      </c>
      <c r="C6" s="40" t="s">
        <v>13</v>
      </c>
      <c r="D6" s="62" t="s">
        <v>14</v>
      </c>
      <c r="E6" s="62" t="s">
        <v>15</v>
      </c>
      <c r="F6" s="62" t="s">
        <v>70</v>
      </c>
      <c r="G6" s="40" t="s">
        <v>16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6"/>
    </row>
    <row r="7" spans="1:25" ht="12.75">
      <c r="A7" s="40"/>
      <c r="B7" s="40"/>
      <c r="C7" s="40"/>
      <c r="D7" s="62"/>
      <c r="E7" s="62"/>
      <c r="F7" s="62"/>
      <c r="G7" s="40">
        <v>2017</v>
      </c>
      <c r="H7" s="40"/>
      <c r="I7" s="40">
        <v>2018</v>
      </c>
      <c r="J7" s="40"/>
      <c r="K7" s="40">
        <v>2019</v>
      </c>
      <c r="L7" s="40"/>
      <c r="M7" s="40">
        <v>2020</v>
      </c>
      <c r="N7" s="40"/>
      <c r="O7" s="40">
        <v>2021</v>
      </c>
      <c r="P7" s="40"/>
      <c r="Q7" s="40">
        <v>2022</v>
      </c>
      <c r="R7" s="40"/>
      <c r="S7" s="40">
        <v>2023</v>
      </c>
      <c r="T7" s="40"/>
      <c r="U7" s="40">
        <v>2024</v>
      </c>
      <c r="V7" s="40"/>
      <c r="W7" s="40">
        <v>2025</v>
      </c>
      <c r="X7" s="40"/>
      <c r="Y7" s="6"/>
    </row>
    <row r="8" spans="1:25" ht="111.75" customHeight="1">
      <c r="A8" s="40"/>
      <c r="B8" s="40"/>
      <c r="C8" s="40"/>
      <c r="D8" s="62"/>
      <c r="E8" s="62"/>
      <c r="F8" s="62"/>
      <c r="G8" s="7" t="s">
        <v>17</v>
      </c>
      <c r="H8" s="7" t="s">
        <v>18</v>
      </c>
      <c r="I8" s="7" t="s">
        <v>17</v>
      </c>
      <c r="J8" s="7" t="s">
        <v>18</v>
      </c>
      <c r="K8" s="7" t="s">
        <v>17</v>
      </c>
      <c r="L8" s="7" t="s">
        <v>18</v>
      </c>
      <c r="M8" s="7" t="s">
        <v>17</v>
      </c>
      <c r="N8" s="7" t="s">
        <v>18</v>
      </c>
      <c r="O8" s="7" t="s">
        <v>17</v>
      </c>
      <c r="P8" s="7" t="s">
        <v>18</v>
      </c>
      <c r="Q8" s="7" t="s">
        <v>17</v>
      </c>
      <c r="R8" s="7" t="s">
        <v>18</v>
      </c>
      <c r="S8" s="7" t="s">
        <v>17</v>
      </c>
      <c r="T8" s="7" t="s">
        <v>18</v>
      </c>
      <c r="U8" s="7" t="s">
        <v>17</v>
      </c>
      <c r="V8" s="7" t="s">
        <v>18</v>
      </c>
      <c r="W8" s="7" t="s">
        <v>17</v>
      </c>
      <c r="X8" s="7" t="s">
        <v>18</v>
      </c>
      <c r="Y8" s="6"/>
    </row>
    <row r="9" spans="1:25" ht="12.75">
      <c r="A9" s="3">
        <v>1</v>
      </c>
      <c r="B9" s="3">
        <v>2</v>
      </c>
      <c r="C9" s="3">
        <v>3</v>
      </c>
      <c r="D9" s="6"/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6"/>
    </row>
    <row r="10" spans="1:25" ht="33.75" customHeight="1">
      <c r="A10" s="40">
        <v>1</v>
      </c>
      <c r="B10" s="40" t="s">
        <v>19</v>
      </c>
      <c r="C10" s="3" t="s">
        <v>20</v>
      </c>
      <c r="D10" s="3" t="s">
        <v>21</v>
      </c>
      <c r="E10" s="40" t="s">
        <v>22</v>
      </c>
      <c r="F10" s="3">
        <v>3</v>
      </c>
      <c r="G10" s="3">
        <v>56</v>
      </c>
      <c r="H10" s="3">
        <v>2</v>
      </c>
      <c r="I10" s="3">
        <f>25+1</f>
        <v>26</v>
      </c>
      <c r="J10" s="3">
        <v>7</v>
      </c>
      <c r="K10" s="3">
        <v>150</v>
      </c>
      <c r="L10" s="3">
        <v>51</v>
      </c>
      <c r="M10" s="3">
        <v>63</v>
      </c>
      <c r="N10" s="3" t="s">
        <v>111</v>
      </c>
      <c r="O10" s="3">
        <v>42</v>
      </c>
      <c r="P10" s="3">
        <f>42-9</f>
        <v>33</v>
      </c>
      <c r="Q10" s="3">
        <v>152</v>
      </c>
      <c r="R10" s="3" t="s">
        <v>112</v>
      </c>
      <c r="S10" s="3">
        <v>141</v>
      </c>
      <c r="T10" s="3" t="s">
        <v>113</v>
      </c>
      <c r="U10" s="3">
        <v>101</v>
      </c>
      <c r="V10" s="3" t="s">
        <v>144</v>
      </c>
      <c r="W10" s="3">
        <v>29</v>
      </c>
      <c r="X10" s="3">
        <v>1</v>
      </c>
      <c r="Y10" s="6"/>
    </row>
    <row r="11" spans="1:25" ht="33.75">
      <c r="A11" s="40"/>
      <c r="B11" s="40"/>
      <c r="C11" s="3" t="s">
        <v>42</v>
      </c>
      <c r="D11" s="3" t="s">
        <v>21</v>
      </c>
      <c r="E11" s="40"/>
      <c r="F11" s="3">
        <v>3</v>
      </c>
      <c r="G11" s="3">
        <v>33</v>
      </c>
      <c r="H11" s="3" t="s">
        <v>109</v>
      </c>
      <c r="I11" s="3">
        <v>25</v>
      </c>
      <c r="J11" s="3" t="s">
        <v>43</v>
      </c>
      <c r="K11" s="3">
        <v>44</v>
      </c>
      <c r="L11" s="3" t="s">
        <v>108</v>
      </c>
      <c r="M11" s="3">
        <v>6</v>
      </c>
      <c r="N11" s="3" t="s">
        <v>107</v>
      </c>
      <c r="O11" s="3">
        <v>9</v>
      </c>
      <c r="P11" s="3" t="s">
        <v>110</v>
      </c>
      <c r="Q11" s="3">
        <v>7</v>
      </c>
      <c r="R11" s="3">
        <v>0</v>
      </c>
      <c r="S11" s="3">
        <v>26</v>
      </c>
      <c r="T11" s="3">
        <v>0</v>
      </c>
      <c r="U11" s="3">
        <v>24</v>
      </c>
      <c r="V11" s="3">
        <v>1</v>
      </c>
      <c r="W11" s="3">
        <v>29</v>
      </c>
      <c r="X11" s="3">
        <v>1</v>
      </c>
      <c r="Y11" s="6"/>
    </row>
    <row r="12" spans="1:25" ht="33.75">
      <c r="A12" s="40"/>
      <c r="B12" s="40"/>
      <c r="C12" s="3" t="s">
        <v>23</v>
      </c>
      <c r="D12" s="3" t="s">
        <v>24</v>
      </c>
      <c r="E12" s="40" t="s">
        <v>22</v>
      </c>
      <c r="F12" s="3">
        <v>0.64</v>
      </c>
      <c r="G12" s="3">
        <v>12.15</v>
      </c>
      <c r="H12" s="3">
        <v>0.43</v>
      </c>
      <c r="I12" s="3">
        <f>26*100/520</f>
        <v>5</v>
      </c>
      <c r="J12" s="4">
        <v>1.3</v>
      </c>
      <c r="K12" s="4">
        <f>150*100/527</f>
        <v>28.462998102466795</v>
      </c>
      <c r="L12" s="4">
        <v>8.9</v>
      </c>
      <c r="M12" s="4">
        <v>11.1</v>
      </c>
      <c r="N12" s="4">
        <v>6.6</v>
      </c>
      <c r="O12" s="4">
        <v>7.5</v>
      </c>
      <c r="P12" s="4">
        <v>5.8</v>
      </c>
      <c r="Q12" s="4">
        <v>33.3</v>
      </c>
      <c r="R12" s="4">
        <v>30.7</v>
      </c>
      <c r="S12" s="4">
        <v>38.6</v>
      </c>
      <c r="T12" s="4">
        <v>28.3</v>
      </c>
      <c r="U12" s="4">
        <v>32.2</v>
      </c>
      <c r="V12" s="4">
        <v>20.6</v>
      </c>
      <c r="W12" s="4">
        <v>8.7</v>
      </c>
      <c r="X12" s="3">
        <v>0.2</v>
      </c>
      <c r="Y12" s="6"/>
    </row>
    <row r="13" spans="1:25" ht="33.75">
      <c r="A13" s="40"/>
      <c r="B13" s="40"/>
      <c r="C13" s="3" t="s">
        <v>44</v>
      </c>
      <c r="D13" s="3" t="s">
        <v>24</v>
      </c>
      <c r="E13" s="40"/>
      <c r="F13" s="3">
        <v>0.64</v>
      </c>
      <c r="G13" s="3">
        <v>7.16</v>
      </c>
      <c r="H13" s="3">
        <v>0.22</v>
      </c>
      <c r="I13" s="4">
        <f>25*100/520</f>
        <v>4.8076923076923075</v>
      </c>
      <c r="J13" s="4">
        <v>0.4</v>
      </c>
      <c r="K13" s="4">
        <f>44*100/527</f>
        <v>8.349146110056926</v>
      </c>
      <c r="L13" s="8">
        <f>3*100/574</f>
        <v>0.5226480836236934</v>
      </c>
      <c r="M13" s="4">
        <v>1.8</v>
      </c>
      <c r="N13" s="4">
        <v>0.2</v>
      </c>
      <c r="O13" s="4">
        <v>1.6</v>
      </c>
      <c r="P13" s="4">
        <v>0</v>
      </c>
      <c r="Q13" s="4">
        <v>1.5</v>
      </c>
      <c r="R13" s="4">
        <v>0</v>
      </c>
      <c r="S13" s="4">
        <v>7.1</v>
      </c>
      <c r="T13" s="3">
        <v>0</v>
      </c>
      <c r="U13" s="8">
        <v>7.6</v>
      </c>
      <c r="V13" s="3">
        <v>0.3</v>
      </c>
      <c r="W13" s="4">
        <v>8.7</v>
      </c>
      <c r="X13" s="3">
        <v>0.2</v>
      </c>
      <c r="Y13" s="6"/>
    </row>
    <row r="14" spans="1:25" ht="45.75" customHeight="1">
      <c r="A14" s="9" t="s">
        <v>33</v>
      </c>
      <c r="B14" s="10" t="s">
        <v>25</v>
      </c>
      <c r="C14" s="3" t="s">
        <v>114</v>
      </c>
      <c r="D14" s="10" t="s">
        <v>21</v>
      </c>
      <c r="E14" s="10" t="s">
        <v>22</v>
      </c>
      <c r="F14" s="3">
        <v>260</v>
      </c>
      <c r="G14" s="3">
        <v>690</v>
      </c>
      <c r="H14" s="3">
        <v>272</v>
      </c>
      <c r="I14" s="3">
        <v>508</v>
      </c>
      <c r="J14" s="3">
        <v>402</v>
      </c>
      <c r="K14" s="3">
        <v>3093</v>
      </c>
      <c r="L14" s="3">
        <v>1474</v>
      </c>
      <c r="M14" s="3">
        <v>1483</v>
      </c>
      <c r="N14" s="3">
        <v>1086</v>
      </c>
      <c r="O14" s="11">
        <f>146+O29+153</f>
        <v>1319</v>
      </c>
      <c r="P14" s="3">
        <v>1271</v>
      </c>
      <c r="Q14" s="11">
        <f>173+Q29</f>
        <v>2593</v>
      </c>
      <c r="R14" s="3">
        <v>1538</v>
      </c>
      <c r="S14" s="3">
        <f>564+S29</f>
        <v>2929</v>
      </c>
      <c r="T14" s="3">
        <f>1440</f>
        <v>1440</v>
      </c>
      <c r="U14" s="3">
        <f>484+U29</f>
        <v>1975</v>
      </c>
      <c r="V14" s="3">
        <v>934</v>
      </c>
      <c r="W14" s="3">
        <f>480</f>
        <v>480</v>
      </c>
      <c r="X14" s="3">
        <v>45</v>
      </c>
      <c r="Y14" s="6"/>
    </row>
    <row r="15" spans="1:25" ht="45.75" customHeight="1">
      <c r="A15" s="12" t="s">
        <v>34</v>
      </c>
      <c r="B15" s="10" t="s">
        <v>26</v>
      </c>
      <c r="C15" s="3" t="s">
        <v>115</v>
      </c>
      <c r="D15" s="10" t="s">
        <v>21</v>
      </c>
      <c r="E15" s="10" t="s">
        <v>22</v>
      </c>
      <c r="F15" s="3">
        <v>94</v>
      </c>
      <c r="G15" s="3">
        <v>300</v>
      </c>
      <c r="H15" s="3">
        <v>81</v>
      </c>
      <c r="I15" s="3">
        <v>196</v>
      </c>
      <c r="J15" s="3">
        <v>126</v>
      </c>
      <c r="K15" s="3">
        <v>1145</v>
      </c>
      <c r="L15" s="3">
        <v>494</v>
      </c>
      <c r="M15" s="3">
        <v>559</v>
      </c>
      <c r="N15" s="3">
        <v>402</v>
      </c>
      <c r="O15" s="3">
        <v>374</v>
      </c>
      <c r="P15" s="3">
        <v>358</v>
      </c>
      <c r="Q15" s="3">
        <f>60+769</f>
        <v>829</v>
      </c>
      <c r="R15" s="3">
        <v>769</v>
      </c>
      <c r="S15" s="3">
        <f>183+829</f>
        <v>1012</v>
      </c>
      <c r="T15" s="3">
        <v>829</v>
      </c>
      <c r="U15" s="3">
        <v>704</v>
      </c>
      <c r="V15" s="3">
        <v>539</v>
      </c>
      <c r="W15" s="3">
        <v>192</v>
      </c>
      <c r="X15" s="3">
        <v>23</v>
      </c>
      <c r="Y15" s="6"/>
    </row>
    <row r="16" spans="1:25" ht="45" customHeight="1">
      <c r="A16" s="9" t="s">
        <v>35</v>
      </c>
      <c r="B16" s="10" t="s">
        <v>27</v>
      </c>
      <c r="C16" s="3" t="s">
        <v>28</v>
      </c>
      <c r="D16" s="10" t="s">
        <v>21</v>
      </c>
      <c r="E16" s="10" t="s">
        <v>22</v>
      </c>
      <c r="F16" s="3">
        <v>3.1</v>
      </c>
      <c r="G16" s="3">
        <v>9.75</v>
      </c>
      <c r="H16" s="3">
        <v>2.7</v>
      </c>
      <c r="I16" s="3">
        <v>6</v>
      </c>
      <c r="J16" s="3">
        <v>4.9</v>
      </c>
      <c r="K16" s="3">
        <v>40.8</v>
      </c>
      <c r="L16" s="4">
        <v>6.6</v>
      </c>
      <c r="M16" s="3">
        <v>8.2</v>
      </c>
      <c r="N16" s="3">
        <v>4</v>
      </c>
      <c r="O16" s="3">
        <v>4.3</v>
      </c>
      <c r="P16" s="4">
        <v>3.8</v>
      </c>
      <c r="Q16" s="3">
        <v>2.6</v>
      </c>
      <c r="R16" s="4">
        <v>0</v>
      </c>
      <c r="S16" s="3">
        <v>6.9</v>
      </c>
      <c r="T16" s="3">
        <v>0</v>
      </c>
      <c r="U16" s="3">
        <v>7</v>
      </c>
      <c r="V16" s="3">
        <v>0.2</v>
      </c>
      <c r="W16" s="3">
        <v>7.4</v>
      </c>
      <c r="X16" s="3">
        <v>0.6</v>
      </c>
      <c r="Y16" s="6"/>
    </row>
    <row r="17" spans="1:25" ht="147.75" customHeight="1">
      <c r="A17" s="13" t="s">
        <v>36</v>
      </c>
      <c r="B17" s="3" t="s">
        <v>45</v>
      </c>
      <c r="C17" s="3" t="s">
        <v>53</v>
      </c>
      <c r="D17" s="3" t="s">
        <v>21</v>
      </c>
      <c r="E17" s="3" t="s">
        <v>22</v>
      </c>
      <c r="F17" s="3">
        <v>0</v>
      </c>
      <c r="G17" s="3">
        <v>100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6"/>
    </row>
    <row r="18" spans="1:25" ht="69.75" customHeight="1">
      <c r="A18" s="12" t="s">
        <v>37</v>
      </c>
      <c r="B18" s="10" t="s">
        <v>58</v>
      </c>
      <c r="C18" s="3" t="s">
        <v>55</v>
      </c>
      <c r="D18" s="3" t="s">
        <v>21</v>
      </c>
      <c r="E18" s="3" t="s">
        <v>22</v>
      </c>
      <c r="F18" s="3">
        <v>93</v>
      </c>
      <c r="G18" s="3">
        <v>100</v>
      </c>
      <c r="H18" s="3">
        <v>35</v>
      </c>
      <c r="I18" s="3">
        <v>190</v>
      </c>
      <c r="J18" s="3">
        <v>49</v>
      </c>
      <c r="K18" s="3">
        <v>406</v>
      </c>
      <c r="L18" s="3">
        <v>8</v>
      </c>
      <c r="M18" s="3">
        <v>149</v>
      </c>
      <c r="N18" s="3">
        <v>13</v>
      </c>
      <c r="O18" s="3">
        <v>90</v>
      </c>
      <c r="P18" s="3">
        <v>14</v>
      </c>
      <c r="Q18" s="3">
        <v>72</v>
      </c>
      <c r="R18" s="3">
        <v>0</v>
      </c>
      <c r="S18" s="3">
        <v>284</v>
      </c>
      <c r="T18" s="3">
        <v>0</v>
      </c>
      <c r="U18" s="3">
        <v>284</v>
      </c>
      <c r="V18" s="3">
        <v>4</v>
      </c>
      <c r="W18" s="3">
        <v>284</v>
      </c>
      <c r="X18" s="3">
        <v>23</v>
      </c>
      <c r="Y18" s="6"/>
    </row>
    <row r="19" spans="1:25" ht="112.5" customHeight="1">
      <c r="A19" s="13" t="s">
        <v>38</v>
      </c>
      <c r="B19" s="3" t="s">
        <v>46</v>
      </c>
      <c r="C19" s="3" t="s">
        <v>116</v>
      </c>
      <c r="D19" s="3" t="s">
        <v>21</v>
      </c>
      <c r="E19" s="3" t="s">
        <v>22</v>
      </c>
      <c r="F19" s="3">
        <v>94</v>
      </c>
      <c r="G19" s="3">
        <v>300</v>
      </c>
      <c r="H19" s="3">
        <v>81</v>
      </c>
      <c r="I19" s="3">
        <v>196</v>
      </c>
      <c r="J19" s="3">
        <v>84</v>
      </c>
      <c r="K19" s="3">
        <f>406+6+5+6+9</f>
        <v>432</v>
      </c>
      <c r="L19" s="3">
        <v>64</v>
      </c>
      <c r="M19" s="3">
        <v>149</v>
      </c>
      <c r="N19" s="3">
        <v>40</v>
      </c>
      <c r="O19" s="3">
        <v>90</v>
      </c>
      <c r="P19" s="3">
        <v>33</v>
      </c>
      <c r="Q19" s="3">
        <v>116</v>
      </c>
      <c r="R19" s="3">
        <v>0</v>
      </c>
      <c r="S19" s="3">
        <v>284</v>
      </c>
      <c r="T19" s="3">
        <v>0</v>
      </c>
      <c r="U19" s="3">
        <v>284</v>
      </c>
      <c r="V19" s="3">
        <v>4</v>
      </c>
      <c r="W19" s="3">
        <v>284</v>
      </c>
      <c r="X19" s="3">
        <v>23</v>
      </c>
      <c r="Y19" s="6"/>
    </row>
    <row r="20" spans="1:25" ht="123.75" customHeight="1">
      <c r="A20" s="13" t="s">
        <v>39</v>
      </c>
      <c r="B20" s="3" t="s">
        <v>47</v>
      </c>
      <c r="C20" s="3" t="s">
        <v>48</v>
      </c>
      <c r="D20" s="3" t="s">
        <v>21</v>
      </c>
      <c r="E20" s="3" t="s">
        <v>29</v>
      </c>
      <c r="F20" s="3">
        <v>0</v>
      </c>
      <c r="G20" s="3">
        <v>0</v>
      </c>
      <c r="H20" s="3">
        <v>0</v>
      </c>
      <c r="I20" s="14">
        <v>124</v>
      </c>
      <c r="J20" s="3">
        <v>124</v>
      </c>
      <c r="K20" s="3">
        <v>180</v>
      </c>
      <c r="L20" s="3">
        <v>180</v>
      </c>
      <c r="M20" s="3">
        <v>129</v>
      </c>
      <c r="N20" s="3">
        <v>121</v>
      </c>
      <c r="O20" s="3">
        <v>250</v>
      </c>
      <c r="P20" s="3">
        <v>250</v>
      </c>
      <c r="Q20" s="3">
        <f>16+47+26</f>
        <v>89</v>
      </c>
      <c r="R20" s="3">
        <v>0</v>
      </c>
      <c r="S20" s="3">
        <f>16+47+26</f>
        <v>89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6"/>
    </row>
    <row r="21" spans="1:25" ht="102" customHeight="1">
      <c r="A21" s="12" t="s">
        <v>49</v>
      </c>
      <c r="B21" s="3" t="s">
        <v>60</v>
      </c>
      <c r="C21" s="3" t="s">
        <v>50</v>
      </c>
      <c r="D21" s="10" t="s">
        <v>21</v>
      </c>
      <c r="E21" s="10" t="s">
        <v>29</v>
      </c>
      <c r="F21" s="3">
        <v>0</v>
      </c>
      <c r="G21" s="3">
        <v>0</v>
      </c>
      <c r="H21" s="3">
        <v>0</v>
      </c>
      <c r="I21" s="14">
        <v>63</v>
      </c>
      <c r="J21" s="14">
        <v>63</v>
      </c>
      <c r="K21" s="3">
        <v>124</v>
      </c>
      <c r="L21" s="3">
        <v>124</v>
      </c>
      <c r="M21" s="3">
        <v>121</v>
      </c>
      <c r="N21" s="3">
        <v>120</v>
      </c>
      <c r="O21" s="3">
        <v>129</v>
      </c>
      <c r="P21" s="3">
        <v>129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6"/>
    </row>
    <row r="22" spans="1:25" ht="67.5">
      <c r="A22" s="12" t="s">
        <v>63</v>
      </c>
      <c r="B22" s="15" t="s">
        <v>64</v>
      </c>
      <c r="C22" s="15" t="s">
        <v>65</v>
      </c>
      <c r="D22" s="10" t="s">
        <v>21</v>
      </c>
      <c r="E22" s="10" t="s">
        <v>66</v>
      </c>
      <c r="F22" s="47" t="s">
        <v>104</v>
      </c>
      <c r="G22" s="53"/>
      <c r="H22" s="53"/>
      <c r="I22" s="53"/>
      <c r="J22" s="53"/>
      <c r="K22" s="53"/>
      <c r="L22" s="54"/>
      <c r="M22" s="16">
        <v>4</v>
      </c>
      <c r="N22" s="17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6"/>
    </row>
    <row r="23" spans="1:25" ht="59.25" customHeight="1">
      <c r="A23" s="13" t="s">
        <v>40</v>
      </c>
      <c r="B23" s="3" t="s">
        <v>92</v>
      </c>
      <c r="C23" s="3" t="s">
        <v>93</v>
      </c>
      <c r="D23" s="3" t="s">
        <v>21</v>
      </c>
      <c r="E23" s="3" t="s">
        <v>22</v>
      </c>
      <c r="F23" s="47" t="s">
        <v>105</v>
      </c>
      <c r="G23" s="48"/>
      <c r="H23" s="48"/>
      <c r="I23" s="48"/>
      <c r="J23" s="48"/>
      <c r="K23" s="48"/>
      <c r="L23" s="48"/>
      <c r="M23" s="48"/>
      <c r="N23" s="49"/>
      <c r="O23" s="3">
        <v>19.2</v>
      </c>
      <c r="P23" s="3">
        <v>8.4</v>
      </c>
      <c r="Q23" s="3">
        <v>6.9</v>
      </c>
      <c r="R23" s="3">
        <v>6.9</v>
      </c>
      <c r="S23" s="3">
        <v>3.6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6"/>
    </row>
    <row r="24" spans="1:25" ht="63" customHeight="1">
      <c r="A24" s="13" t="s">
        <v>41</v>
      </c>
      <c r="B24" s="3" t="s">
        <v>94</v>
      </c>
      <c r="C24" s="3" t="s">
        <v>95</v>
      </c>
      <c r="D24" s="3" t="s">
        <v>21</v>
      </c>
      <c r="E24" s="3" t="s">
        <v>22</v>
      </c>
      <c r="F24" s="47" t="s">
        <v>105</v>
      </c>
      <c r="G24" s="48"/>
      <c r="H24" s="48"/>
      <c r="I24" s="48"/>
      <c r="J24" s="48"/>
      <c r="K24" s="48"/>
      <c r="L24" s="48"/>
      <c r="M24" s="48"/>
      <c r="N24" s="49"/>
      <c r="O24" s="3">
        <v>64</v>
      </c>
      <c r="P24" s="3">
        <v>22</v>
      </c>
      <c r="Q24" s="3">
        <v>23</v>
      </c>
      <c r="R24" s="3">
        <v>23</v>
      </c>
      <c r="S24" s="3">
        <v>11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6"/>
    </row>
    <row r="25" spans="1:25" ht="57.75" customHeight="1">
      <c r="A25" s="18" t="s">
        <v>56</v>
      </c>
      <c r="B25" s="3" t="s">
        <v>96</v>
      </c>
      <c r="C25" s="3" t="s">
        <v>30</v>
      </c>
      <c r="D25" s="3" t="s">
        <v>21</v>
      </c>
      <c r="E25" s="3" t="s">
        <v>22</v>
      </c>
      <c r="F25" s="3">
        <v>0</v>
      </c>
      <c r="G25" s="3">
        <v>11</v>
      </c>
      <c r="H25" s="3">
        <v>4</v>
      </c>
      <c r="I25" s="3">
        <v>8</v>
      </c>
      <c r="J25" s="3">
        <v>5</v>
      </c>
      <c r="K25" s="3">
        <v>33</v>
      </c>
      <c r="L25" s="3">
        <v>3</v>
      </c>
      <c r="M25" s="3">
        <v>33</v>
      </c>
      <c r="N25" s="19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6"/>
    </row>
    <row r="26" spans="1:25" ht="45" customHeight="1">
      <c r="A26" s="13" t="s">
        <v>57</v>
      </c>
      <c r="B26" s="3" t="s">
        <v>97</v>
      </c>
      <c r="C26" s="3" t="s">
        <v>31</v>
      </c>
      <c r="D26" s="3" t="s">
        <v>21</v>
      </c>
      <c r="E26" s="3" t="s">
        <v>22</v>
      </c>
      <c r="F26" s="3">
        <v>0</v>
      </c>
      <c r="G26" s="3">
        <v>23</v>
      </c>
      <c r="H26" s="3">
        <v>1</v>
      </c>
      <c r="I26" s="3">
        <v>1</v>
      </c>
      <c r="J26" s="3">
        <v>1</v>
      </c>
      <c r="K26" s="3">
        <v>100</v>
      </c>
      <c r="L26" s="3">
        <v>10</v>
      </c>
      <c r="M26" s="3">
        <v>23</v>
      </c>
      <c r="N26" s="3" t="s">
        <v>86</v>
      </c>
      <c r="O26" s="20">
        <v>10</v>
      </c>
      <c r="P26" s="20">
        <v>10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6"/>
    </row>
    <row r="27" spans="1:25" ht="92.25" customHeight="1">
      <c r="A27" s="13" t="s">
        <v>68</v>
      </c>
      <c r="B27" s="3" t="s">
        <v>98</v>
      </c>
      <c r="C27" s="3" t="s">
        <v>32</v>
      </c>
      <c r="D27" s="3" t="s">
        <v>21</v>
      </c>
      <c r="E27" s="3" t="s">
        <v>22</v>
      </c>
      <c r="F27" s="21">
        <v>0</v>
      </c>
      <c r="G27" s="22">
        <v>200000</v>
      </c>
      <c r="H27" s="22">
        <v>0</v>
      </c>
      <c r="I27" s="22">
        <v>200000</v>
      </c>
      <c r="J27" s="22">
        <v>200000</v>
      </c>
      <c r="K27" s="22">
        <v>1551801</v>
      </c>
      <c r="L27" s="22">
        <v>155388.5</v>
      </c>
      <c r="M27" s="22">
        <v>428498.4</v>
      </c>
      <c r="N27" s="23" t="s">
        <v>119</v>
      </c>
      <c r="O27" s="5" t="s">
        <v>120</v>
      </c>
      <c r="P27" s="5" t="s">
        <v>9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6"/>
    </row>
    <row r="28" spans="1:25" ht="56.25">
      <c r="A28" s="63" t="s">
        <v>99</v>
      </c>
      <c r="B28" s="56" t="s">
        <v>117</v>
      </c>
      <c r="C28" s="3" t="s">
        <v>59</v>
      </c>
      <c r="D28" s="3" t="s">
        <v>21</v>
      </c>
      <c r="E28" s="3" t="s">
        <v>22</v>
      </c>
      <c r="F28" s="50" t="s">
        <v>54</v>
      </c>
      <c r="G28" s="51"/>
      <c r="H28" s="51"/>
      <c r="I28" s="51"/>
      <c r="J28" s="51"/>
      <c r="K28" s="3">
        <v>11.6</v>
      </c>
      <c r="L28" s="4">
        <v>11.6</v>
      </c>
      <c r="M28" s="3">
        <v>11.1</v>
      </c>
      <c r="N28" s="3" t="s">
        <v>121</v>
      </c>
      <c r="O28" s="4">
        <v>13.9</v>
      </c>
      <c r="P28" s="4" t="s">
        <v>123</v>
      </c>
      <c r="Q28" s="4">
        <v>31.9</v>
      </c>
      <c r="R28" s="4" t="s">
        <v>4</v>
      </c>
      <c r="S28" s="3">
        <v>31.9</v>
      </c>
      <c r="T28" s="3" t="s">
        <v>6</v>
      </c>
      <c r="U28" s="3">
        <v>20</v>
      </c>
      <c r="V28" s="3" t="s">
        <v>124</v>
      </c>
      <c r="W28" s="3">
        <v>0</v>
      </c>
      <c r="X28" s="3">
        <v>0</v>
      </c>
      <c r="Y28" s="6"/>
    </row>
    <row r="29" spans="1:25" ht="59.25" customHeight="1">
      <c r="A29" s="57"/>
      <c r="B29" s="57"/>
      <c r="C29" s="3" t="s">
        <v>143</v>
      </c>
      <c r="D29" s="3" t="s">
        <v>21</v>
      </c>
      <c r="E29" s="3" t="s">
        <v>22</v>
      </c>
      <c r="F29" s="47" t="s">
        <v>106</v>
      </c>
      <c r="G29" s="48"/>
      <c r="H29" s="48"/>
      <c r="I29" s="48"/>
      <c r="J29" s="48"/>
      <c r="K29" s="48"/>
      <c r="L29" s="48"/>
      <c r="M29" s="48"/>
      <c r="N29" s="49"/>
      <c r="O29" s="24">
        <v>1020</v>
      </c>
      <c r="P29" s="24">
        <v>1020</v>
      </c>
      <c r="Q29" s="24">
        <v>2420</v>
      </c>
      <c r="R29" s="24" t="s">
        <v>5</v>
      </c>
      <c r="S29" s="3">
        <v>2365</v>
      </c>
      <c r="T29" s="3" t="s">
        <v>7</v>
      </c>
      <c r="U29" s="3">
        <v>1491</v>
      </c>
      <c r="V29" s="3" t="s">
        <v>8</v>
      </c>
      <c r="W29" s="3">
        <v>0</v>
      </c>
      <c r="X29" s="3">
        <v>0</v>
      </c>
      <c r="Y29" s="6"/>
    </row>
    <row r="30" spans="1:25" ht="103.5" customHeight="1">
      <c r="A30" s="13" t="s">
        <v>100</v>
      </c>
      <c r="B30" s="3" t="s">
        <v>101</v>
      </c>
      <c r="C30" s="3" t="s">
        <v>67</v>
      </c>
      <c r="D30" s="3" t="s">
        <v>21</v>
      </c>
      <c r="E30" s="3" t="s">
        <v>22</v>
      </c>
      <c r="F30" s="50" t="s">
        <v>54</v>
      </c>
      <c r="G30" s="51"/>
      <c r="H30" s="51"/>
      <c r="I30" s="51"/>
      <c r="J30" s="51"/>
      <c r="K30" s="3">
        <v>287</v>
      </c>
      <c r="L30" s="3">
        <v>146</v>
      </c>
      <c r="M30" s="3">
        <v>113</v>
      </c>
      <c r="N30" s="3">
        <v>104</v>
      </c>
      <c r="O30" s="3">
        <v>111</v>
      </c>
      <c r="P30" s="3">
        <v>29</v>
      </c>
      <c r="Q30" s="3">
        <v>356</v>
      </c>
      <c r="R30" s="3">
        <v>135</v>
      </c>
      <c r="S30" s="3">
        <v>315</v>
      </c>
      <c r="T30" s="3">
        <v>41</v>
      </c>
      <c r="U30" s="3">
        <v>270</v>
      </c>
      <c r="V30" s="3">
        <v>0</v>
      </c>
      <c r="W30" s="3">
        <v>0</v>
      </c>
      <c r="X30" s="3">
        <v>0</v>
      </c>
      <c r="Y30" s="6"/>
    </row>
    <row r="31" spans="1:25" ht="107.25" customHeight="1">
      <c r="A31" s="13" t="s">
        <v>102</v>
      </c>
      <c r="B31" s="3" t="s">
        <v>103</v>
      </c>
      <c r="C31" s="3" t="s">
        <v>61</v>
      </c>
      <c r="D31" s="3" t="s">
        <v>21</v>
      </c>
      <c r="E31" s="3" t="s">
        <v>22</v>
      </c>
      <c r="F31" s="47" t="s">
        <v>54</v>
      </c>
      <c r="G31" s="48"/>
      <c r="H31" s="48"/>
      <c r="I31" s="48"/>
      <c r="J31" s="49"/>
      <c r="K31" s="3">
        <v>169</v>
      </c>
      <c r="L31" s="3">
        <v>169</v>
      </c>
      <c r="M31" s="3">
        <v>131</v>
      </c>
      <c r="N31" s="3">
        <v>128</v>
      </c>
      <c r="O31" s="3">
        <v>166</v>
      </c>
      <c r="P31" s="3">
        <v>147</v>
      </c>
      <c r="Q31" s="3">
        <v>546</v>
      </c>
      <c r="R31" s="3">
        <v>0</v>
      </c>
      <c r="S31" s="3">
        <v>532</v>
      </c>
      <c r="T31" s="3">
        <v>0</v>
      </c>
      <c r="U31" s="3">
        <v>294</v>
      </c>
      <c r="V31" s="3">
        <v>0</v>
      </c>
      <c r="W31" s="3">
        <v>0</v>
      </c>
      <c r="X31" s="3">
        <v>0</v>
      </c>
      <c r="Y31" s="6"/>
    </row>
    <row r="32" spans="1:25" ht="29.25" customHeight="1">
      <c r="A32" s="43" t="s">
        <v>125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6"/>
    </row>
    <row r="33" spans="1:25" ht="140.25" customHeight="1">
      <c r="A33" s="41" t="s">
        <v>11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6"/>
    </row>
    <row r="34" spans="1:25" ht="26.25" customHeight="1">
      <c r="A34" s="45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6" t="s">
        <v>62</v>
      </c>
    </row>
    <row r="35" spans="1:25" ht="24" customHeight="1">
      <c r="A35" s="52" t="s">
        <v>118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6"/>
    </row>
    <row r="36" spans="1:25" ht="49.5" customHeight="1">
      <c r="A36" s="55" t="s">
        <v>126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6"/>
    </row>
    <row r="37" spans="1:25" ht="12.75" customHeight="1">
      <c r="A37" s="52" t="s">
        <v>122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6"/>
    </row>
    <row r="38" spans="1:25" ht="12.75">
      <c r="A38" s="38" t="s">
        <v>51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6"/>
    </row>
    <row r="39" spans="1:25" ht="24.75" customHeight="1">
      <c r="A39" s="33" t="s">
        <v>71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6"/>
    </row>
    <row r="40" spans="1:25" ht="15" customHeight="1">
      <c r="A40" s="28" t="s">
        <v>72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6"/>
    </row>
    <row r="41" spans="1:25" ht="22.5" customHeight="1">
      <c r="A41" s="28" t="s">
        <v>73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6"/>
    </row>
    <row r="42" spans="1:25" ht="25.5" customHeight="1">
      <c r="A42" s="28" t="s">
        <v>74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6"/>
    </row>
    <row r="43" spans="1:25" ht="23.25" customHeight="1">
      <c r="A43" s="28" t="s">
        <v>87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6"/>
    </row>
    <row r="44" spans="1:25" ht="24" customHeight="1">
      <c r="A44" s="27" t="s">
        <v>127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6"/>
    </row>
    <row r="45" spans="1:25" ht="25.5" customHeight="1">
      <c r="A45" s="28" t="s">
        <v>128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6"/>
    </row>
    <row r="46" spans="1:25" ht="25.5" customHeight="1">
      <c r="A46" s="28" t="s">
        <v>129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6"/>
    </row>
    <row r="47" spans="1:25" ht="20.25" customHeight="1">
      <c r="A47" s="28" t="s">
        <v>130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6"/>
    </row>
    <row r="48" spans="1:25" ht="13.5" customHeight="1">
      <c r="A48" s="28" t="s">
        <v>131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6"/>
    </row>
    <row r="49" spans="1:25" ht="24.75" customHeight="1">
      <c r="A49" s="26" t="s">
        <v>75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6"/>
    </row>
    <row r="50" spans="1:25" ht="15.75" customHeight="1">
      <c r="A50" s="28" t="s">
        <v>76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6"/>
    </row>
    <row r="51" spans="1:25" ht="34.5" customHeight="1">
      <c r="A51" s="28" t="s">
        <v>77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6"/>
    </row>
    <row r="52" spans="1:25" ht="49.5" customHeight="1">
      <c r="A52" s="28" t="s">
        <v>78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6"/>
    </row>
    <row r="53" spans="1:25" ht="34.5" customHeight="1">
      <c r="A53" s="28" t="s">
        <v>88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6"/>
    </row>
    <row r="54" spans="1:25" ht="25.5" customHeight="1">
      <c r="A54" s="27" t="s">
        <v>132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6"/>
    </row>
    <row r="55" spans="1:25" ht="11.25" customHeight="1">
      <c r="A55" s="28" t="s">
        <v>133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6"/>
    </row>
    <row r="56" spans="1:25" ht="9" customHeight="1">
      <c r="A56" s="28" t="s">
        <v>134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6"/>
    </row>
    <row r="57" spans="1:25" ht="26.25" customHeight="1">
      <c r="A57" s="28" t="s">
        <v>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6"/>
    </row>
    <row r="58" spans="1:25" ht="11.25" customHeight="1">
      <c r="A58" s="28" t="s">
        <v>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6"/>
    </row>
    <row r="59" spans="1:25" ht="15">
      <c r="A59" s="31" t="s">
        <v>52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6"/>
    </row>
    <row r="60" spans="1:25" ht="27" customHeight="1">
      <c r="A60" s="26" t="s">
        <v>79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6"/>
    </row>
    <row r="61" spans="1:25" ht="12" customHeight="1">
      <c r="A61" s="28" t="s">
        <v>80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6"/>
    </row>
    <row r="62" spans="1:25" ht="12.75" customHeight="1">
      <c r="A62" s="28" t="s">
        <v>81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6"/>
    </row>
    <row r="63" spans="1:25" ht="13.5" customHeight="1">
      <c r="A63" s="28" t="s">
        <v>82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6"/>
    </row>
    <row r="64" spans="1:25" ht="21" customHeight="1">
      <c r="A64" s="28" t="s">
        <v>89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6"/>
    </row>
    <row r="65" spans="1:25" ht="21.75" customHeight="1">
      <c r="A65" s="27" t="s">
        <v>135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6"/>
    </row>
    <row r="66" spans="1:25" ht="27" customHeight="1">
      <c r="A66" s="28" t="s">
        <v>136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6"/>
    </row>
    <row r="67" spans="1:25" ht="21" customHeight="1">
      <c r="A67" s="28" t="s">
        <v>137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6"/>
    </row>
    <row r="68" spans="1:25" ht="12.75" customHeight="1">
      <c r="A68" s="28" t="s">
        <v>138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6"/>
    </row>
    <row r="69" spans="1:25" ht="9.75" customHeight="1">
      <c r="A69" s="28" t="s">
        <v>131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6"/>
    </row>
    <row r="70" spans="1:25" ht="30.75" customHeight="1">
      <c r="A70" s="26" t="s">
        <v>83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6"/>
    </row>
    <row r="71" spans="1:25" ht="12.75" customHeight="1">
      <c r="A71" s="28" t="s">
        <v>76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6"/>
    </row>
    <row r="72" spans="1:25" ht="22.5" customHeight="1">
      <c r="A72" s="28" t="s">
        <v>84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6"/>
    </row>
    <row r="73" spans="1:25" ht="33.75" customHeight="1">
      <c r="A73" s="28" t="s">
        <v>85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6"/>
    </row>
    <row r="74" spans="1:25" ht="27.75" customHeight="1">
      <c r="A74" s="28" t="s">
        <v>90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6"/>
    </row>
    <row r="75" spans="1:25" ht="21.75" customHeight="1">
      <c r="A75" s="27" t="s">
        <v>139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6"/>
    </row>
    <row r="76" spans="1:25" ht="21.75" customHeight="1">
      <c r="A76" s="28" t="s">
        <v>140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6"/>
    </row>
    <row r="77" spans="1:25" ht="24.75" customHeight="1">
      <c r="A77" s="28" t="s">
        <v>141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6"/>
    </row>
    <row r="78" spans="1:25" ht="9.75" customHeight="1">
      <c r="A78" s="28" t="s">
        <v>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6"/>
    </row>
    <row r="79" spans="1:25" ht="13.5" customHeight="1">
      <c r="A79" s="28" t="s">
        <v>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6"/>
    </row>
  </sheetData>
  <sheetProtection/>
  <mergeCells count="80">
    <mergeCell ref="U7:V7"/>
    <mergeCell ref="W7:X7"/>
    <mergeCell ref="A2:X2"/>
    <mergeCell ref="F23:N23"/>
    <mergeCell ref="Q7:R7"/>
    <mergeCell ref="S7:T7"/>
    <mergeCell ref="A28:A29"/>
    <mergeCell ref="F29:N29"/>
    <mergeCell ref="F24:N24"/>
    <mergeCell ref="I7:J7"/>
    <mergeCell ref="K7:L7"/>
    <mergeCell ref="M7:N7"/>
    <mergeCell ref="O7:P7"/>
    <mergeCell ref="A1:X1"/>
    <mergeCell ref="A4:X4"/>
    <mergeCell ref="F6:F8"/>
    <mergeCell ref="A6:A8"/>
    <mergeCell ref="B6:B8"/>
    <mergeCell ref="C6:C8"/>
    <mergeCell ref="D6:D8"/>
    <mergeCell ref="E6:E8"/>
    <mergeCell ref="G6:X6"/>
    <mergeCell ref="G7:H7"/>
    <mergeCell ref="F28:J28"/>
    <mergeCell ref="A35:X35"/>
    <mergeCell ref="F22:L22"/>
    <mergeCell ref="A37:X37"/>
    <mergeCell ref="A36:X36"/>
    <mergeCell ref="B28:B29"/>
    <mergeCell ref="A38:N38"/>
    <mergeCell ref="A10:A13"/>
    <mergeCell ref="B10:B13"/>
    <mergeCell ref="E10:E11"/>
    <mergeCell ref="E12:E13"/>
    <mergeCell ref="A33:X33"/>
    <mergeCell ref="A32:X32"/>
    <mergeCell ref="A34:X34"/>
    <mergeCell ref="F31:J31"/>
    <mergeCell ref="F30:J30"/>
    <mergeCell ref="A69:X69"/>
    <mergeCell ref="A70:X70"/>
    <mergeCell ref="A67:X67"/>
    <mergeCell ref="A68:X68"/>
    <mergeCell ref="A46:X46"/>
    <mergeCell ref="A47:X47"/>
    <mergeCell ref="A79:X79"/>
    <mergeCell ref="A73:X73"/>
    <mergeCell ref="A74:X74"/>
    <mergeCell ref="A75:X75"/>
    <mergeCell ref="A76:X76"/>
    <mergeCell ref="A77:X77"/>
    <mergeCell ref="A78:X78"/>
    <mergeCell ref="A72:X72"/>
    <mergeCell ref="A39:X39"/>
    <mergeCell ref="A40:X40"/>
    <mergeCell ref="A41:X41"/>
    <mergeCell ref="A52:X52"/>
    <mergeCell ref="A51:X51"/>
    <mergeCell ref="A42:X42"/>
    <mergeCell ref="A43:X43"/>
    <mergeCell ref="A50:X50"/>
    <mergeCell ref="A44:X44"/>
    <mergeCell ref="A45:X45"/>
    <mergeCell ref="A48:X48"/>
    <mergeCell ref="A54:X54"/>
    <mergeCell ref="A56:X56"/>
    <mergeCell ref="A57:X57"/>
    <mergeCell ref="A49:X49"/>
    <mergeCell ref="A55:X55"/>
    <mergeCell ref="A53:X53"/>
    <mergeCell ref="A58:X58"/>
    <mergeCell ref="A59:X59"/>
    <mergeCell ref="A60:X60"/>
    <mergeCell ref="A71:X71"/>
    <mergeCell ref="A61:X61"/>
    <mergeCell ref="A62:X62"/>
    <mergeCell ref="A63:X63"/>
    <mergeCell ref="A64:X64"/>
    <mergeCell ref="A65:X65"/>
    <mergeCell ref="A66:X66"/>
  </mergeCells>
  <printOptions/>
  <pageMargins left="0.1968503937007874" right="0.1968503937007874" top="0.5905511811023623" bottom="0.1968503937007874" header="0.11811023622047245" footer="0.1181102362204724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2022-01-12T02:41:46Z</dcterms:modified>
  <cp:category/>
  <cp:version/>
  <cp:contentType/>
  <cp:contentStatus/>
</cp:coreProperties>
</file>