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960" windowHeight="8010" activeTab="0"/>
  </bookViews>
  <sheets>
    <sheet name="Лист1" sheetId="1" r:id="rId1"/>
  </sheets>
  <definedNames>
    <definedName name="_xlnm.Print_Area" localSheetId="0">'Лист1'!$A$1:$T$68</definedName>
  </definedNames>
  <calcPr fullCalcOnLoad="1"/>
</workbook>
</file>

<file path=xl/sharedStrings.xml><?xml version="1.0" encoding="utf-8"?>
<sst xmlns="http://schemas.openxmlformats.org/spreadsheetml/2006/main" count="139" uniqueCount="90">
  <si>
    <t>&lt;***&gt;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инвесторов, а также за счет финансирования мероприятий Региональной адресной программы).</t>
  </si>
  <si>
    <t xml:space="preserve"> </t>
  </si>
  <si>
    <t xml:space="preserve">&lt;****&gt;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</t>
  </si>
  <si>
    <t xml:space="preserve"> &lt;*****&gt;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занимаемых жилых помещений, расположенных в  многоквартирных домах (в рамках договоров о развитии застроенной территории, заключенных в 2017 году) и рыночной стоимости 1 кв.м. жилья, определенной на основании проведенного ИП Доценко Юлия Геннадьевна мониторингом рынка жилой недвижимости г. Томска (64 315,00 рублей * 1 кв.м.) </t>
  </si>
  <si>
    <t xml:space="preserve"> &lt;*******&gt;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</si>
  <si>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федеральный бюджет &lt;*******&gt;</t>
  </si>
  <si>
    <t>19,3 &lt;*&gt;</t>
  </si>
  <si>
    <t>Показатель 1 задачи 5. Площадь расселенного (сокращенного) непригодного для проживания жилищного фонда, тыс. кв. м</t>
  </si>
  <si>
    <t>Показатель 2 задачи 5. Число жителей, планируемых к переселению, чел.</t>
  </si>
  <si>
    <t xml:space="preserve"> &lt;******&gt;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</si>
  <si>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78&lt;*&gt;</t>
  </si>
  <si>
    <t>Задача 3.  Снос расселенных многоквартирных домов, признанных аварийными и подлежащими сносу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</si>
  <si>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</si>
  <si>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15,3&lt;*&gt;</t>
  </si>
  <si>
    <t>30,6&lt;*&gt;</t>
  </si>
  <si>
    <t>1138&lt;*&gt;</t>
  </si>
  <si>
    <t>2140&lt;*&gt;</t>
  </si>
  <si>
    <t>1485&lt;*&gt;</t>
  </si>
  <si>
    <t>Приложение 3 к постановлению администрации Города Томска от 30.12.2021 № 1108</t>
  </si>
  <si>
    <t>&lt;**&gt;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планируется исполнить 15 судебных решений, резолютивная часть которых  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2020;
в 2025 году рамках подпрограммы «Расселение аварийного жилья» на 2017 - 2025 годы планируется расселить 12 помещений, признанных непригодным для проживания.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</si>
  <si>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</si>
  <si>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</si>
  <si>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</si>
  <si>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</si>
  <si>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</si>
  <si>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</si>
  <si>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</si>
  <si>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</si>
  <si>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</si>
  <si>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</si>
  <si>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</si>
  <si>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</si>
  <si>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</si>
  <si>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</si>
  <si>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</si>
  <si>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</si>
  <si>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</si>
  <si>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</si>
  <si>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</si>
  <si>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</si>
  <si>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</si>
  <si>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</si>
  <si>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</si>
  <si>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</si>
  <si>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</si>
  <si>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</si>
  <si>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</si>
  <si>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</si>
  <si>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</si>
  <si>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</si>
  <si>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</si>
  <si>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</si>
  <si>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</si>
  <si>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</si>
  <si>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</si>
  <si>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</si>
  <si>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</si>
  <si>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</si>
  <si>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</si>
  <si>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</si>
  <si>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</si>
  <si>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</si>
  <si>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</si>
  <si>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</si>
  <si>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</si>
  <si>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</si>
  <si>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</si>
  <si>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</si>
  <si>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</si>
  <si>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2 &lt;**&gt;</t>
  </si>
  <si>
    <t>Показатель введен с 2019 года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</si>
  <si>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</si>
  <si>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Заместитель Мэра Города Томска по экономическому развитию</t>
  </si>
  <si>
    <t>Год разработки программы-2016</t>
  </si>
  <si>
    <t>Задача 4. Развитие территорий, занятых аварийным жилищным фондом Города Томска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</si>
  <si>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</si>
  <si>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&lt;****&gt;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</si>
  <si>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</si>
  <si>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</si>
  <si>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</si>
  <si>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>36 &lt;**&gt;</t>
  </si>
  <si>
    <t>145 &lt;*&gt;</t>
  </si>
  <si>
    <t>115&lt;*&gt;</t>
  </si>
  <si>
    <t>1&lt;**&gt;</t>
  </si>
  <si>
    <t>3 &lt;**&gt;</t>
  </si>
  <si>
    <t>1
&lt;**&gt;</t>
  </si>
  <si>
    <t>0&lt;**&gt;</t>
  </si>
  <si>
    <t>11,1&lt;******&gt;</t>
  </si>
  <si>
    <t>13,9 &lt;******&gt;</t>
  </si>
  <si>
    <t>&lt;*&gt;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</si>
</sst>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8"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right" vertical="center" wrapText="1"/>
    </xf>
    <xf numFmtId="0" fontId="5" fillId="24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view="pageBreakPreview" zoomScaleSheetLayoutView="100" zoomScalePageLayoutView="0" workbookViewId="0" topLeftCell="A1">
      <selection activeCell="V11" sqref="V11"/>
    </sheetView>
  </sheetViews>
  <sheetFormatPr defaultColWidth="9.140625" defaultRowHeight="15"/>
  <cols>
    <col min="1" max="1" width="32.57421875" style="2" customWidth="1"/>
    <col min="2" max="2" width="6.28125" style="2" customWidth="1"/>
    <col min="3" max="3" width="6.00390625" style="2" customWidth="1"/>
    <col min="4" max="4" width="6.28125" style="2" customWidth="1"/>
    <col min="5" max="5" width="6.140625" style="2" customWidth="1"/>
    <col min="6" max="6" width="5.7109375" style="2" customWidth="1"/>
    <col min="7" max="7" width="5.8515625" style="2" customWidth="1"/>
    <col min="8" max="8" width="6.28125" style="2" customWidth="1"/>
    <col min="9" max="9" width="5.57421875" style="2" customWidth="1"/>
    <col min="10" max="10" width="8.00390625" style="2" customWidth="1"/>
    <col min="11" max="11" width="9.00390625" style="2" customWidth="1"/>
    <col min="12" max="12" width="7.7109375" style="2" customWidth="1"/>
    <col min="13" max="13" width="4.7109375" style="2" customWidth="1"/>
    <col min="14" max="14" width="8.140625" style="2" customWidth="1"/>
    <col min="15" max="15" width="4.8515625" style="2" customWidth="1"/>
    <col min="16" max="16" width="7.00390625" style="2" customWidth="1"/>
    <col min="17" max="17" width="5.421875" style="2" customWidth="1"/>
    <col min="18" max="18" width="6.00390625" style="2" customWidth="1"/>
    <col min="19" max="19" width="5.140625" style="2" customWidth="1"/>
    <col min="20" max="20" width="5.7109375" style="2" customWidth="1"/>
    <col min="21" max="21" width="12.57421875" style="2" bestFit="1" customWidth="1"/>
    <col min="22" max="26" width="11.57421875" style="2" bestFit="1" customWidth="1"/>
    <col min="27" max="28" width="10.00390625" style="2" bestFit="1" customWidth="1"/>
    <col min="29" max="29" width="11.57421875" style="2" bestFit="1" customWidth="1"/>
    <col min="30" max="30" width="10.00390625" style="2" bestFit="1" customWidth="1"/>
    <col min="31" max="16384" width="9.140625" style="2" customWidth="1"/>
  </cols>
  <sheetData>
    <row r="1" spans="1:20" ht="15">
      <c r="A1" s="4"/>
      <c r="B1" s="4"/>
      <c r="C1" s="4"/>
      <c r="D1" s="3"/>
      <c r="E1" s="3"/>
      <c r="F1" s="49" t="s">
        <v>18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51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4.25" customHeight="1">
      <c r="A4" s="24" t="s">
        <v>21</v>
      </c>
      <c r="B4" s="27" t="s">
        <v>72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ht="13.5" customHeight="1">
      <c r="A5" s="24" t="s">
        <v>22</v>
      </c>
      <c r="B5" s="27" t="s">
        <v>23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0" ht="13.5" customHeight="1">
      <c r="A6" s="27" t="s">
        <v>24</v>
      </c>
      <c r="B6" s="30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52"/>
    </row>
    <row r="7" spans="1:20" ht="13.5" customHeight="1">
      <c r="A7" s="27"/>
      <c r="B7" s="53" t="s">
        <v>26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1:20" ht="13.5" customHeight="1">
      <c r="A8" s="27"/>
      <c r="B8" s="53" t="s">
        <v>27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</row>
    <row r="9" spans="1:20" ht="13.5" customHeight="1">
      <c r="A9" s="27"/>
      <c r="B9" s="53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3.5" customHeight="1">
      <c r="A10" s="27"/>
      <c r="B10" s="53" t="s">
        <v>29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</row>
    <row r="11" spans="1:20" ht="15">
      <c r="A11" s="24" t="s">
        <v>30</v>
      </c>
      <c r="B11" s="27" t="s">
        <v>31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12" customHeight="1">
      <c r="A12" s="40" t="s">
        <v>32</v>
      </c>
      <c r="B12" s="30" t="s">
        <v>33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2"/>
    </row>
    <row r="13" spans="1:20" ht="12" customHeight="1">
      <c r="A13" s="59"/>
      <c r="B13" s="53" t="s">
        <v>34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0" ht="12" customHeight="1">
      <c r="A14" s="59"/>
      <c r="B14" s="53" t="s">
        <v>35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</row>
    <row r="15" spans="1:20" ht="12" customHeight="1">
      <c r="A15" s="59"/>
      <c r="B15" s="53" t="s">
        <v>45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1:20" ht="12" customHeight="1">
      <c r="A16" s="59"/>
      <c r="B16" s="53" t="s">
        <v>47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</row>
    <row r="17" spans="1:20" ht="12" customHeight="1">
      <c r="A17" s="59"/>
      <c r="B17" s="56" t="s">
        <v>11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</row>
    <row r="18" spans="1:20" ht="12" customHeight="1">
      <c r="A18" s="59"/>
      <c r="B18" s="53" t="s">
        <v>74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</row>
    <row r="19" spans="1:20" ht="21.75" customHeight="1">
      <c r="A19" s="76"/>
      <c r="B19" s="73" t="s">
        <v>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</row>
    <row r="20" spans="1:20" ht="11.25" customHeight="1">
      <c r="A20" s="40" t="s">
        <v>36</v>
      </c>
      <c r="B20" s="42" t="s">
        <v>73</v>
      </c>
      <c r="C20" s="32">
        <v>2017</v>
      </c>
      <c r="D20" s="44"/>
      <c r="E20" s="32">
        <v>2018</v>
      </c>
      <c r="F20" s="39"/>
      <c r="G20" s="32">
        <v>2019</v>
      </c>
      <c r="H20" s="39"/>
      <c r="I20" s="32">
        <v>2020</v>
      </c>
      <c r="J20" s="44"/>
      <c r="K20" s="32">
        <v>2021</v>
      </c>
      <c r="L20" s="39"/>
      <c r="M20" s="32">
        <v>2022</v>
      </c>
      <c r="N20" s="39"/>
      <c r="O20" s="32">
        <v>2023</v>
      </c>
      <c r="P20" s="44"/>
      <c r="Q20" s="32">
        <v>2024</v>
      </c>
      <c r="R20" s="44"/>
      <c r="S20" s="32">
        <v>2025</v>
      </c>
      <c r="T20" s="44"/>
    </row>
    <row r="21" spans="1:20" ht="69.75" customHeight="1">
      <c r="A21" s="41"/>
      <c r="B21" s="43"/>
      <c r="C21" s="13" t="s">
        <v>37</v>
      </c>
      <c r="D21" s="13" t="s">
        <v>38</v>
      </c>
      <c r="E21" s="13" t="s">
        <v>37</v>
      </c>
      <c r="F21" s="13" t="s">
        <v>38</v>
      </c>
      <c r="G21" s="13" t="s">
        <v>37</v>
      </c>
      <c r="H21" s="13" t="s">
        <v>38</v>
      </c>
      <c r="I21" s="13" t="s">
        <v>37</v>
      </c>
      <c r="J21" s="13" t="s">
        <v>38</v>
      </c>
      <c r="K21" s="13" t="s">
        <v>37</v>
      </c>
      <c r="L21" s="13" t="s">
        <v>38</v>
      </c>
      <c r="M21" s="13" t="s">
        <v>37</v>
      </c>
      <c r="N21" s="13" t="s">
        <v>38</v>
      </c>
      <c r="O21" s="13" t="s">
        <v>37</v>
      </c>
      <c r="P21" s="13" t="s">
        <v>38</v>
      </c>
      <c r="Q21" s="13" t="s">
        <v>37</v>
      </c>
      <c r="R21" s="13" t="s">
        <v>38</v>
      </c>
      <c r="S21" s="13" t="s">
        <v>37</v>
      </c>
      <c r="T21" s="13" t="s">
        <v>38</v>
      </c>
    </row>
    <row r="22" spans="1:20" ht="15">
      <c r="A22" s="32" t="s">
        <v>39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</row>
    <row r="23" spans="1:20" ht="28.5" customHeight="1">
      <c r="A23" s="20" t="s">
        <v>40</v>
      </c>
      <c r="B23" s="21">
        <v>3</v>
      </c>
      <c r="C23" s="21">
        <v>56</v>
      </c>
      <c r="D23" s="21">
        <v>2</v>
      </c>
      <c r="E23" s="21">
        <f>25+1</f>
        <v>26</v>
      </c>
      <c r="F23" s="21">
        <v>7</v>
      </c>
      <c r="G23" s="21">
        <v>150</v>
      </c>
      <c r="H23" s="21">
        <v>51</v>
      </c>
      <c r="I23" s="21">
        <v>63</v>
      </c>
      <c r="J23" s="21" t="s">
        <v>80</v>
      </c>
      <c r="K23" s="21">
        <v>42</v>
      </c>
      <c r="L23" s="21">
        <f>42-9</f>
        <v>33</v>
      </c>
      <c r="M23" s="21">
        <v>152</v>
      </c>
      <c r="N23" s="21" t="s">
        <v>81</v>
      </c>
      <c r="O23" s="21">
        <v>141</v>
      </c>
      <c r="P23" s="21" t="s">
        <v>82</v>
      </c>
      <c r="Q23" s="21">
        <v>101</v>
      </c>
      <c r="R23" s="21" t="s">
        <v>10</v>
      </c>
      <c r="S23" s="21">
        <v>29</v>
      </c>
      <c r="T23" s="21">
        <v>1</v>
      </c>
    </row>
    <row r="24" spans="1:20" ht="36.75" customHeight="1">
      <c r="A24" s="20" t="s">
        <v>41</v>
      </c>
      <c r="B24" s="21">
        <v>3</v>
      </c>
      <c r="C24" s="21">
        <v>33</v>
      </c>
      <c r="D24" s="21" t="s">
        <v>83</v>
      </c>
      <c r="E24" s="21">
        <v>25</v>
      </c>
      <c r="F24" s="21" t="s">
        <v>69</v>
      </c>
      <c r="G24" s="21">
        <v>44</v>
      </c>
      <c r="H24" s="21" t="s">
        <v>84</v>
      </c>
      <c r="I24" s="21">
        <v>6</v>
      </c>
      <c r="J24" s="21" t="s">
        <v>85</v>
      </c>
      <c r="K24" s="21">
        <v>9</v>
      </c>
      <c r="L24" s="21" t="s">
        <v>86</v>
      </c>
      <c r="M24" s="21">
        <v>7</v>
      </c>
      <c r="N24" s="21">
        <v>0</v>
      </c>
      <c r="O24" s="21">
        <v>26</v>
      </c>
      <c r="P24" s="21">
        <v>0</v>
      </c>
      <c r="Q24" s="21">
        <v>24</v>
      </c>
      <c r="R24" s="21">
        <v>1</v>
      </c>
      <c r="S24" s="21">
        <v>29</v>
      </c>
      <c r="T24" s="21">
        <v>1</v>
      </c>
    </row>
    <row r="25" spans="1:20" ht="36.75" customHeight="1">
      <c r="A25" s="20" t="s">
        <v>42</v>
      </c>
      <c r="B25" s="21">
        <v>0.64</v>
      </c>
      <c r="C25" s="21">
        <v>12.15</v>
      </c>
      <c r="D25" s="21">
        <v>0.43</v>
      </c>
      <c r="E25" s="21">
        <f>26*100/520</f>
        <v>5</v>
      </c>
      <c r="F25" s="22">
        <v>1.3</v>
      </c>
      <c r="G25" s="22">
        <f>150*100/527</f>
        <v>28.462998102466795</v>
      </c>
      <c r="H25" s="22">
        <v>8.9</v>
      </c>
      <c r="I25" s="22">
        <v>11.1</v>
      </c>
      <c r="J25" s="22">
        <v>6.6</v>
      </c>
      <c r="K25" s="22">
        <v>7.5</v>
      </c>
      <c r="L25" s="22">
        <v>5.8</v>
      </c>
      <c r="M25" s="22">
        <v>33.3</v>
      </c>
      <c r="N25" s="22">
        <v>30.7</v>
      </c>
      <c r="O25" s="22">
        <v>38.6</v>
      </c>
      <c r="P25" s="22">
        <v>28.3</v>
      </c>
      <c r="Q25" s="22">
        <v>32.2</v>
      </c>
      <c r="R25" s="22">
        <v>20.6</v>
      </c>
      <c r="S25" s="22">
        <v>8.7</v>
      </c>
      <c r="T25" s="21">
        <v>0.2</v>
      </c>
    </row>
    <row r="26" spans="1:20" ht="36.75" customHeight="1">
      <c r="A26" s="20" t="s">
        <v>43</v>
      </c>
      <c r="B26" s="21">
        <v>0.64</v>
      </c>
      <c r="C26" s="21">
        <v>7.16</v>
      </c>
      <c r="D26" s="21">
        <v>0.22</v>
      </c>
      <c r="E26" s="22">
        <f>25*100/520</f>
        <v>4.8076923076923075</v>
      </c>
      <c r="F26" s="22">
        <v>0.4</v>
      </c>
      <c r="G26" s="22">
        <f>44*100/527</f>
        <v>8.349146110056926</v>
      </c>
      <c r="H26" s="14">
        <f>3*100/574</f>
        <v>0.5226480836236934</v>
      </c>
      <c r="I26" s="22">
        <v>1.8</v>
      </c>
      <c r="J26" s="22">
        <v>0.2</v>
      </c>
      <c r="K26" s="22">
        <v>1.6</v>
      </c>
      <c r="L26" s="22">
        <v>0</v>
      </c>
      <c r="M26" s="22">
        <v>1.5</v>
      </c>
      <c r="N26" s="22">
        <v>0</v>
      </c>
      <c r="O26" s="22">
        <v>7.1</v>
      </c>
      <c r="P26" s="21">
        <v>0</v>
      </c>
      <c r="Q26" s="14">
        <v>7.6</v>
      </c>
      <c r="R26" s="21">
        <v>0.3</v>
      </c>
      <c r="S26" s="22">
        <v>8.7</v>
      </c>
      <c r="T26" s="21">
        <v>0.2</v>
      </c>
    </row>
    <row r="27" spans="1:20" ht="12" customHeight="1">
      <c r="A27" s="47" t="s">
        <v>44</v>
      </c>
      <c r="B27" s="42" t="s">
        <v>73</v>
      </c>
      <c r="C27" s="32">
        <v>2017</v>
      </c>
      <c r="D27" s="44"/>
      <c r="E27" s="32">
        <v>2018</v>
      </c>
      <c r="F27" s="39"/>
      <c r="G27" s="32">
        <v>2019</v>
      </c>
      <c r="H27" s="39"/>
      <c r="I27" s="32">
        <v>2020</v>
      </c>
      <c r="J27" s="44"/>
      <c r="K27" s="32">
        <v>2021</v>
      </c>
      <c r="L27" s="39"/>
      <c r="M27" s="32">
        <v>2022</v>
      </c>
      <c r="N27" s="39"/>
      <c r="O27" s="32">
        <v>2023</v>
      </c>
      <c r="P27" s="44"/>
      <c r="Q27" s="32">
        <v>2024</v>
      </c>
      <c r="R27" s="44"/>
      <c r="S27" s="32">
        <v>2025</v>
      </c>
      <c r="T27" s="44"/>
    </row>
    <row r="28" spans="1:20" ht="73.5" customHeight="1">
      <c r="A28" s="48"/>
      <c r="B28" s="43"/>
      <c r="C28" s="13" t="s">
        <v>37</v>
      </c>
      <c r="D28" s="13" t="s">
        <v>38</v>
      </c>
      <c r="E28" s="13" t="s">
        <v>37</v>
      </c>
      <c r="F28" s="13" t="s">
        <v>38</v>
      </c>
      <c r="G28" s="13" t="s">
        <v>37</v>
      </c>
      <c r="H28" s="13" t="s">
        <v>38</v>
      </c>
      <c r="I28" s="13" t="s">
        <v>37</v>
      </c>
      <c r="J28" s="13" t="s">
        <v>38</v>
      </c>
      <c r="K28" s="13" t="s">
        <v>37</v>
      </c>
      <c r="L28" s="13" t="s">
        <v>38</v>
      </c>
      <c r="M28" s="13" t="s">
        <v>37</v>
      </c>
      <c r="N28" s="13" t="s">
        <v>38</v>
      </c>
      <c r="O28" s="13" t="s">
        <v>37</v>
      </c>
      <c r="P28" s="13" t="s">
        <v>38</v>
      </c>
      <c r="Q28" s="13" t="s">
        <v>37</v>
      </c>
      <c r="R28" s="13" t="s">
        <v>38</v>
      </c>
      <c r="S28" s="13" t="s">
        <v>37</v>
      </c>
      <c r="T28" s="13" t="s">
        <v>38</v>
      </c>
    </row>
    <row r="29" spans="1:20" ht="18" customHeight="1">
      <c r="A29" s="32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</row>
    <row r="30" spans="1:20" ht="22.5">
      <c r="A30" s="20" t="s">
        <v>46</v>
      </c>
      <c r="B30" s="21">
        <v>260</v>
      </c>
      <c r="C30" s="21">
        <v>690</v>
      </c>
      <c r="D30" s="21">
        <v>272</v>
      </c>
      <c r="E30" s="21">
        <v>508</v>
      </c>
      <c r="F30" s="21">
        <v>402</v>
      </c>
      <c r="G30" s="21">
        <v>3093</v>
      </c>
      <c r="H30" s="21">
        <v>1474</v>
      </c>
      <c r="I30" s="21">
        <v>1483</v>
      </c>
      <c r="J30" s="21">
        <v>1086</v>
      </c>
      <c r="K30" s="15">
        <v>1319</v>
      </c>
      <c r="L30" s="21">
        <v>1271</v>
      </c>
      <c r="M30" s="15">
        <v>2593</v>
      </c>
      <c r="N30" s="21">
        <v>1538</v>
      </c>
      <c r="O30" s="21">
        <v>2929</v>
      </c>
      <c r="P30" s="21">
        <v>1440</v>
      </c>
      <c r="Q30" s="21">
        <v>1975</v>
      </c>
      <c r="R30" s="21">
        <v>934</v>
      </c>
      <c r="S30" s="21">
        <v>480</v>
      </c>
      <c r="T30" s="21">
        <v>45</v>
      </c>
    </row>
    <row r="31" spans="1:20" ht="15">
      <c r="A31" s="35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22.5">
      <c r="A32" s="20" t="s">
        <v>48</v>
      </c>
      <c r="B32" s="21">
        <v>3.1</v>
      </c>
      <c r="C32" s="21">
        <v>9.75</v>
      </c>
      <c r="D32" s="21">
        <v>2.7</v>
      </c>
      <c r="E32" s="21">
        <v>6</v>
      </c>
      <c r="F32" s="21">
        <v>4.9</v>
      </c>
      <c r="G32" s="21">
        <v>40.8</v>
      </c>
      <c r="H32" s="22">
        <v>6.6</v>
      </c>
      <c r="I32" s="21">
        <v>8.2</v>
      </c>
      <c r="J32" s="21">
        <v>4</v>
      </c>
      <c r="K32" s="21">
        <v>4.3</v>
      </c>
      <c r="L32" s="22">
        <v>3.8</v>
      </c>
      <c r="M32" s="21">
        <v>2.6</v>
      </c>
      <c r="N32" s="22">
        <v>0</v>
      </c>
      <c r="O32" s="21">
        <v>6.9</v>
      </c>
      <c r="P32" s="21">
        <v>0</v>
      </c>
      <c r="Q32" s="21">
        <v>7</v>
      </c>
      <c r="R32" s="21">
        <v>0.2</v>
      </c>
      <c r="S32" s="21">
        <v>7.4</v>
      </c>
      <c r="T32" s="21">
        <v>0.6</v>
      </c>
    </row>
    <row r="33" spans="1:20" ht="15">
      <c r="A33" s="3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30" customHeight="1">
      <c r="A34" s="20" t="s">
        <v>78</v>
      </c>
      <c r="B34" s="35" t="s">
        <v>79</v>
      </c>
      <c r="C34" s="46"/>
      <c r="D34" s="46"/>
      <c r="E34" s="46"/>
      <c r="F34" s="46"/>
      <c r="G34" s="46"/>
      <c r="H34" s="46"/>
      <c r="I34" s="46"/>
      <c r="J34" s="46"/>
      <c r="K34" s="21">
        <v>19.2</v>
      </c>
      <c r="L34" s="21">
        <v>8.4</v>
      </c>
      <c r="M34" s="21">
        <v>6.9</v>
      </c>
      <c r="N34" s="21">
        <v>6.9</v>
      </c>
      <c r="O34" s="21">
        <v>3.6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 customHeight="1">
      <c r="A35" s="32" t="s">
        <v>74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</row>
    <row r="36" spans="1:20" ht="63.75" customHeight="1">
      <c r="A36" s="20" t="s">
        <v>75</v>
      </c>
      <c r="B36" s="21">
        <v>0</v>
      </c>
      <c r="C36" s="21">
        <v>11</v>
      </c>
      <c r="D36" s="21">
        <v>4</v>
      </c>
      <c r="E36" s="21">
        <v>8</v>
      </c>
      <c r="F36" s="21">
        <v>5</v>
      </c>
      <c r="G36" s="21">
        <v>33</v>
      </c>
      <c r="H36" s="21">
        <v>3</v>
      </c>
      <c r="I36" s="21">
        <v>33</v>
      </c>
      <c r="J36" s="18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4.25" customHeight="1">
      <c r="A37" s="32" t="s">
        <v>76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1:20" ht="34.5" customHeight="1">
      <c r="A38" s="20" t="s">
        <v>7</v>
      </c>
      <c r="B38" s="32" t="s">
        <v>70</v>
      </c>
      <c r="C38" s="77"/>
      <c r="D38" s="77"/>
      <c r="E38" s="77"/>
      <c r="F38" s="78"/>
      <c r="G38" s="21">
        <v>11.6</v>
      </c>
      <c r="H38" s="22">
        <v>11.6</v>
      </c>
      <c r="I38" s="21">
        <v>11.1</v>
      </c>
      <c r="J38" s="21" t="s">
        <v>87</v>
      </c>
      <c r="K38" s="22">
        <v>13.9</v>
      </c>
      <c r="L38" s="22" t="s">
        <v>88</v>
      </c>
      <c r="M38" s="22">
        <v>31.9</v>
      </c>
      <c r="N38" s="22" t="s">
        <v>13</v>
      </c>
      <c r="O38" s="21">
        <v>31.9</v>
      </c>
      <c r="P38" s="21" t="s">
        <v>14</v>
      </c>
      <c r="Q38" s="21">
        <v>20</v>
      </c>
      <c r="R38" s="21" t="s">
        <v>6</v>
      </c>
      <c r="S38" s="21">
        <v>0</v>
      </c>
      <c r="T38" s="21">
        <v>0</v>
      </c>
    </row>
    <row r="39" spans="1:20" ht="29.25" customHeight="1">
      <c r="A39" s="25" t="s">
        <v>8</v>
      </c>
      <c r="B39" s="32" t="s">
        <v>79</v>
      </c>
      <c r="C39" s="33"/>
      <c r="D39" s="33"/>
      <c r="E39" s="33"/>
      <c r="F39" s="33"/>
      <c r="G39" s="33"/>
      <c r="H39" s="33"/>
      <c r="I39" s="33"/>
      <c r="J39" s="34"/>
      <c r="K39" s="16">
        <v>1020</v>
      </c>
      <c r="L39" s="16">
        <v>1020</v>
      </c>
      <c r="M39" s="16">
        <v>2420</v>
      </c>
      <c r="N39" s="16" t="s">
        <v>15</v>
      </c>
      <c r="O39" s="21">
        <v>2365</v>
      </c>
      <c r="P39" s="21" t="s">
        <v>16</v>
      </c>
      <c r="Q39" s="21">
        <v>1491</v>
      </c>
      <c r="R39" s="21" t="s">
        <v>17</v>
      </c>
      <c r="S39" s="21">
        <v>0</v>
      </c>
      <c r="T39" s="21">
        <v>0</v>
      </c>
    </row>
    <row r="40" spans="1:20" ht="33" customHeight="1">
      <c r="A40" s="40" t="s">
        <v>49</v>
      </c>
      <c r="B40" s="35" t="s">
        <v>50</v>
      </c>
      <c r="C40" s="32" t="s">
        <v>51</v>
      </c>
      <c r="D40" s="38"/>
      <c r="E40" s="38"/>
      <c r="F40" s="39"/>
      <c r="G40" s="32" t="s">
        <v>52</v>
      </c>
      <c r="H40" s="38"/>
      <c r="I40" s="36"/>
      <c r="J40" s="39"/>
      <c r="K40" s="32" t="s">
        <v>5</v>
      </c>
      <c r="L40" s="38"/>
      <c r="M40" s="39"/>
      <c r="N40" s="32" t="s">
        <v>53</v>
      </c>
      <c r="O40" s="38"/>
      <c r="P40" s="39"/>
      <c r="Q40" s="35" t="s">
        <v>54</v>
      </c>
      <c r="R40" s="45"/>
      <c r="S40" s="45"/>
      <c r="T40" s="45"/>
    </row>
    <row r="41" spans="1:20" ht="26.25" customHeight="1">
      <c r="A41" s="59"/>
      <c r="B41" s="35"/>
      <c r="C41" s="32" t="s">
        <v>55</v>
      </c>
      <c r="D41" s="39"/>
      <c r="E41" s="32" t="s">
        <v>56</v>
      </c>
      <c r="F41" s="37"/>
      <c r="G41" s="32" t="s">
        <v>55</v>
      </c>
      <c r="H41" s="39"/>
      <c r="I41" s="32" t="s">
        <v>56</v>
      </c>
      <c r="J41" s="39"/>
      <c r="K41" s="21" t="s">
        <v>55</v>
      </c>
      <c r="L41" s="32" t="s">
        <v>56</v>
      </c>
      <c r="M41" s="39"/>
      <c r="N41" s="21" t="s">
        <v>55</v>
      </c>
      <c r="O41" s="32" t="s">
        <v>56</v>
      </c>
      <c r="P41" s="39"/>
      <c r="Q41" s="35" t="s">
        <v>55</v>
      </c>
      <c r="R41" s="35"/>
      <c r="S41" s="35" t="s">
        <v>57</v>
      </c>
      <c r="T41" s="45"/>
    </row>
    <row r="42" spans="1:30" ht="12" customHeight="1">
      <c r="A42" s="59"/>
      <c r="B42" s="21">
        <v>2017</v>
      </c>
      <c r="C42" s="60">
        <f>G42+K42+N42+Q42</f>
        <v>600000</v>
      </c>
      <c r="D42" s="61"/>
      <c r="E42" s="60">
        <f>I42+L42+O42+S42</f>
        <v>88298.3</v>
      </c>
      <c r="F42" s="62"/>
      <c r="G42" s="60">
        <v>400000</v>
      </c>
      <c r="H42" s="62"/>
      <c r="I42" s="60">
        <v>88298.3</v>
      </c>
      <c r="J42" s="62"/>
      <c r="K42" s="22">
        <v>0</v>
      </c>
      <c r="L42" s="60">
        <v>0</v>
      </c>
      <c r="M42" s="62"/>
      <c r="N42" s="22">
        <v>0</v>
      </c>
      <c r="O42" s="60">
        <v>0</v>
      </c>
      <c r="P42" s="62"/>
      <c r="Q42" s="63">
        <v>200000</v>
      </c>
      <c r="R42" s="64"/>
      <c r="S42" s="60">
        <v>0</v>
      </c>
      <c r="T42" s="61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2" customHeight="1">
      <c r="A43" s="59"/>
      <c r="B43" s="21">
        <v>2018</v>
      </c>
      <c r="C43" s="60">
        <f aca="true" t="shared" si="0" ref="C43:C50">G43+K43+N43+Q43</f>
        <v>679351.8</v>
      </c>
      <c r="D43" s="61"/>
      <c r="E43" s="60">
        <f aca="true" t="shared" si="1" ref="E43:E50">I43+L43+O43+S43</f>
        <v>392029.6</v>
      </c>
      <c r="F43" s="62"/>
      <c r="G43" s="60">
        <v>479351.8</v>
      </c>
      <c r="H43" s="62"/>
      <c r="I43" s="60">
        <v>192029.6</v>
      </c>
      <c r="J43" s="62"/>
      <c r="K43" s="22">
        <v>0</v>
      </c>
      <c r="L43" s="60">
        <v>0</v>
      </c>
      <c r="M43" s="62"/>
      <c r="N43" s="22">
        <v>0</v>
      </c>
      <c r="O43" s="60">
        <v>0</v>
      </c>
      <c r="P43" s="62"/>
      <c r="Q43" s="63">
        <v>200000</v>
      </c>
      <c r="R43" s="64"/>
      <c r="S43" s="60">
        <v>200000</v>
      </c>
      <c r="T43" s="61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2" customHeight="1">
      <c r="A44" s="59"/>
      <c r="B44" s="21">
        <v>2019</v>
      </c>
      <c r="C44" s="60">
        <f>G44+K44+N44+Q44</f>
        <v>3525765.3</v>
      </c>
      <c r="D44" s="61"/>
      <c r="E44" s="60">
        <f>I44+L44+O44+S44</f>
        <v>1112663.5</v>
      </c>
      <c r="F44" s="62"/>
      <c r="G44" s="60">
        <v>1262276</v>
      </c>
      <c r="H44" s="62"/>
      <c r="I44" s="60">
        <v>457636.2</v>
      </c>
      <c r="J44" s="62"/>
      <c r="K44" s="22">
        <v>690337.7</v>
      </c>
      <c r="L44" s="60">
        <v>484649.7</v>
      </c>
      <c r="M44" s="62"/>
      <c r="N44" s="22">
        <v>21350.6</v>
      </c>
      <c r="O44" s="60">
        <v>14989.1</v>
      </c>
      <c r="P44" s="62"/>
      <c r="Q44" s="63">
        <v>1551801</v>
      </c>
      <c r="R44" s="64"/>
      <c r="S44" s="60">
        <v>155388.5</v>
      </c>
      <c r="T44" s="61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2" customHeight="1">
      <c r="A45" s="59"/>
      <c r="B45" s="21">
        <v>2020</v>
      </c>
      <c r="C45" s="60">
        <f>G45+K45+N45+Q45</f>
        <v>1622858.9</v>
      </c>
      <c r="D45" s="61"/>
      <c r="E45" s="60">
        <f>I45+L45+O45+S45</f>
        <v>745153.8999999999</v>
      </c>
      <c r="F45" s="62"/>
      <c r="G45" s="60">
        <v>615378.2</v>
      </c>
      <c r="H45" s="62"/>
      <c r="I45" s="60">
        <v>249640.1</v>
      </c>
      <c r="J45" s="62"/>
      <c r="K45" s="22">
        <v>353679.1</v>
      </c>
      <c r="L45" s="60">
        <v>353679.1</v>
      </c>
      <c r="M45" s="62"/>
      <c r="N45" s="22">
        <v>225303.2</v>
      </c>
      <c r="O45" s="60">
        <v>134245.5</v>
      </c>
      <c r="P45" s="62"/>
      <c r="Q45" s="63">
        <v>428498.4</v>
      </c>
      <c r="R45" s="64"/>
      <c r="S45" s="60">
        <v>7589.2</v>
      </c>
      <c r="T45" s="61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2" customHeight="1">
      <c r="A46" s="59"/>
      <c r="B46" s="21">
        <v>2021</v>
      </c>
      <c r="C46" s="60">
        <f t="shared" si="0"/>
        <v>1790553.2999999998</v>
      </c>
      <c r="D46" s="61"/>
      <c r="E46" s="60">
        <f t="shared" si="1"/>
        <v>1132247.5</v>
      </c>
      <c r="F46" s="62"/>
      <c r="G46" s="60">
        <v>693945.2</v>
      </c>
      <c r="H46" s="62"/>
      <c r="I46" s="60">
        <v>483733.2</v>
      </c>
      <c r="J46" s="62"/>
      <c r="K46" s="22">
        <v>898883.6</v>
      </c>
      <c r="L46" s="60">
        <v>482491.8</v>
      </c>
      <c r="M46" s="62"/>
      <c r="N46" s="22">
        <v>23544.8</v>
      </c>
      <c r="O46" s="60">
        <v>10634</v>
      </c>
      <c r="P46" s="62"/>
      <c r="Q46" s="63">
        <v>174179.7</v>
      </c>
      <c r="R46" s="64"/>
      <c r="S46" s="63">
        <v>155388.5</v>
      </c>
      <c r="T46" s="63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2" customHeight="1">
      <c r="A47" s="59"/>
      <c r="B47" s="21">
        <v>2022</v>
      </c>
      <c r="C47" s="60">
        <f t="shared" si="0"/>
        <v>2637793.5</v>
      </c>
      <c r="D47" s="61"/>
      <c r="E47" s="60">
        <f t="shared" si="1"/>
        <v>234839.1</v>
      </c>
      <c r="F47" s="62"/>
      <c r="G47" s="60">
        <v>673217.8</v>
      </c>
      <c r="H47" s="62"/>
      <c r="I47" s="60">
        <f>59069.4</f>
        <v>59069.4</v>
      </c>
      <c r="J47" s="61"/>
      <c r="K47" s="22">
        <v>1905638.5</v>
      </c>
      <c r="L47" s="60">
        <v>166368.7</v>
      </c>
      <c r="M47" s="62"/>
      <c r="N47" s="22">
        <v>58937.2</v>
      </c>
      <c r="O47" s="60">
        <v>9401</v>
      </c>
      <c r="P47" s="62"/>
      <c r="Q47" s="63">
        <v>0</v>
      </c>
      <c r="R47" s="64"/>
      <c r="S47" s="60">
        <v>0</v>
      </c>
      <c r="T47" s="61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2" customHeight="1">
      <c r="A48" s="59"/>
      <c r="B48" s="21">
        <v>2023</v>
      </c>
      <c r="C48" s="60">
        <f t="shared" si="0"/>
        <v>2732514.1999999997</v>
      </c>
      <c r="D48" s="61"/>
      <c r="E48" s="60">
        <f t="shared" si="1"/>
        <v>49069.4</v>
      </c>
      <c r="F48" s="62"/>
      <c r="G48" s="60">
        <v>900902</v>
      </c>
      <c r="H48" s="62"/>
      <c r="I48" s="60">
        <v>49069.4</v>
      </c>
      <c r="J48" s="61"/>
      <c r="K48" s="22">
        <v>1776663.9</v>
      </c>
      <c r="L48" s="60">
        <v>0</v>
      </c>
      <c r="M48" s="62"/>
      <c r="N48" s="22">
        <v>54948.3</v>
      </c>
      <c r="O48" s="60">
        <v>0</v>
      </c>
      <c r="P48" s="62"/>
      <c r="Q48" s="63">
        <v>0</v>
      </c>
      <c r="R48" s="64"/>
      <c r="S48" s="60">
        <v>0</v>
      </c>
      <c r="T48" s="61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2" customHeight="1">
      <c r="A49" s="59"/>
      <c r="B49" s="21">
        <v>2024</v>
      </c>
      <c r="C49" s="60">
        <f t="shared" si="0"/>
        <v>2131325.3</v>
      </c>
      <c r="D49" s="61"/>
      <c r="E49" s="60">
        <f t="shared" si="1"/>
        <v>47600</v>
      </c>
      <c r="F49" s="62"/>
      <c r="G49" s="60">
        <v>819531.2</v>
      </c>
      <c r="H49" s="62"/>
      <c r="I49" s="60">
        <v>47600</v>
      </c>
      <c r="J49" s="61"/>
      <c r="K49" s="22">
        <v>1272440.3</v>
      </c>
      <c r="L49" s="60">
        <v>0</v>
      </c>
      <c r="M49" s="62"/>
      <c r="N49" s="22">
        <v>39353.8</v>
      </c>
      <c r="O49" s="60">
        <v>0</v>
      </c>
      <c r="P49" s="62"/>
      <c r="Q49" s="63">
        <v>0</v>
      </c>
      <c r="R49" s="64"/>
      <c r="S49" s="60">
        <v>0</v>
      </c>
      <c r="T49" s="61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2" customHeight="1">
      <c r="A50" s="59"/>
      <c r="B50" s="21">
        <v>2025</v>
      </c>
      <c r="C50" s="60">
        <f t="shared" si="0"/>
        <v>513032</v>
      </c>
      <c r="D50" s="61"/>
      <c r="E50" s="60">
        <f t="shared" si="1"/>
        <v>49000</v>
      </c>
      <c r="F50" s="62"/>
      <c r="G50" s="60">
        <v>513032</v>
      </c>
      <c r="H50" s="62"/>
      <c r="I50" s="60">
        <v>49000</v>
      </c>
      <c r="J50" s="61"/>
      <c r="K50" s="22">
        <v>0</v>
      </c>
      <c r="L50" s="60">
        <v>0</v>
      </c>
      <c r="M50" s="62"/>
      <c r="N50" s="22">
        <v>0</v>
      </c>
      <c r="O50" s="60">
        <v>0</v>
      </c>
      <c r="P50" s="62"/>
      <c r="Q50" s="63">
        <v>0</v>
      </c>
      <c r="R50" s="64"/>
      <c r="S50" s="60">
        <v>0</v>
      </c>
      <c r="T50" s="61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20" ht="12" customHeight="1">
      <c r="A51" s="59"/>
      <c r="B51" s="17" t="s">
        <v>58</v>
      </c>
      <c r="C51" s="65">
        <f>G51+K51+N51+Q51</f>
        <v>16233194.3</v>
      </c>
      <c r="D51" s="66"/>
      <c r="E51" s="65">
        <f>I51+L51+O51+S51</f>
        <v>3850901.3000000003</v>
      </c>
      <c r="F51" s="66"/>
      <c r="G51" s="65">
        <f>SUM(G42:H50)</f>
        <v>6357634.2</v>
      </c>
      <c r="H51" s="66"/>
      <c r="I51" s="65">
        <f>SUM(I42:J50)</f>
        <v>1676076.2</v>
      </c>
      <c r="J51" s="66"/>
      <c r="K51" s="23">
        <f>SUM(K42:K50)</f>
        <v>6897643.1</v>
      </c>
      <c r="L51" s="65">
        <f>SUM(L42:M50)</f>
        <v>1487189.3</v>
      </c>
      <c r="M51" s="67"/>
      <c r="N51" s="23">
        <f>SUM(N42:N50)</f>
        <v>423437.9</v>
      </c>
      <c r="O51" s="68">
        <f>SUM(O42:P50)</f>
        <v>169269.6</v>
      </c>
      <c r="P51" s="69"/>
      <c r="Q51" s="68">
        <f>SUM(Q42:R50)</f>
        <v>2554479.1</v>
      </c>
      <c r="R51" s="69"/>
      <c r="S51" s="68">
        <f>SUM(S42:T50)</f>
        <v>518366.2</v>
      </c>
      <c r="T51" s="69"/>
    </row>
    <row r="52" spans="1:20" ht="13.5" customHeight="1">
      <c r="A52" s="19" t="s">
        <v>59</v>
      </c>
      <c r="B52" s="80" t="s">
        <v>60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0" ht="33.75">
      <c r="A53" s="19" t="s">
        <v>61</v>
      </c>
      <c r="B53" s="80" t="s">
        <v>71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0" ht="22.5">
      <c r="A54" s="19" t="s">
        <v>62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2.75" customHeight="1">
      <c r="A55" s="19" t="s">
        <v>63</v>
      </c>
      <c r="B55" s="80" t="s">
        <v>64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0" ht="10.5" customHeight="1">
      <c r="A56" s="79" t="s">
        <v>65</v>
      </c>
      <c r="B56" s="79" t="s">
        <v>66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 ht="10.5" customHeight="1">
      <c r="A57" s="79"/>
      <c r="B57" s="79" t="s">
        <v>25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 ht="10.5" customHeight="1">
      <c r="A58" s="79"/>
      <c r="B58" s="79" t="s">
        <v>26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 ht="10.5" customHeight="1">
      <c r="A59" s="79"/>
      <c r="B59" s="79" t="s">
        <v>27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0.5" customHeight="1">
      <c r="A60" s="79"/>
      <c r="B60" s="79" t="s">
        <v>67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 ht="10.5" customHeight="1">
      <c r="A61" s="79"/>
      <c r="B61" s="79" t="s">
        <v>68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4" s="7" customFormat="1" ht="36" customHeight="1">
      <c r="A62" s="57" t="s">
        <v>89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11"/>
      <c r="V62" s="11"/>
      <c r="W62" s="11"/>
      <c r="X62" s="6"/>
    </row>
    <row r="63" spans="1:24" s="7" customFormat="1" ht="188.25" customHeight="1">
      <c r="A63" s="57" t="s">
        <v>19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10"/>
      <c r="V63" s="10"/>
      <c r="W63" s="10"/>
      <c r="X63" s="6"/>
    </row>
    <row r="64" spans="1:24" s="7" customFormat="1" ht="41.25" customHeight="1">
      <c r="A64" s="70" t="s">
        <v>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5"/>
      <c r="V64" s="5"/>
      <c r="W64" s="5"/>
      <c r="X64" s="6" t="s">
        <v>1</v>
      </c>
    </row>
    <row r="65" spans="1:24" s="7" customFormat="1" ht="26.25" customHeight="1">
      <c r="A65" s="70" t="s">
        <v>2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5"/>
      <c r="V65" s="5"/>
      <c r="W65" s="5"/>
      <c r="X65" s="6"/>
    </row>
    <row r="66" spans="1:24" s="7" customFormat="1" ht="65.25" customHeight="1">
      <c r="A66" s="71" t="s">
        <v>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8"/>
      <c r="V66" s="8"/>
      <c r="W66" s="8"/>
      <c r="X66" s="6"/>
    </row>
    <row r="67" spans="1:24" s="7" customFormat="1" ht="16.5" customHeight="1">
      <c r="A67" s="70" t="s">
        <v>9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9"/>
      <c r="V67" s="9"/>
      <c r="W67" s="9"/>
      <c r="X67" s="6"/>
    </row>
    <row r="68" spans="1:23" ht="22.5" customHeight="1">
      <c r="A68" s="72" t="s">
        <v>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9"/>
      <c r="V68" s="9"/>
      <c r="W68" s="9"/>
    </row>
  </sheetData>
  <sheetProtection/>
  <mergeCells count="164">
    <mergeCell ref="Q50:R50"/>
    <mergeCell ref="S50:T50"/>
    <mergeCell ref="A68:T68"/>
    <mergeCell ref="B19:T19"/>
    <mergeCell ref="A12:A19"/>
    <mergeCell ref="A37:T37"/>
    <mergeCell ref="B38:F38"/>
    <mergeCell ref="B61:T61"/>
    <mergeCell ref="B52:T52"/>
    <mergeCell ref="B53:T53"/>
    <mergeCell ref="B54:T54"/>
    <mergeCell ref="B55:T55"/>
    <mergeCell ref="A64:T64"/>
    <mergeCell ref="A65:T65"/>
    <mergeCell ref="A66:T66"/>
    <mergeCell ref="A67:T67"/>
    <mergeCell ref="L50:M50"/>
    <mergeCell ref="O50:P50"/>
    <mergeCell ref="A62:T62"/>
    <mergeCell ref="A63:T63"/>
    <mergeCell ref="A56:A61"/>
    <mergeCell ref="B56:T56"/>
    <mergeCell ref="B57:T57"/>
    <mergeCell ref="B58:T58"/>
    <mergeCell ref="B59:T59"/>
    <mergeCell ref="B60:T60"/>
    <mergeCell ref="C50:D50"/>
    <mergeCell ref="E50:F50"/>
    <mergeCell ref="G50:H50"/>
    <mergeCell ref="I50:J50"/>
    <mergeCell ref="L51:M51"/>
    <mergeCell ref="O51:P51"/>
    <mergeCell ref="Q51:R51"/>
    <mergeCell ref="S51:T51"/>
    <mergeCell ref="C51:D51"/>
    <mergeCell ref="E51:F51"/>
    <mergeCell ref="G51:H51"/>
    <mergeCell ref="I51:J51"/>
    <mergeCell ref="C48:D48"/>
    <mergeCell ref="E48:F48"/>
    <mergeCell ref="G48:H48"/>
    <mergeCell ref="I48:J48"/>
    <mergeCell ref="L49:M49"/>
    <mergeCell ref="O49:P49"/>
    <mergeCell ref="Q49:R49"/>
    <mergeCell ref="S49:T49"/>
    <mergeCell ref="C49:D49"/>
    <mergeCell ref="E49:F49"/>
    <mergeCell ref="G49:H49"/>
    <mergeCell ref="I49:J49"/>
    <mergeCell ref="L46:M46"/>
    <mergeCell ref="O46:P46"/>
    <mergeCell ref="Q48:R48"/>
    <mergeCell ref="S48:T48"/>
    <mergeCell ref="L48:M48"/>
    <mergeCell ref="O48:P48"/>
    <mergeCell ref="C46:D46"/>
    <mergeCell ref="E46:F46"/>
    <mergeCell ref="G46:H46"/>
    <mergeCell ref="I46:J46"/>
    <mergeCell ref="Q46:R46"/>
    <mergeCell ref="S46:T46"/>
    <mergeCell ref="C47:D47"/>
    <mergeCell ref="E47:F47"/>
    <mergeCell ref="G47:H47"/>
    <mergeCell ref="I47:J47"/>
    <mergeCell ref="L47:M47"/>
    <mergeCell ref="O47:P47"/>
    <mergeCell ref="Q47:R47"/>
    <mergeCell ref="S47:T47"/>
    <mergeCell ref="C43:D43"/>
    <mergeCell ref="E43:F43"/>
    <mergeCell ref="G43:H43"/>
    <mergeCell ref="I43:J43"/>
    <mergeCell ref="C44:D44"/>
    <mergeCell ref="E44:F44"/>
    <mergeCell ref="G44:H44"/>
    <mergeCell ref="I44:J44"/>
    <mergeCell ref="L45:M45"/>
    <mergeCell ref="O45:P45"/>
    <mergeCell ref="Q43:R43"/>
    <mergeCell ref="S43:T43"/>
    <mergeCell ref="L44:M44"/>
    <mergeCell ref="O44:P44"/>
    <mergeCell ref="Q44:R44"/>
    <mergeCell ref="S44:T44"/>
    <mergeCell ref="L43:M43"/>
    <mergeCell ref="O43:P43"/>
    <mergeCell ref="C45:D45"/>
    <mergeCell ref="E45:F45"/>
    <mergeCell ref="G45:H45"/>
    <mergeCell ref="I45:J45"/>
    <mergeCell ref="O41:P41"/>
    <mergeCell ref="Q41:R41"/>
    <mergeCell ref="Q45:R45"/>
    <mergeCell ref="S45:T45"/>
    <mergeCell ref="E41:F41"/>
    <mergeCell ref="G41:H41"/>
    <mergeCell ref="I41:J41"/>
    <mergeCell ref="L41:M41"/>
    <mergeCell ref="C41:D41"/>
    <mergeCell ref="S41:T41"/>
    <mergeCell ref="C42:D42"/>
    <mergeCell ref="E42:F42"/>
    <mergeCell ref="G42:H42"/>
    <mergeCell ref="I42:J42"/>
    <mergeCell ref="L42:M42"/>
    <mergeCell ref="O42:P42"/>
    <mergeCell ref="Q42:R42"/>
    <mergeCell ref="S42:T42"/>
    <mergeCell ref="B9:T9"/>
    <mergeCell ref="B10:T10"/>
    <mergeCell ref="B17:T17"/>
    <mergeCell ref="A40:A51"/>
    <mergeCell ref="B40:B41"/>
    <mergeCell ref="C40:F40"/>
    <mergeCell ref="G40:J40"/>
    <mergeCell ref="K40:M40"/>
    <mergeCell ref="N40:P40"/>
    <mergeCell ref="Q40:T40"/>
    <mergeCell ref="B13:T13"/>
    <mergeCell ref="B14:T14"/>
    <mergeCell ref="B15:T15"/>
    <mergeCell ref="S20:T20"/>
    <mergeCell ref="K20:L20"/>
    <mergeCell ref="M20:N20"/>
    <mergeCell ref="O20:P20"/>
    <mergeCell ref="Q20:R20"/>
    <mergeCell ref="B16:T16"/>
    <mergeCell ref="B18:T18"/>
    <mergeCell ref="F1:T1"/>
    <mergeCell ref="A3:T3"/>
    <mergeCell ref="B11:T11"/>
    <mergeCell ref="B12:T12"/>
    <mergeCell ref="B4:T4"/>
    <mergeCell ref="B5:T5"/>
    <mergeCell ref="A6:A10"/>
    <mergeCell ref="B6:T6"/>
    <mergeCell ref="B7:T7"/>
    <mergeCell ref="B8:T8"/>
    <mergeCell ref="M27:N27"/>
    <mergeCell ref="O27:P27"/>
    <mergeCell ref="Q27:R27"/>
    <mergeCell ref="S27:T27"/>
    <mergeCell ref="G20:H20"/>
    <mergeCell ref="I20:J20"/>
    <mergeCell ref="C27:D27"/>
    <mergeCell ref="E27:F27"/>
    <mergeCell ref="G27:H27"/>
    <mergeCell ref="I27:J27"/>
    <mergeCell ref="A20:A21"/>
    <mergeCell ref="B20:B21"/>
    <mergeCell ref="C20:D20"/>
    <mergeCell ref="E20:F20"/>
    <mergeCell ref="B39:J39"/>
    <mergeCell ref="A31:T31"/>
    <mergeCell ref="A35:T35"/>
    <mergeCell ref="A22:T22"/>
    <mergeCell ref="A33:T33"/>
    <mergeCell ref="B34:J34"/>
    <mergeCell ref="A29:T29"/>
    <mergeCell ref="A27:A28"/>
    <mergeCell ref="B27:B28"/>
    <mergeCell ref="K27:L27"/>
  </mergeCells>
  <printOptions/>
  <pageMargins left="0.1968503937007874" right="0.1968503937007874" top="0.6299212598425197" bottom="0.1968503937007874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2022-01-12T02:32:50Z</dcterms:modified>
  <cp:category/>
  <cp:version/>
  <cp:contentType/>
  <cp:contentStatus/>
</cp:coreProperties>
</file>