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690" windowWidth="14805" windowHeight="8010" activeTab="0"/>
  </bookViews>
  <sheets>
    <sheet name="Показатели МП" sheetId="1" r:id="rId1"/>
  </sheets>
  <definedNames>
    <definedName name="_xlnm.Print_Area" localSheetId="0">'Показатели МП'!$A$1:$X$87</definedName>
  </definedNames>
  <calcPr fullCalcOnLoad="1"/>
</workbook>
</file>

<file path=xl/sharedStrings.xml><?xml version="1.0" encoding="utf-8"?>
<sst xmlns="http://schemas.openxmlformats.org/spreadsheetml/2006/main" count="137" uniqueCount="101">
  <si>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</si>
  <si>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</si>
  <si>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</si>
  <si>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</si>
  <si>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</si>
  <si>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</si>
  <si>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</si>
  <si>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</si>
  <si>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</si>
  <si>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</si>
  <si>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</si>
  <si>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</si>
  <si>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</si>
  <si>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</si>
  <si>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</si>
  <si>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</si>
  <si>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</si>
  <si>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</si>
  <si>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</si>
  <si>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</si>
  <si>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</si>
  <si>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</si>
  <si>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</si>
  <si>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</si>
  <si>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</si>
  <si>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</si>
  <si>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</si>
  <si>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</si>
  <si>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</si>
  <si>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</si>
  <si>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</si>
  <si>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</si>
  <si>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</si>
  <si>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</si>
  <si>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</si>
  <si>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</si>
  <si>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</si>
  <si>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</si>
  <si>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3 &lt;***&gt;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</si>
  <si>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</si>
  <si>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</si>
  <si>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</si>
  <si>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4 
&lt;***&gt;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</si>
  <si>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</si>
  <si>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220,4 тыс. кв.м. и общая площадь жилищного фонда -14 723,7 тыс. кв.м. (прогнозные значения, которые планируется достичь к концу 2020 года);</t>
  </si>
  <si>
    <t>на 2022 год: площадь жилых помещений в аварийных домах – 197,7  тыс. кв.м. и общая площадь жилищного фонда -14 962,7 тыс. кв.м. (прогнозные значения, которые планируется достичь к концу 2020 года);</t>
  </si>
  <si>
    <t>на 2023 год: площадь жилых помещений в аварийных домах – 181,8  тыс. кв.м. и общая площадь жилищного фонда -15 201,7 тыс. кв.м. (прогнозные значения, которые планируется достичь к концу 2020 года);</t>
  </si>
  <si>
    <t>на 2024 год: площадь жилых помещений в аварийных домах –177,4  тыс. кв.м. и общая площадь жилищного фонда -15 440,7 тыс. кв.м. (прогнозные значения, которые планируется достичь к концу 2020 года);</t>
  </si>
  <si>
    <t>на 2025 год: площадь жилых помещений в аварийных домах – 192,6 тыс. кв.м. и общая площадь жилищного фонда -15 679,7тыс.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</si>
  <si>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</si>
  <si>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7039,4 кв.м., в нормативном состоянии – 4368,2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</si>
  <si>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 7062 кв.м., в нормативном состоянии – 4636,9 кв.м. (при условии, что в 2022 году будут проведены работы по ремонту жилых помещений маневренного жилищного фонда).</t>
  </si>
  <si>
    <t>на 2023- 2025 годы: проведение мероприятий в рамках подпрограммы «Создание маневренного жилищного фонда«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</si>
  <si>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1
&lt;***&gt;</t>
  </si>
  <si>
    <t>3
 &lt;***&gt;</t>
  </si>
  <si>
    <t>Показатель цели 3. Численность населения, проживающего в аварийных домах, чел.</t>
  </si>
  <si>
    <t xml:space="preserve">&lt;****&gt;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</si>
  <si>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Показатель 1. Количество расселенных аварийных многоквартирных домов, шт. &lt;****&gt;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</si>
  <si>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</si>
  <si>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Фактическое значение показателей на момент разработки муниципальной программы- 2016 год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</si>
  <si>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</t>
  </si>
  <si>
    <t>&lt;**&gt;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</si>
  <si>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</si>
  <si>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</si>
  <si>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</si>
  <si>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</si>
  <si>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Томск»,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</si>
  <si>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Томск», 112 домов рамках Региональной адресной программы, а также 26 многоквартирных дома за счет инвесторов в рамках договоров о развитии застроенной территории (в случае, если в 2021 году будет заключен 1 договор);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</si>
  <si>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Томск», 78 домов рамках Региональной адресной программы, а также 3 многоквартирных дома за счет инвесторов в рамках договоров о развитии застроенной территории (в случае, если в 2022 году будет заключен 1 договор);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</si>
  <si>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Томск», а также 5 многоквартирных домов за счет инвесторов в рамках договоров о развитии застроенной территории (в случае, если в 2023-2024 годах будет заключено 2 договора);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</si>
  <si>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</si>
  <si>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</si>
  <si>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2021 год: прогнозное количество нерасселенных аварийных домов на конец отчетного периода (всего)  – 535 шт. (при условии, что в 2021 году будет расселен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</si>
  <si>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нерасселенных аварийных домов на конец отчетного периода (всего)  – 468 шт. (при условии, что в 2022 году будет расселен 117 домов,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</si>
  <si>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нерасселенных аварийных домов на конец отчетного периода (всего)  – 378 шт. (при условии, что в 2023 году будет расселен 140 домов, в том числе и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</si>
  <si>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нерасселенных аварийных домов на конец отчетного периода (всего)  – 344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</si>
  <si>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нерасселенных аварийных домов на конец отчетного периода (всего)  – 386 шт. (при условии, что в 2025 году будет расселено 8 домов,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</si>
  <si>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</si>
  <si>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</si>
  <si>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</si>
  <si>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</si>
  <si>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</si>
  <si>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</si>
  <si>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</si>
  <si>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</si>
  <si>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</si>
  <si>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</si>
  <si>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</si>
  <si>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 xml:space="preserve"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Томск», 45 домов в рамках Региональной адресной программы; </t>
  </si>
  <si>
    <t>на 2017 год: количество нерасселенных аварийных домов (всего) 461 шт., учитывая утвержденное финансирование,  расселен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</si>
  <si>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 xml:space="preserve">на 2018 год:  количество нерасселенных аварийных домов на конец 2018 года (всего) - 519 шт.,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</si>
  <si>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 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</si>
  <si>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</si>
  <si>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</si>
  <si>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77,  и 10 многоквартирных домов в рамках развития застроенных территорий, обязательства по которым инвесторами в 2018-2019 годах не выполнены, и 34 дома в рамках Региональной адресной программы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</si>
  <si>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</si>
  <si>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</si>
  <si>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</rPr>
      <t xml:space="preserve">» </t>
    </r>
    <r>
      <rPr>
        <b/>
        <sz val="12"/>
        <rFont val="Times New Roman"/>
        <family val="1"/>
      </rPr>
      <t xml:space="preserve"> НА 2017 - 2025 ГОДЫ</t>
    </r>
  </si>
  <si>
    <t>&lt;***&gt;В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планируется расселить 4 многоквартирных дома, признанных аварийными, и 3 помещения,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</si>
  <si>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№</t>
  </si>
  <si>
    <t>Приложение 2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</si>
</sst>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р_."/>
    <numFmt numFmtId="166" formatCode="0.0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6.5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Helv"/>
      <family val="0"/>
    </font>
    <font>
      <b/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6" fontId="8" fillId="24" borderId="10" xfId="0" applyNumberFormat="1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4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14" fillId="0" borderId="0" xfId="0" applyFont="1" applyAlignment="1">
      <alignment/>
    </xf>
    <xf numFmtId="0" fontId="3" fillId="24" borderId="0" xfId="0" applyFont="1" applyFill="1" applyAlignment="1">
      <alignment vertical="center" wrapText="1"/>
    </xf>
    <xf numFmtId="0" fontId="9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justify" vertical="center"/>
    </xf>
    <xf numFmtId="0" fontId="2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left" wrapText="1"/>
    </xf>
    <xf numFmtId="0" fontId="2" fillId="24" borderId="0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Border="1" applyAlignment="1">
      <alignment horizontal="justify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9" fillId="24" borderId="0" xfId="0" applyFont="1" applyFill="1" applyBorder="1" applyAlignment="1">
      <alignment horizontal="justify" vertical="center"/>
    </xf>
    <xf numFmtId="0" fontId="10" fillId="24" borderId="0" xfId="0" applyFont="1" applyFill="1" applyAlignment="1">
      <alignment vertical="center"/>
    </xf>
    <xf numFmtId="0" fontId="11" fillId="24" borderId="0" xfId="0" applyFont="1" applyFill="1" applyAlignment="1">
      <alignment/>
    </xf>
    <xf numFmtId="0" fontId="2" fillId="24" borderId="0" xfId="0" applyFont="1" applyFill="1" applyBorder="1" applyAlignment="1">
      <alignment horizontal="justify" vertical="center" shrinkToFit="1"/>
    </xf>
    <xf numFmtId="0" fontId="3" fillId="24" borderId="0" xfId="0" applyFont="1" applyFill="1" applyAlignment="1">
      <alignment vertical="center" shrinkToFit="1"/>
    </xf>
    <xf numFmtId="0" fontId="6" fillId="24" borderId="0" xfId="0" applyFont="1" applyFill="1" applyAlignment="1">
      <alignment shrinkToFit="1"/>
    </xf>
    <xf numFmtId="0" fontId="9" fillId="24" borderId="0" xfId="0" applyFont="1" applyFill="1" applyAlignment="1">
      <alignment horizontal="justify" vertical="center"/>
    </xf>
    <xf numFmtId="0" fontId="12" fillId="24" borderId="0" xfId="0" applyFont="1" applyFill="1" applyAlignment="1">
      <alignment vertical="center"/>
    </xf>
    <xf numFmtId="0" fontId="13" fillId="24" borderId="0" xfId="0" applyFont="1" applyFill="1" applyAlignment="1">
      <alignment/>
    </xf>
    <xf numFmtId="0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5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 wrapText="1"/>
    </xf>
    <xf numFmtId="0" fontId="10" fillId="24" borderId="0" xfId="0" applyFont="1" applyFill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view="pageBreakPreview" zoomScale="80" zoomScaleSheetLayoutView="80" zoomScalePageLayoutView="0" workbookViewId="0" topLeftCell="A1">
      <selection activeCell="AF6" sqref="AF6"/>
    </sheetView>
  </sheetViews>
  <sheetFormatPr defaultColWidth="9.140625" defaultRowHeight="15"/>
  <cols>
    <col min="1" max="1" width="5.28125" style="2" customWidth="1"/>
    <col min="2" max="2" width="18.57421875" style="2" customWidth="1"/>
    <col min="3" max="3" width="26.57421875" style="2" customWidth="1"/>
    <col min="4" max="4" width="12.57421875" style="2" customWidth="1"/>
    <col min="5" max="5" width="14.00390625" style="2" customWidth="1"/>
    <col min="6" max="6" width="12.8515625" style="2" customWidth="1"/>
    <col min="7" max="7" width="7.140625" style="2" customWidth="1"/>
    <col min="8" max="8" width="6.8515625" style="2" customWidth="1"/>
    <col min="9" max="9" width="5.57421875" style="2" customWidth="1"/>
    <col min="10" max="10" width="7.00390625" style="2" customWidth="1"/>
    <col min="11" max="11" width="5.7109375" style="2" customWidth="1"/>
    <col min="12" max="12" width="7.140625" style="2" customWidth="1"/>
    <col min="13" max="13" width="5.57421875" style="2" customWidth="1"/>
    <col min="14" max="14" width="7.57421875" style="2" customWidth="1"/>
    <col min="15" max="15" width="5.57421875" style="2" customWidth="1"/>
    <col min="16" max="16" width="8.00390625" style="2" customWidth="1"/>
    <col min="17" max="17" width="5.57421875" style="2" customWidth="1"/>
    <col min="18" max="18" width="7.57421875" style="2" customWidth="1"/>
    <col min="19" max="19" width="6.140625" style="2" customWidth="1"/>
    <col min="20" max="20" width="7.7109375" style="2" customWidth="1"/>
    <col min="21" max="21" width="5.57421875" style="2" customWidth="1"/>
    <col min="22" max="22" width="8.140625" style="2" customWidth="1"/>
    <col min="23" max="23" width="6.28125" style="2" customWidth="1"/>
    <col min="24" max="24" width="7.140625" style="2" customWidth="1"/>
    <col min="25" max="16384" width="9.140625" style="2" customWidth="1"/>
  </cols>
  <sheetData>
    <row r="1" spans="5:24" ht="15">
      <c r="E1" s="47" t="s">
        <v>100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ht="15">
      <c r="D2" s="5"/>
    </row>
    <row r="3" spans="4:24" ht="18" customHeight="1">
      <c r="D3" s="47" t="s">
        <v>39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ht="15">
      <c r="A4" s="1"/>
    </row>
    <row r="5" spans="1:24" ht="33" customHeight="1">
      <c r="A5" s="24"/>
      <c r="B5" s="24"/>
      <c r="C5" s="49" t="s">
        <v>97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25"/>
      <c r="U5" s="25"/>
      <c r="V5" s="25"/>
      <c r="W5" s="25"/>
      <c r="X5" s="24"/>
    </row>
    <row r="6" spans="1:24" ht="13.5" customHeight="1">
      <c r="A6" s="53" t="s">
        <v>99</v>
      </c>
      <c r="B6" s="53" t="s">
        <v>0</v>
      </c>
      <c r="C6" s="53" t="s">
        <v>1</v>
      </c>
      <c r="D6" s="53" t="s">
        <v>2</v>
      </c>
      <c r="E6" s="53" t="s">
        <v>3</v>
      </c>
      <c r="F6" s="52" t="s">
        <v>59</v>
      </c>
      <c r="G6" s="52" t="s">
        <v>4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5">
      <c r="A7" s="54"/>
      <c r="B7" s="54"/>
      <c r="C7" s="54"/>
      <c r="D7" s="54"/>
      <c r="E7" s="54"/>
      <c r="F7" s="52"/>
      <c r="G7" s="52">
        <v>2017</v>
      </c>
      <c r="H7" s="52"/>
      <c r="I7" s="52">
        <v>2018</v>
      </c>
      <c r="J7" s="52"/>
      <c r="K7" s="52">
        <v>2019</v>
      </c>
      <c r="L7" s="52"/>
      <c r="M7" s="52">
        <v>2020</v>
      </c>
      <c r="N7" s="52"/>
      <c r="O7" s="52">
        <v>2021</v>
      </c>
      <c r="P7" s="52"/>
      <c r="Q7" s="52">
        <v>2022</v>
      </c>
      <c r="R7" s="52"/>
      <c r="S7" s="52">
        <v>2023</v>
      </c>
      <c r="T7" s="52"/>
      <c r="U7" s="52">
        <v>2024</v>
      </c>
      <c r="V7" s="52"/>
      <c r="W7" s="52">
        <v>2025</v>
      </c>
      <c r="X7" s="52"/>
    </row>
    <row r="8" spans="1:24" ht="63" customHeight="1">
      <c r="A8" s="55"/>
      <c r="B8" s="55"/>
      <c r="C8" s="55"/>
      <c r="D8" s="55"/>
      <c r="E8" s="55"/>
      <c r="F8" s="52"/>
      <c r="G8" s="19" t="s">
        <v>5</v>
      </c>
      <c r="H8" s="19" t="s">
        <v>6</v>
      </c>
      <c r="I8" s="19" t="s">
        <v>5</v>
      </c>
      <c r="J8" s="19" t="s">
        <v>6</v>
      </c>
      <c r="K8" s="19" t="s">
        <v>5</v>
      </c>
      <c r="L8" s="19" t="s">
        <v>6</v>
      </c>
      <c r="M8" s="19" t="s">
        <v>5</v>
      </c>
      <c r="N8" s="19" t="s">
        <v>6</v>
      </c>
      <c r="O8" s="19" t="s">
        <v>5</v>
      </c>
      <c r="P8" s="19" t="s">
        <v>6</v>
      </c>
      <c r="Q8" s="19" t="s">
        <v>5</v>
      </c>
      <c r="R8" s="19" t="s">
        <v>6</v>
      </c>
      <c r="S8" s="19" t="s">
        <v>5</v>
      </c>
      <c r="T8" s="19" t="s">
        <v>6</v>
      </c>
      <c r="U8" s="19" t="s">
        <v>5</v>
      </c>
      <c r="V8" s="19" t="s">
        <v>6</v>
      </c>
      <c r="W8" s="19" t="s">
        <v>5</v>
      </c>
      <c r="X8" s="19" t="s">
        <v>6</v>
      </c>
    </row>
    <row r="9" spans="1:25" ht="15">
      <c r="A9" s="21">
        <v>1</v>
      </c>
      <c r="B9" s="21">
        <v>2</v>
      </c>
      <c r="C9" s="21">
        <v>3</v>
      </c>
      <c r="D9" s="26"/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/>
    </row>
    <row r="10" spans="1:24" ht="59.25" customHeight="1">
      <c r="A10" s="52">
        <v>1</v>
      </c>
      <c r="B10" s="52" t="s">
        <v>7</v>
      </c>
      <c r="C10" s="23" t="s">
        <v>8</v>
      </c>
      <c r="D10" s="21" t="s">
        <v>9</v>
      </c>
      <c r="E10" s="21" t="s">
        <v>10</v>
      </c>
      <c r="F10" s="9">
        <v>22.35</v>
      </c>
      <c r="G10" s="9">
        <v>23.5</v>
      </c>
      <c r="H10" s="9">
        <v>23.5</v>
      </c>
      <c r="I10" s="9">
        <v>23.7</v>
      </c>
      <c r="J10" s="9">
        <v>23.7</v>
      </c>
      <c r="K10" s="9">
        <v>23.8</v>
      </c>
      <c r="L10" s="9">
        <v>23.8</v>
      </c>
      <c r="M10" s="9">
        <v>24.2</v>
      </c>
      <c r="N10" s="9">
        <f>23.9+0.3</f>
        <v>24.2</v>
      </c>
      <c r="O10" s="9">
        <v>24.6</v>
      </c>
      <c r="P10" s="12">
        <f>24.2+0.2</f>
        <v>24.4</v>
      </c>
      <c r="Q10" s="9">
        <v>25.1</v>
      </c>
      <c r="R10" s="12">
        <f>24.4+0.3</f>
        <v>24.7</v>
      </c>
      <c r="S10" s="9">
        <v>25.6</v>
      </c>
      <c r="T10" s="12">
        <f>24.7+0.2</f>
        <v>24.9</v>
      </c>
      <c r="U10" s="9">
        <v>26.1</v>
      </c>
      <c r="V10" s="12">
        <f>24.9+0.3</f>
        <v>25.2</v>
      </c>
      <c r="W10" s="12">
        <v>26.6</v>
      </c>
      <c r="X10" s="12">
        <f>25.2+0.2</f>
        <v>25.4</v>
      </c>
    </row>
    <row r="11" spans="1:24" ht="51.75" customHeight="1">
      <c r="A11" s="52"/>
      <c r="B11" s="52"/>
      <c r="C11" s="23" t="s">
        <v>11</v>
      </c>
      <c r="D11" s="21" t="s">
        <v>9</v>
      </c>
      <c r="E11" s="21" t="s">
        <v>10</v>
      </c>
      <c r="F11" s="9">
        <v>1.2</v>
      </c>
      <c r="G11" s="9">
        <v>1.23</v>
      </c>
      <c r="H11" s="9">
        <v>1.28</v>
      </c>
      <c r="I11" s="9">
        <v>1.4</v>
      </c>
      <c r="J11" s="13">
        <v>1.4</v>
      </c>
      <c r="K11" s="14">
        <f>174.2*100/14227.3</f>
        <v>1.2244065985816002</v>
      </c>
      <c r="L11" s="14">
        <v>1.4</v>
      </c>
      <c r="M11" s="14">
        <v>1.1</v>
      </c>
      <c r="N11" s="14">
        <v>1.5</v>
      </c>
      <c r="O11" s="15">
        <f>149*100/14897.3</f>
        <v>1.0001812408960014</v>
      </c>
      <c r="P11" s="14">
        <v>1.5</v>
      </c>
      <c r="Q11" s="15">
        <f>152.4*100/15237.3</f>
        <v>1.0001771967474553</v>
      </c>
      <c r="R11" s="14">
        <v>1.3</v>
      </c>
      <c r="S11" s="15">
        <f>156*100/15597.3</f>
        <v>1.0001731068838837</v>
      </c>
      <c r="T11" s="14">
        <v>1.2</v>
      </c>
      <c r="U11" s="15">
        <f>159.8*100/15977.3</f>
        <v>1.0001689897542139</v>
      </c>
      <c r="V11" s="14">
        <v>1.1</v>
      </c>
      <c r="W11" s="16">
        <v>1</v>
      </c>
      <c r="X11" s="14">
        <v>1.2</v>
      </c>
    </row>
    <row r="12" spans="1:24" ht="57.75" customHeight="1">
      <c r="A12" s="52"/>
      <c r="B12" s="52"/>
      <c r="C12" s="6" t="s">
        <v>55</v>
      </c>
      <c r="D12" s="21" t="s">
        <v>12</v>
      </c>
      <c r="E12" s="21" t="s">
        <v>10</v>
      </c>
      <c r="F12" s="56" t="s">
        <v>35</v>
      </c>
      <c r="G12" s="57"/>
      <c r="H12" s="57"/>
      <c r="I12" s="57"/>
      <c r="J12" s="58"/>
      <c r="K12" s="7">
        <v>9693</v>
      </c>
      <c r="L12" s="7">
        <v>12834</v>
      </c>
      <c r="M12" s="7">
        <v>9333</v>
      </c>
      <c r="N12" s="7">
        <v>12190</v>
      </c>
      <c r="O12" s="8">
        <f>9333-70</f>
        <v>9263</v>
      </c>
      <c r="P12" s="7">
        <v>12689</v>
      </c>
      <c r="Q12" s="8">
        <f>9263-367</f>
        <v>8896</v>
      </c>
      <c r="R12" s="7">
        <v>11604</v>
      </c>
      <c r="S12" s="8">
        <f>8896-165</f>
        <v>8731</v>
      </c>
      <c r="T12" s="7">
        <v>10070</v>
      </c>
      <c r="U12" s="8">
        <v>8622</v>
      </c>
      <c r="V12" s="7">
        <v>9874</v>
      </c>
      <c r="W12" s="8">
        <v>8513</v>
      </c>
      <c r="X12" s="7">
        <v>11103</v>
      </c>
    </row>
    <row r="13" spans="1:24" ht="75" customHeight="1">
      <c r="A13" s="52"/>
      <c r="B13" s="52"/>
      <c r="C13" s="23" t="s">
        <v>37</v>
      </c>
      <c r="D13" s="21" t="s">
        <v>12</v>
      </c>
      <c r="E13" s="21" t="s">
        <v>10</v>
      </c>
      <c r="F13" s="9">
        <v>54.3</v>
      </c>
      <c r="G13" s="9">
        <v>100</v>
      </c>
      <c r="H13" s="9">
        <v>57.11</v>
      </c>
      <c r="I13" s="9">
        <v>100</v>
      </c>
      <c r="J13" s="11">
        <v>64.1</v>
      </c>
      <c r="K13" s="9">
        <v>100</v>
      </c>
      <c r="L13" s="10">
        <f>4318.5*100/6921.7</f>
        <v>62.39074215871823</v>
      </c>
      <c r="M13" s="9">
        <v>100</v>
      </c>
      <c r="N13" s="10">
        <f>4032*100/7461.8</f>
        <v>54.03521938406283</v>
      </c>
      <c r="O13" s="9">
        <v>100</v>
      </c>
      <c r="P13" s="10">
        <v>62.1</v>
      </c>
      <c r="Q13" s="9">
        <v>100</v>
      </c>
      <c r="R13" s="10">
        <f>4545*100/6921.7</f>
        <v>65.66305965297542</v>
      </c>
      <c r="S13" s="9">
        <v>100</v>
      </c>
      <c r="T13" s="10">
        <f>4545*100/6921.7</f>
        <v>65.66305965297542</v>
      </c>
      <c r="U13" s="9">
        <v>100</v>
      </c>
      <c r="V13" s="10">
        <f>4545*100/6921.7</f>
        <v>65.66305965297542</v>
      </c>
      <c r="W13" s="9">
        <v>100</v>
      </c>
      <c r="X13" s="10">
        <f>4545*100/6921.7</f>
        <v>65.66305965297542</v>
      </c>
    </row>
    <row r="14" spans="1:24" ht="54.75" customHeight="1">
      <c r="A14" s="59" t="s">
        <v>17</v>
      </c>
      <c r="B14" s="52" t="s">
        <v>13</v>
      </c>
      <c r="C14" s="23" t="s">
        <v>57</v>
      </c>
      <c r="D14" s="21" t="s">
        <v>12</v>
      </c>
      <c r="E14" s="52" t="s">
        <v>10</v>
      </c>
      <c r="F14" s="21">
        <v>3</v>
      </c>
      <c r="G14" s="21">
        <v>56</v>
      </c>
      <c r="H14" s="21">
        <v>2</v>
      </c>
      <c r="I14" s="21">
        <f>25+1</f>
        <v>26</v>
      </c>
      <c r="J14" s="21">
        <v>7</v>
      </c>
      <c r="K14" s="21">
        <v>150</v>
      </c>
      <c r="L14" s="21">
        <v>51</v>
      </c>
      <c r="M14" s="21">
        <v>63</v>
      </c>
      <c r="N14" s="21">
        <v>36</v>
      </c>
      <c r="O14" s="21">
        <v>91</v>
      </c>
      <c r="P14" s="21">
        <v>48</v>
      </c>
      <c r="Q14" s="21">
        <v>143</v>
      </c>
      <c r="R14" s="21">
        <v>117</v>
      </c>
      <c r="S14" s="21">
        <v>227</v>
      </c>
      <c r="T14" s="21">
        <v>140</v>
      </c>
      <c r="U14" s="21">
        <v>211</v>
      </c>
      <c r="V14" s="21">
        <v>84</v>
      </c>
      <c r="W14" s="21">
        <v>97</v>
      </c>
      <c r="X14" s="21">
        <v>8</v>
      </c>
    </row>
    <row r="15" spans="1:24" ht="39" customHeight="1">
      <c r="A15" s="59"/>
      <c r="B15" s="52"/>
      <c r="C15" s="23" t="s">
        <v>23</v>
      </c>
      <c r="D15" s="21" t="s">
        <v>12</v>
      </c>
      <c r="E15" s="52"/>
      <c r="F15" s="21">
        <v>3</v>
      </c>
      <c r="G15" s="21">
        <v>33</v>
      </c>
      <c r="H15" s="21" t="s">
        <v>21</v>
      </c>
      <c r="I15" s="21">
        <v>25</v>
      </c>
      <c r="J15" s="21" t="s">
        <v>22</v>
      </c>
      <c r="K15" s="21">
        <v>44</v>
      </c>
      <c r="L15" s="21" t="s">
        <v>38</v>
      </c>
      <c r="M15" s="21">
        <v>6</v>
      </c>
      <c r="N15" s="21" t="s">
        <v>53</v>
      </c>
      <c r="O15" s="21">
        <v>11</v>
      </c>
      <c r="P15" s="21" t="s">
        <v>42</v>
      </c>
      <c r="Q15" s="21">
        <v>15</v>
      </c>
      <c r="R15" s="21" t="s">
        <v>42</v>
      </c>
      <c r="S15" s="21">
        <v>32</v>
      </c>
      <c r="T15" s="21">
        <v>2</v>
      </c>
      <c r="U15" s="21">
        <v>32</v>
      </c>
      <c r="V15" s="21">
        <v>3</v>
      </c>
      <c r="W15" s="21">
        <v>32</v>
      </c>
      <c r="X15" s="21" t="s">
        <v>54</v>
      </c>
    </row>
    <row r="16" spans="1:24" ht="41.25" customHeight="1">
      <c r="A16" s="59"/>
      <c r="B16" s="52"/>
      <c r="C16" s="23" t="s">
        <v>14</v>
      </c>
      <c r="D16" s="21" t="s">
        <v>15</v>
      </c>
      <c r="E16" s="52" t="s">
        <v>10</v>
      </c>
      <c r="F16" s="21">
        <v>0.64</v>
      </c>
      <c r="G16" s="21">
        <v>12.15</v>
      </c>
      <c r="H16" s="21">
        <v>0.43</v>
      </c>
      <c r="I16" s="21">
        <f>26*100/520</f>
        <v>5</v>
      </c>
      <c r="J16" s="17">
        <v>1.3</v>
      </c>
      <c r="K16" s="17">
        <f>150*100/527</f>
        <v>28.462998102466795</v>
      </c>
      <c r="L16" s="17">
        <v>8.9</v>
      </c>
      <c r="M16" s="17">
        <v>11.1</v>
      </c>
      <c r="N16" s="17">
        <v>6.6</v>
      </c>
      <c r="O16" s="17">
        <v>17</v>
      </c>
      <c r="P16" s="17">
        <v>9</v>
      </c>
      <c r="Q16" s="17">
        <v>30.6</v>
      </c>
      <c r="R16" s="17">
        <v>25</v>
      </c>
      <c r="S16" s="17">
        <v>60.1</v>
      </c>
      <c r="T16" s="17">
        <v>37</v>
      </c>
      <c r="U16" s="17">
        <v>61.3</v>
      </c>
      <c r="V16" s="17">
        <v>24.4</v>
      </c>
      <c r="W16" s="17">
        <v>25.1</v>
      </c>
      <c r="X16" s="21">
        <v>2.1</v>
      </c>
    </row>
    <row r="17" spans="1:24" ht="39.75" customHeight="1">
      <c r="A17" s="59"/>
      <c r="B17" s="52"/>
      <c r="C17" s="23" t="s">
        <v>24</v>
      </c>
      <c r="D17" s="21" t="s">
        <v>15</v>
      </c>
      <c r="E17" s="52"/>
      <c r="F17" s="21">
        <v>0.64</v>
      </c>
      <c r="G17" s="21">
        <v>7.16</v>
      </c>
      <c r="H17" s="21">
        <v>0.22</v>
      </c>
      <c r="I17" s="17">
        <f>25*100/520</f>
        <v>4.8076923076923075</v>
      </c>
      <c r="J17" s="17">
        <v>0.4</v>
      </c>
      <c r="K17" s="17">
        <f>44*100/527</f>
        <v>8.349146110056926</v>
      </c>
      <c r="L17" s="18">
        <f>3*100/574</f>
        <v>0.5226480836236934</v>
      </c>
      <c r="M17" s="17">
        <v>1.8</v>
      </c>
      <c r="N17" s="17">
        <v>0.2</v>
      </c>
      <c r="O17" s="17">
        <v>2.1</v>
      </c>
      <c r="P17" s="17">
        <v>0.7</v>
      </c>
      <c r="Q17" s="17">
        <v>3.2</v>
      </c>
      <c r="R17" s="17">
        <v>0.9</v>
      </c>
      <c r="S17" s="17">
        <v>8.5</v>
      </c>
      <c r="T17" s="21">
        <v>0.5</v>
      </c>
      <c r="U17" s="18">
        <v>9.3</v>
      </c>
      <c r="V17" s="21">
        <v>0.9</v>
      </c>
      <c r="W17" s="17">
        <v>8.3</v>
      </c>
      <c r="X17" s="21">
        <v>0.7</v>
      </c>
    </row>
    <row r="18" spans="1:24" ht="22.5" customHeight="1">
      <c r="A18" s="20" t="s">
        <v>18</v>
      </c>
      <c r="B18" s="51" t="s">
        <v>40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61.5" customHeight="1">
      <c r="A19" s="22" t="s">
        <v>19</v>
      </c>
      <c r="B19" s="23" t="s">
        <v>25</v>
      </c>
      <c r="C19" s="23" t="s">
        <v>16</v>
      </c>
      <c r="D19" s="21" t="s">
        <v>12</v>
      </c>
      <c r="E19" s="21" t="s">
        <v>10</v>
      </c>
      <c r="F19" s="21">
        <v>3403.5</v>
      </c>
      <c r="G19" s="21">
        <v>1606.8</v>
      </c>
      <c r="H19" s="21">
        <v>2837.7</v>
      </c>
      <c r="I19" s="21">
        <v>371.8</v>
      </c>
      <c r="J19" s="4">
        <v>1675.6</v>
      </c>
      <c r="K19" s="3">
        <v>371.8</v>
      </c>
      <c r="L19" s="4">
        <v>2254.4</v>
      </c>
      <c r="M19" s="3">
        <v>371.8</v>
      </c>
      <c r="N19" s="4">
        <v>2439.1</v>
      </c>
      <c r="O19" s="3">
        <v>371.8</v>
      </c>
      <c r="P19" s="3">
        <v>2252.9</v>
      </c>
      <c r="Q19" s="3">
        <v>371.8</v>
      </c>
      <c r="R19" s="3">
        <v>1984.2</v>
      </c>
      <c r="S19" s="3">
        <v>371.8</v>
      </c>
      <c r="T19" s="3">
        <v>1984.2</v>
      </c>
      <c r="U19" s="3">
        <v>371.8</v>
      </c>
      <c r="V19" s="3">
        <v>1984.2</v>
      </c>
      <c r="W19" s="3">
        <v>371.8</v>
      </c>
      <c r="X19" s="3">
        <v>1984.2</v>
      </c>
    </row>
    <row r="20" spans="1:24" ht="18.75" customHeight="1">
      <c r="A20" s="20" t="s">
        <v>20</v>
      </c>
      <c r="B20" s="51" t="s">
        <v>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30.75" customHeight="1">
      <c r="A21" s="62" t="s">
        <v>60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39" customHeight="1">
      <c r="A22" s="65" t="s">
        <v>61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93.75" customHeight="1">
      <c r="A23" s="65" t="s">
        <v>98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7.75" customHeight="1">
      <c r="A24" s="33" t="s">
        <v>56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5.75" customHeight="1">
      <c r="A25" s="66" t="s">
        <v>26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45.75" customHeight="1">
      <c r="A26" s="65" t="s">
        <v>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5">
      <c r="A27" s="60" t="s">
        <v>27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5">
      <c r="A28" s="60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">
      <c r="A29" s="41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>
      <c r="A30" s="35" t="s">
        <v>63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21" customHeight="1">
      <c r="A31" s="35" t="s">
        <v>43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>
      <c r="A32" s="35" t="s">
        <v>44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>
      <c r="A33" s="35" t="s">
        <v>45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>
      <c r="A34" s="35" t="s">
        <v>46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>
      <c r="A35" s="35" t="s">
        <v>47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customHeight="1">
      <c r="A36" s="35" t="s">
        <v>48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.75" customHeight="1">
      <c r="A37" s="35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>
      <c r="A38" s="35" t="s">
        <v>29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25.5" customHeight="1">
      <c r="A39" s="60" t="s">
        <v>64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24.75" customHeight="1">
      <c r="A40" s="35" t="s">
        <v>65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24.75" customHeight="1">
      <c r="A41" s="41" t="s">
        <v>49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22.5" customHeight="1">
      <c r="A42" s="41" t="s">
        <v>50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22.5" customHeight="1">
      <c r="A43" s="41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24.75" customHeight="1">
      <c r="A44" s="29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5" customHeight="1">
      <c r="A45" s="38" t="s">
        <v>30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2.75" customHeight="1">
      <c r="A46" s="44" t="s">
        <v>31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25.5" customHeight="1">
      <c r="A47" s="29" t="s">
        <v>85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25.5" customHeight="1">
      <c r="A48" s="29" t="s">
        <v>86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25.5" customHeight="1">
      <c r="A49" s="29" t="s">
        <v>87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38.25" customHeight="1">
      <c r="A50" s="29" t="s">
        <v>93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27" customHeight="1">
      <c r="A51" s="30" t="s">
        <v>88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27" customHeight="1">
      <c r="A52" s="29" t="s">
        <v>66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26.25" customHeight="1">
      <c r="A53" s="29" t="s">
        <v>67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30.75" customHeight="1">
      <c r="A54" s="29" t="s">
        <v>68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25.5" customHeight="1">
      <c r="A55" s="29" t="s">
        <v>69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 customHeight="1">
      <c r="A56" s="44" t="s">
        <v>32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24" customHeight="1">
      <c r="A57" s="29" t="s">
        <v>89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46.5" customHeight="1">
      <c r="A58" s="29" t="s">
        <v>90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72.75" customHeight="1">
      <c r="A59" s="29" t="s">
        <v>91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55.5" customHeight="1">
      <c r="A60" s="29" t="s">
        <v>94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33.75" customHeight="1">
      <c r="A61" s="30" t="s">
        <v>88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24" customHeight="1">
      <c r="A62" s="29" t="s">
        <v>66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24" customHeight="1">
      <c r="A63" s="29" t="s">
        <v>67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24" customHeight="1">
      <c r="A64" s="29" t="s">
        <v>68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24" customHeight="1">
      <c r="A65" s="29" t="s">
        <v>69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24" customHeight="1">
      <c r="A66" s="29" t="s">
        <v>69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5" customHeight="1">
      <c r="A67" s="28" t="s">
        <v>33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5" customHeight="1">
      <c r="A68" s="44" t="s">
        <v>34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8.25" customHeight="1">
      <c r="A69" s="29" t="s">
        <v>70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4.25" customHeight="1">
      <c r="A70" s="29" t="s">
        <v>92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27" customHeight="1">
      <c r="A71" s="29" t="s">
        <v>71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27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27" customHeight="1">
      <c r="A73" s="29" t="s">
        <v>72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7" customHeight="1">
      <c r="A74" s="29" t="s">
        <v>73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7" customHeight="1">
      <c r="A75" s="29" t="s">
        <v>74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7" customHeight="1">
      <c r="A76" s="29" t="s">
        <v>75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24" customHeight="1">
      <c r="A77" s="29" t="s">
        <v>76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6.5" customHeight="1">
      <c r="A78" s="44" t="s">
        <v>32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ht="20.25" customHeight="1">
      <c r="A79" s="29" t="s">
        <v>77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35.25" customHeight="1">
      <c r="A80" s="29" t="s">
        <v>78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35.25" customHeight="1">
      <c r="A81" s="29" t="s">
        <v>79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39" customHeight="1">
      <c r="A82" s="29" t="s">
        <v>96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22.5" customHeight="1">
      <c r="A83" s="30" t="s">
        <v>80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22.5" customHeight="1">
      <c r="A84" s="29" t="s">
        <v>81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21" customHeight="1">
      <c r="A85" s="29" t="s">
        <v>82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27" customHeight="1">
      <c r="A86" s="29" t="s">
        <v>83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21.75" customHeight="1">
      <c r="A87" s="29" t="s">
        <v>84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4"/>
      <c r="P87" s="34"/>
      <c r="Q87" s="34"/>
      <c r="R87" s="34"/>
      <c r="S87" s="34"/>
      <c r="T87" s="34"/>
      <c r="U87" s="34"/>
      <c r="V87" s="34"/>
      <c r="W87" s="34"/>
      <c r="X87" s="34"/>
    </row>
  </sheetData>
  <sheetProtection/>
  <mergeCells count="95">
    <mergeCell ref="A29:X29"/>
    <mergeCell ref="A21:X21"/>
    <mergeCell ref="A22:X22"/>
    <mergeCell ref="A25:X25"/>
    <mergeCell ref="A26:X26"/>
    <mergeCell ref="A27:X27"/>
    <mergeCell ref="A28:X28"/>
    <mergeCell ref="A23:X23"/>
    <mergeCell ref="A61:X61"/>
    <mergeCell ref="A62:X62"/>
    <mergeCell ref="A60:X60"/>
    <mergeCell ref="A75:X75"/>
    <mergeCell ref="A63:X63"/>
    <mergeCell ref="A64:X64"/>
    <mergeCell ref="A65:X65"/>
    <mergeCell ref="A66:X66"/>
    <mergeCell ref="A67:X67"/>
    <mergeCell ref="A74:X74"/>
    <mergeCell ref="A37:X37"/>
    <mergeCell ref="A38:X38"/>
    <mergeCell ref="A36:X36"/>
    <mergeCell ref="A43:X43"/>
    <mergeCell ref="A68:X68"/>
    <mergeCell ref="A46:X46"/>
    <mergeCell ref="A47:X47"/>
    <mergeCell ref="A48:X48"/>
    <mergeCell ref="A49:X49"/>
    <mergeCell ref="A52:X52"/>
    <mergeCell ref="A53:X53"/>
    <mergeCell ref="A54:X54"/>
    <mergeCell ref="A55:X55"/>
    <mergeCell ref="A56:X56"/>
    <mergeCell ref="A58:X58"/>
    <mergeCell ref="A59:X59"/>
    <mergeCell ref="A39:X39"/>
    <mergeCell ref="A40:X40"/>
    <mergeCell ref="A41:X41"/>
    <mergeCell ref="A57:X57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B20:X20"/>
    <mergeCell ref="G6:X6"/>
    <mergeCell ref="G7:H7"/>
    <mergeCell ref="I7:J7"/>
    <mergeCell ref="K7:L7"/>
    <mergeCell ref="E6:E8"/>
    <mergeCell ref="U7:V7"/>
    <mergeCell ref="W7:X7"/>
    <mergeCell ref="F6:F8"/>
    <mergeCell ref="M7:N7"/>
    <mergeCell ref="E1:X1"/>
    <mergeCell ref="C5:R5"/>
    <mergeCell ref="D3:X3"/>
    <mergeCell ref="B18:X18"/>
    <mergeCell ref="O7:P7"/>
    <mergeCell ref="Q7:R7"/>
    <mergeCell ref="S7:T7"/>
    <mergeCell ref="A84:X84"/>
    <mergeCell ref="A69:X69"/>
    <mergeCell ref="A70:X70"/>
    <mergeCell ref="A71:X71"/>
    <mergeCell ref="A78:X78"/>
    <mergeCell ref="A79:X79"/>
    <mergeCell ref="A72:X72"/>
    <mergeCell ref="A77:X77"/>
    <mergeCell ref="A76:X76"/>
    <mergeCell ref="A31:X31"/>
    <mergeCell ref="A85:X85"/>
    <mergeCell ref="A86:X86"/>
    <mergeCell ref="A87:X87"/>
    <mergeCell ref="A42:X42"/>
    <mergeCell ref="A44:X44"/>
    <mergeCell ref="A80:X80"/>
    <mergeCell ref="A81:X81"/>
    <mergeCell ref="A82:X82"/>
    <mergeCell ref="A83:X83"/>
    <mergeCell ref="A73:X73"/>
    <mergeCell ref="A51:X51"/>
    <mergeCell ref="A24:X24"/>
    <mergeCell ref="A32:X32"/>
    <mergeCell ref="A33:X33"/>
    <mergeCell ref="A34:X34"/>
    <mergeCell ref="A35:X35"/>
    <mergeCell ref="A50:X50"/>
    <mergeCell ref="A45:X45"/>
    <mergeCell ref="A30:X30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2021-03-01T08:45:40Z</cp:lastPrinted>
  <dcterms:created xsi:type="dcterms:W3CDTF">2006-09-16T00:00:00Z</dcterms:created>
  <dcterms:modified xsi:type="dcterms:W3CDTF">2021-03-01T08:50:29Z</dcterms:modified>
  <cp:category/>
  <cp:version/>
  <cp:contentType/>
  <cp:contentStatus/>
</cp:coreProperties>
</file>