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Лист3!$A$1:$Q$133</definedName>
  </definedNames>
  <calcPr calcId="145621"/>
</workbook>
</file>

<file path=xl/calcChain.xml><?xml version="1.0" encoding="utf-8"?>
<calcChain xmlns="http://schemas.openxmlformats.org/spreadsheetml/2006/main">
  <c r="H122" i="3" l="1"/>
  <c r="J116" i="3"/>
  <c r="H116" i="3"/>
  <c r="J110" i="3"/>
  <c r="H110" i="3"/>
  <c r="I104" i="3"/>
  <c r="I98" i="3"/>
  <c r="I92" i="3"/>
  <c r="G104" i="3"/>
  <c r="G98" i="3"/>
  <c r="J122" i="3" l="1"/>
  <c r="J132" i="3" l="1"/>
  <c r="J131" i="3"/>
  <c r="J130" i="3"/>
  <c r="H132" i="3"/>
  <c r="H131" i="3"/>
  <c r="H130" i="3"/>
  <c r="J80" i="3"/>
  <c r="J125" i="3" s="1"/>
  <c r="J104" i="3"/>
  <c r="J129" i="3" s="1"/>
  <c r="H104" i="3"/>
  <c r="H129" i="3" s="1"/>
  <c r="J98" i="3"/>
  <c r="J128" i="3" s="1"/>
  <c r="H98" i="3"/>
  <c r="H128" i="3" s="1"/>
  <c r="I55" i="3"/>
  <c r="G55" i="3"/>
  <c r="I50" i="3"/>
  <c r="G50" i="3"/>
  <c r="I45" i="3"/>
  <c r="G45" i="3"/>
  <c r="I40" i="3"/>
  <c r="G40" i="3"/>
  <c r="I35" i="3"/>
  <c r="G35" i="3"/>
  <c r="I30" i="3"/>
  <c r="G30" i="3"/>
  <c r="I25" i="3"/>
  <c r="G25" i="3"/>
  <c r="I20" i="3"/>
  <c r="G20" i="3"/>
  <c r="I122" i="3" l="1"/>
  <c r="I132" i="3" s="1"/>
  <c r="G122" i="3"/>
  <c r="G132" i="3" s="1"/>
  <c r="I116" i="3"/>
  <c r="I131" i="3" s="1"/>
  <c r="G116" i="3"/>
  <c r="G131" i="3" s="1"/>
  <c r="I110" i="3"/>
  <c r="I130" i="3" s="1"/>
  <c r="G110" i="3"/>
  <c r="G130" i="3" s="1"/>
  <c r="I129" i="3"/>
  <c r="G129" i="3"/>
  <c r="I128" i="3"/>
  <c r="G128" i="3"/>
  <c r="J92" i="3" l="1"/>
  <c r="J127" i="3" s="1"/>
  <c r="I127" i="3"/>
  <c r="H92" i="3"/>
  <c r="H127" i="3" s="1"/>
  <c r="G92" i="3"/>
  <c r="G127" i="3" s="1"/>
  <c r="H74" i="3"/>
  <c r="J15" i="3"/>
  <c r="J56" i="3" s="1"/>
  <c r="J74" i="3"/>
  <c r="I74" i="3"/>
  <c r="H15" i="3"/>
  <c r="H56" i="3" s="1"/>
  <c r="J86" i="3"/>
  <c r="I86" i="3"/>
  <c r="I80" i="3"/>
  <c r="I125" i="3" s="1"/>
  <c r="H86" i="3"/>
  <c r="H80" i="3"/>
  <c r="H125" i="3" s="1"/>
  <c r="G86" i="3"/>
  <c r="G80" i="3"/>
  <c r="G125" i="3" s="1"/>
  <c r="G74" i="3"/>
  <c r="I15" i="3"/>
  <c r="I56" i="3" s="1"/>
  <c r="G15" i="3"/>
  <c r="G56" i="3" s="1"/>
  <c r="G124" i="3" l="1"/>
  <c r="I124" i="3"/>
  <c r="H124" i="3"/>
  <c r="J126" i="3"/>
  <c r="J123" i="3"/>
  <c r="H126" i="3"/>
  <c r="H123" i="3"/>
  <c r="I126" i="3"/>
  <c r="I123" i="3"/>
  <c r="G126" i="3"/>
  <c r="G133" i="3" s="1"/>
  <c r="G123" i="3"/>
  <c r="J124" i="3"/>
  <c r="H133" i="3" l="1"/>
  <c r="I133" i="3"/>
  <c r="J133" i="3"/>
</calcChain>
</file>

<file path=xl/sharedStrings.xml><?xml version="1.0" encoding="utf-8"?>
<sst xmlns="http://schemas.openxmlformats.org/spreadsheetml/2006/main" count="149" uniqueCount="56">
  <si>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</si>
  <si>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</si>
  <si>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</si>
  <si>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</si>
  <si>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</si>
  <si>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</si>
  <si>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</si>
  <si>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</si>
  <si>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</si>
  <si>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</si>
  <si>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</si>
  <si>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</si>
  <si>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</si>
  <si>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</si>
  <si>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</si>
  <si>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Итого в 2018</t>
  </si>
  <si>
    <t>Итого в 2019</t>
  </si>
  <si>
    <t>Итого в 2020</t>
  </si>
  <si>
    <t>ВСЕГО ПО ПРОГРАММЕ</t>
  </si>
  <si>
    <t>1.1</t>
  </si>
  <si>
    <t>Итого по задаче 2</t>
  </si>
  <si>
    <t>2.1</t>
  </si>
  <si>
    <t>ВСЕГО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</si>
  <si>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</si>
  <si>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</si>
  <si>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</si>
  <si>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</si>
  <si>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</si>
  <si>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</si>
  <si>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</si>
  <si>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</si>
  <si>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</si>
  <si>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</si>
  <si>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</si>
  <si>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</si>
  <si>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</si>
  <si>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</si>
  <si>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</si>
  <si>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</si>
  <si>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</si>
  <si>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</si>
  <si>
    <t xml:space="preserve">Администрация Города Томска (МБУ «Центр технического надзора») </t>
  </si>
  <si>
    <t>ПЕРЕЧЕНЬ МЕРОПРИЯТИЙ И РЕСУРСНОЕ ОБЕСПЕЧЕНИЕ МУНИЦИПАЛЬНОЙ ПРОГРАММЫ
«КАПИТАЛЬНЫЙ РЕМОНТ МНОГОКВАРТИРНЫХ ДОМОВ» НА 2017-2025 ГОДЫ</t>
  </si>
  <si>
    <t xml:space="preserve"> Приложение 3 к постановлению администрации  Города Томска</t>
  </si>
  <si>
    <t>Цель муниципальной программы: Создание безопасных и благоприятных условий проживания граждан</t>
  </si>
  <si>
    <t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</si>
  <si>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</si>
  <si>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Ответственный исполнитель,
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</si>
  <si>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</si>
  <si>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</si>
  <si>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</si>
  <si>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 xml:space="preserve"> Приложение 2 к муниципальной программе                                                       
«Капитальный ремонт многоквартирных домов» на 2017 - 2025 годы</t>
  </si>
  <si>
    <t>Департамент управления муниципальной собственностью  администрации Города Томска</t>
  </si>
  <si>
    <t>А, Б, В, Г, Д</t>
  </si>
  <si>
    <t>Е</t>
  </si>
  <si>
    <t xml:space="preserve">  от 06.04.2021 № 235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</si>
</sst>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/>
    <xf numFmtId="49" fontId="2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Pril_6_6_111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0"/>
  <sheetViews>
    <sheetView tabSelected="1" view="pageBreakPreview" zoomScale="70" zoomScaleNormal="75" zoomScaleSheetLayoutView="70" workbookViewId="0">
      <pane ySplit="7" topLeftCell="A8" activePane="bottomLeft" state="frozen"/>
      <selection pane="bottomLeft" activeCell="N1" sqref="N1:Q1"/>
    </sheetView>
  </sheetViews>
  <sheetFormatPr defaultRowHeight="13.2" x14ac:dyDescent="0.25"/>
  <cols>
    <col min="1" max="1" width="3.5546875" style="1" customWidth="1"/>
    <col min="2" max="2" width="21.33203125" style="1" customWidth="1"/>
    <col min="3" max="5" width="15.109375" style="1" customWidth="1"/>
    <col min="6" max="6" width="12.44140625" style="1" customWidth="1"/>
    <col min="7" max="7" width="12.88671875" style="1" customWidth="1"/>
    <col min="8" max="8" width="11" style="1" customWidth="1"/>
    <col min="9" max="9" width="11.44140625" style="1" customWidth="1"/>
    <col min="10" max="10" width="10.88671875" style="1" customWidth="1"/>
    <col min="11" max="11" width="11.44140625" style="1" customWidth="1"/>
    <col min="12" max="12" width="11.5546875" style="1" customWidth="1"/>
    <col min="13" max="13" width="11.109375" style="1" customWidth="1"/>
    <col min="14" max="14" width="10.88671875" style="1" customWidth="1"/>
    <col min="15" max="15" width="11.44140625" style="1" customWidth="1"/>
    <col min="16" max="16" width="8.44140625" style="1" customWidth="1"/>
    <col min="17" max="17" width="32.6640625" style="2" customWidth="1"/>
  </cols>
  <sheetData>
    <row r="1" spans="1:18" ht="30.7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38" t="s">
        <v>43</v>
      </c>
      <c r="O1" s="38"/>
      <c r="P1" s="38"/>
      <c r="Q1" s="38"/>
      <c r="R1" s="6"/>
    </row>
    <row r="2" spans="1:18" ht="31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38" t="s">
        <v>55</v>
      </c>
      <c r="O2" s="38"/>
      <c r="P2" s="38"/>
      <c r="Q2" s="38"/>
      <c r="R2" s="6"/>
    </row>
    <row r="3" spans="1:18" ht="26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74" t="s">
        <v>51</v>
      </c>
      <c r="O3" s="75"/>
      <c r="P3" s="75"/>
      <c r="Q3" s="75"/>
      <c r="R3" s="6"/>
    </row>
    <row r="4" spans="1:18" ht="30.75" customHeight="1" x14ac:dyDescent="0.25">
      <c r="A4" s="39" t="s">
        <v>42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8" ht="33" customHeight="1" x14ac:dyDescent="0.25">
      <c r="A5" s="43" t="s">
        <v>0</v>
      </c>
      <c r="B5" s="43" t="s">
        <v>34</v>
      </c>
      <c r="C5" s="45" t="s">
        <v>26</v>
      </c>
      <c r="D5" s="45" t="s">
        <v>48</v>
      </c>
      <c r="E5" s="45" t="s">
        <v>49</v>
      </c>
      <c r="F5" s="43" t="s">
        <v>1</v>
      </c>
      <c r="G5" s="43" t="s">
        <v>23</v>
      </c>
      <c r="H5" s="43"/>
      <c r="I5" s="44" t="s">
        <v>2</v>
      </c>
      <c r="J5" s="48"/>
      <c r="K5" s="48"/>
      <c r="L5" s="48"/>
      <c r="M5" s="48"/>
      <c r="N5" s="48"/>
      <c r="O5" s="48"/>
      <c r="P5" s="49"/>
      <c r="Q5" s="43" t="s">
        <v>47</v>
      </c>
    </row>
    <row r="6" spans="1:18" ht="25.5" customHeight="1" x14ac:dyDescent="0.25">
      <c r="A6" s="43"/>
      <c r="B6" s="43"/>
      <c r="C6" s="46"/>
      <c r="D6" s="46"/>
      <c r="E6" s="46"/>
      <c r="F6" s="43"/>
      <c r="G6" s="43"/>
      <c r="H6" s="43"/>
      <c r="I6" s="43" t="s">
        <v>3</v>
      </c>
      <c r="J6" s="43"/>
      <c r="K6" s="43" t="s">
        <v>4</v>
      </c>
      <c r="L6" s="43"/>
      <c r="M6" s="44" t="s">
        <v>5</v>
      </c>
      <c r="N6" s="49"/>
      <c r="O6" s="43" t="s">
        <v>6</v>
      </c>
      <c r="P6" s="44"/>
      <c r="Q6" s="43"/>
    </row>
    <row r="7" spans="1:18" ht="33" customHeight="1" x14ac:dyDescent="0.25">
      <c r="A7" s="43"/>
      <c r="B7" s="43"/>
      <c r="C7" s="47"/>
      <c r="D7" s="47"/>
      <c r="E7" s="47"/>
      <c r="F7" s="43"/>
      <c r="G7" s="21" t="s">
        <v>7</v>
      </c>
      <c r="H7" s="21" t="s">
        <v>8</v>
      </c>
      <c r="I7" s="21" t="s">
        <v>7</v>
      </c>
      <c r="J7" s="21" t="s">
        <v>8</v>
      </c>
      <c r="K7" s="21" t="s">
        <v>7</v>
      </c>
      <c r="L7" s="21" t="s">
        <v>8</v>
      </c>
      <c r="M7" s="21" t="s">
        <v>7</v>
      </c>
      <c r="N7" s="21" t="s">
        <v>8</v>
      </c>
      <c r="O7" s="21" t="s">
        <v>7</v>
      </c>
      <c r="P7" s="22" t="s">
        <v>25</v>
      </c>
      <c r="Q7" s="43"/>
    </row>
    <row r="8" spans="1:18" ht="17.100000000000001" customHeight="1" x14ac:dyDescent="0.25">
      <c r="A8" s="21">
        <v>1</v>
      </c>
      <c r="B8" s="21">
        <v>2</v>
      </c>
      <c r="C8" s="21">
        <v>3</v>
      </c>
      <c r="D8" s="32">
        <v>4</v>
      </c>
      <c r="E8" s="32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</row>
    <row r="9" spans="1:18" ht="17.100000000000001" customHeight="1" x14ac:dyDescent="0.25">
      <c r="A9" s="40" t="s">
        <v>44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8" ht="17.100000000000001" customHeight="1" x14ac:dyDescent="0.25">
      <c r="A10" s="40" t="s">
        <v>45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8" ht="24.9" customHeight="1" x14ac:dyDescent="0.25">
      <c r="A11" s="62" t="s">
        <v>19</v>
      </c>
      <c r="B11" s="59" t="s">
        <v>24</v>
      </c>
      <c r="C11" s="45" t="s">
        <v>28</v>
      </c>
      <c r="D11" s="45" t="s">
        <v>50</v>
      </c>
      <c r="E11" s="45" t="s">
        <v>53</v>
      </c>
      <c r="F11" s="45">
        <v>2017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10" t="s">
        <v>9</v>
      </c>
    </row>
    <row r="12" spans="1:18" ht="24.9" customHeight="1" x14ac:dyDescent="0.25">
      <c r="A12" s="63"/>
      <c r="B12" s="60"/>
      <c r="C12" s="46"/>
      <c r="D12" s="46"/>
      <c r="E12" s="46"/>
      <c r="F12" s="46"/>
      <c r="G12" s="23">
        <v>11928.8</v>
      </c>
      <c r="H12" s="23">
        <v>11928.7</v>
      </c>
      <c r="I12" s="23">
        <v>11928.8</v>
      </c>
      <c r="J12" s="23">
        <v>11928.7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10" t="s">
        <v>10</v>
      </c>
    </row>
    <row r="13" spans="1:18" ht="24.9" customHeight="1" x14ac:dyDescent="0.25">
      <c r="A13" s="63"/>
      <c r="B13" s="60"/>
      <c r="C13" s="46"/>
      <c r="D13" s="46"/>
      <c r="E13" s="46"/>
      <c r="F13" s="46"/>
      <c r="G13" s="23">
        <v>391.8</v>
      </c>
      <c r="H13" s="23">
        <v>391.8</v>
      </c>
      <c r="I13" s="23">
        <v>391.8</v>
      </c>
      <c r="J13" s="23">
        <v>391.8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10" t="s">
        <v>11</v>
      </c>
    </row>
    <row r="14" spans="1:18" ht="24.9" customHeight="1" x14ac:dyDescent="0.25">
      <c r="A14" s="63"/>
      <c r="B14" s="60"/>
      <c r="C14" s="46"/>
      <c r="D14" s="46"/>
      <c r="E14" s="46"/>
      <c r="F14" s="47"/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10" t="s">
        <v>12</v>
      </c>
    </row>
    <row r="15" spans="1:18" ht="24.9" customHeight="1" x14ac:dyDescent="0.25">
      <c r="A15" s="63"/>
      <c r="B15" s="60"/>
      <c r="C15" s="46"/>
      <c r="D15" s="46"/>
      <c r="E15" s="46"/>
      <c r="F15" s="11" t="s">
        <v>13</v>
      </c>
      <c r="G15" s="25">
        <f>SUM(G11:G14)</f>
        <v>12320.599999999999</v>
      </c>
      <c r="H15" s="25">
        <f>SUM(H11:H14)</f>
        <v>12320.5</v>
      </c>
      <c r="I15" s="25">
        <f>SUM(I11:I14)</f>
        <v>12320.599999999999</v>
      </c>
      <c r="J15" s="25">
        <f>SUM(J11:J14)</f>
        <v>12320.5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10"/>
    </row>
    <row r="16" spans="1:18" ht="24.9" customHeight="1" x14ac:dyDescent="0.25">
      <c r="A16" s="63"/>
      <c r="B16" s="60"/>
      <c r="C16" s="46"/>
      <c r="D16" s="46"/>
      <c r="E16" s="46"/>
      <c r="F16" s="45">
        <v>2018</v>
      </c>
      <c r="G16" s="29">
        <v>32970</v>
      </c>
      <c r="H16" s="23">
        <v>0</v>
      </c>
      <c r="I16" s="23">
        <v>32970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10" t="s">
        <v>9</v>
      </c>
    </row>
    <row r="17" spans="1:17" ht="24.9" customHeight="1" x14ac:dyDescent="0.25">
      <c r="A17" s="63"/>
      <c r="B17" s="60"/>
      <c r="C17" s="46"/>
      <c r="D17" s="46"/>
      <c r="E17" s="46"/>
      <c r="F17" s="46"/>
      <c r="G17" s="23">
        <v>43000</v>
      </c>
      <c r="H17" s="23">
        <v>0</v>
      </c>
      <c r="I17" s="23">
        <v>43000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10" t="s">
        <v>10</v>
      </c>
    </row>
    <row r="18" spans="1:17" ht="24.9" customHeight="1" x14ac:dyDescent="0.25">
      <c r="A18" s="63"/>
      <c r="B18" s="60"/>
      <c r="C18" s="46"/>
      <c r="D18" s="46"/>
      <c r="E18" s="46"/>
      <c r="F18" s="46"/>
      <c r="G18" s="23">
        <v>39875.25</v>
      </c>
      <c r="H18" s="23">
        <v>0</v>
      </c>
      <c r="I18" s="23">
        <v>39875.25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10" t="s">
        <v>11</v>
      </c>
    </row>
    <row r="19" spans="1:17" ht="24.9" customHeight="1" x14ac:dyDescent="0.25">
      <c r="A19" s="63"/>
      <c r="B19" s="60"/>
      <c r="C19" s="46"/>
      <c r="D19" s="46"/>
      <c r="E19" s="46"/>
      <c r="F19" s="47"/>
      <c r="G19" s="23">
        <v>24000</v>
      </c>
      <c r="H19" s="23">
        <v>0</v>
      </c>
      <c r="I19" s="23">
        <v>24000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10" t="s">
        <v>12</v>
      </c>
    </row>
    <row r="20" spans="1:17" ht="24.9" customHeight="1" x14ac:dyDescent="0.25">
      <c r="A20" s="63"/>
      <c r="B20" s="60"/>
      <c r="C20" s="46"/>
      <c r="D20" s="46"/>
      <c r="E20" s="46"/>
      <c r="F20" s="11" t="s">
        <v>15</v>
      </c>
      <c r="G20" s="25">
        <f>SUM(G16:G19)</f>
        <v>139845.25</v>
      </c>
      <c r="H20" s="25">
        <v>0</v>
      </c>
      <c r="I20" s="25">
        <f>SUM(I16:I19)</f>
        <v>139845.25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10"/>
    </row>
    <row r="21" spans="1:17" ht="24.9" customHeight="1" x14ac:dyDescent="0.25">
      <c r="A21" s="63"/>
      <c r="B21" s="60"/>
      <c r="C21" s="46"/>
      <c r="D21" s="46"/>
      <c r="E21" s="46"/>
      <c r="F21" s="45">
        <v>2019</v>
      </c>
      <c r="G21" s="23">
        <v>18600</v>
      </c>
      <c r="H21" s="23">
        <v>0</v>
      </c>
      <c r="I21" s="23">
        <v>18600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10" t="s">
        <v>9</v>
      </c>
    </row>
    <row r="22" spans="1:17" ht="24.9" customHeight="1" x14ac:dyDescent="0.25">
      <c r="A22" s="63"/>
      <c r="B22" s="60"/>
      <c r="C22" s="46"/>
      <c r="D22" s="46"/>
      <c r="E22" s="46"/>
      <c r="F22" s="46"/>
      <c r="G22" s="23">
        <v>69000</v>
      </c>
      <c r="H22" s="23">
        <v>0</v>
      </c>
      <c r="I22" s="23">
        <v>69000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10" t="s">
        <v>10</v>
      </c>
    </row>
    <row r="23" spans="1:17" ht="24.9" customHeight="1" x14ac:dyDescent="0.25">
      <c r="A23" s="63"/>
      <c r="B23" s="60"/>
      <c r="C23" s="46"/>
      <c r="D23" s="46"/>
      <c r="E23" s="46"/>
      <c r="F23" s="46"/>
      <c r="G23" s="23">
        <v>35200</v>
      </c>
      <c r="H23" s="23">
        <v>0</v>
      </c>
      <c r="I23" s="23">
        <v>35200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10" t="s">
        <v>11</v>
      </c>
    </row>
    <row r="24" spans="1:17" ht="24.9" customHeight="1" x14ac:dyDescent="0.25">
      <c r="A24" s="63"/>
      <c r="B24" s="60"/>
      <c r="C24" s="46"/>
      <c r="D24" s="46"/>
      <c r="E24" s="46"/>
      <c r="F24" s="47"/>
      <c r="G24" s="23">
        <v>26000</v>
      </c>
      <c r="H24" s="23">
        <v>0</v>
      </c>
      <c r="I24" s="23">
        <v>26000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10" t="s">
        <v>12</v>
      </c>
    </row>
    <row r="25" spans="1:17" ht="24.9" customHeight="1" x14ac:dyDescent="0.25">
      <c r="A25" s="63"/>
      <c r="B25" s="60"/>
      <c r="C25" s="46"/>
      <c r="D25" s="46"/>
      <c r="E25" s="46"/>
      <c r="F25" s="11" t="s">
        <v>16</v>
      </c>
      <c r="G25" s="25">
        <f>SUM(G21:G24)</f>
        <v>148800</v>
      </c>
      <c r="H25" s="25">
        <v>0</v>
      </c>
      <c r="I25" s="25">
        <f>SUM(I21:I24)</f>
        <v>148800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10"/>
    </row>
    <row r="26" spans="1:17" ht="24.9" customHeight="1" x14ac:dyDescent="0.25">
      <c r="A26" s="63"/>
      <c r="B26" s="60"/>
      <c r="C26" s="46"/>
      <c r="D26" s="46"/>
      <c r="E26" s="46"/>
      <c r="F26" s="45">
        <v>2020</v>
      </c>
      <c r="G26" s="23">
        <v>26400</v>
      </c>
      <c r="H26" s="23">
        <v>0</v>
      </c>
      <c r="I26" s="23">
        <v>26400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10" t="s">
        <v>9</v>
      </c>
    </row>
    <row r="27" spans="1:17" ht="24.9" customHeight="1" x14ac:dyDescent="0.25">
      <c r="A27" s="63"/>
      <c r="B27" s="60"/>
      <c r="C27" s="46"/>
      <c r="D27" s="46"/>
      <c r="E27" s="46"/>
      <c r="F27" s="46"/>
      <c r="G27" s="23">
        <v>164000</v>
      </c>
      <c r="H27" s="23">
        <v>0</v>
      </c>
      <c r="I27" s="23">
        <v>164000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10" t="s">
        <v>10</v>
      </c>
    </row>
    <row r="28" spans="1:17" ht="24.9" customHeight="1" x14ac:dyDescent="0.25">
      <c r="A28" s="63"/>
      <c r="B28" s="60"/>
      <c r="C28" s="46"/>
      <c r="D28" s="46"/>
      <c r="E28" s="46"/>
      <c r="F28" s="46"/>
      <c r="G28" s="23">
        <v>32662.34</v>
      </c>
      <c r="H28" s="23">
        <v>0</v>
      </c>
      <c r="I28" s="23">
        <v>32662.34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10" t="s">
        <v>11</v>
      </c>
    </row>
    <row r="29" spans="1:17" ht="24.9" customHeight="1" x14ac:dyDescent="0.25">
      <c r="A29" s="63"/>
      <c r="B29" s="60"/>
      <c r="C29" s="46"/>
      <c r="D29" s="46"/>
      <c r="E29" s="46"/>
      <c r="F29" s="47"/>
      <c r="G29" s="23">
        <v>15000</v>
      </c>
      <c r="H29" s="23">
        <v>0</v>
      </c>
      <c r="I29" s="23">
        <v>15000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10" t="s">
        <v>12</v>
      </c>
    </row>
    <row r="30" spans="1:17" s="14" customFormat="1" ht="24.9" customHeight="1" x14ac:dyDescent="0.25">
      <c r="A30" s="63"/>
      <c r="B30" s="60"/>
      <c r="C30" s="46"/>
      <c r="D30" s="46"/>
      <c r="E30" s="46"/>
      <c r="F30" s="11" t="s">
        <v>17</v>
      </c>
      <c r="G30" s="25">
        <f>SUM(G26:G29)</f>
        <v>238062.34</v>
      </c>
      <c r="H30" s="25">
        <v>0</v>
      </c>
      <c r="I30" s="25">
        <f>SUM(I26:I29)</f>
        <v>238062.34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13"/>
    </row>
    <row r="31" spans="1:17" ht="24.9" customHeight="1" x14ac:dyDescent="0.25">
      <c r="A31" s="63"/>
      <c r="B31" s="60"/>
      <c r="C31" s="46"/>
      <c r="D31" s="46"/>
      <c r="E31" s="46"/>
      <c r="F31" s="45">
        <v>2021</v>
      </c>
      <c r="G31" s="23">
        <v>20100</v>
      </c>
      <c r="H31" s="23">
        <v>0</v>
      </c>
      <c r="I31" s="23">
        <v>20100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10" t="s">
        <v>9</v>
      </c>
    </row>
    <row r="32" spans="1:17" ht="24.9" customHeight="1" x14ac:dyDescent="0.25">
      <c r="A32" s="63"/>
      <c r="B32" s="60"/>
      <c r="C32" s="46"/>
      <c r="D32" s="46"/>
      <c r="E32" s="46"/>
      <c r="F32" s="46"/>
      <c r="G32" s="23">
        <v>45000</v>
      </c>
      <c r="H32" s="23">
        <v>0</v>
      </c>
      <c r="I32" s="23">
        <v>45000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10" t="s">
        <v>10</v>
      </c>
    </row>
    <row r="33" spans="1:17" ht="24.9" customHeight="1" x14ac:dyDescent="0.25">
      <c r="A33" s="63"/>
      <c r="B33" s="60"/>
      <c r="C33" s="46"/>
      <c r="D33" s="46"/>
      <c r="E33" s="46"/>
      <c r="F33" s="46"/>
      <c r="G33" s="23">
        <v>2738.5</v>
      </c>
      <c r="H33" s="23">
        <v>0</v>
      </c>
      <c r="I33" s="23">
        <v>2738.5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10" t="s">
        <v>11</v>
      </c>
    </row>
    <row r="34" spans="1:17" ht="24.9" customHeight="1" x14ac:dyDescent="0.25">
      <c r="A34" s="63"/>
      <c r="B34" s="60"/>
      <c r="C34" s="46"/>
      <c r="D34" s="46"/>
      <c r="E34" s="46"/>
      <c r="F34" s="47"/>
      <c r="G34" s="23">
        <v>2722.7</v>
      </c>
      <c r="H34" s="23">
        <v>0</v>
      </c>
      <c r="I34" s="23">
        <v>2722.7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10" t="s">
        <v>12</v>
      </c>
    </row>
    <row r="35" spans="1:17" ht="24.9" customHeight="1" x14ac:dyDescent="0.25">
      <c r="A35" s="63"/>
      <c r="B35" s="60"/>
      <c r="C35" s="46"/>
      <c r="D35" s="46"/>
      <c r="E35" s="46"/>
      <c r="F35" s="11" t="s">
        <v>33</v>
      </c>
      <c r="G35" s="25">
        <f>SUM(G31:G34)</f>
        <v>70561.2</v>
      </c>
      <c r="H35" s="25">
        <v>0</v>
      </c>
      <c r="I35" s="25">
        <f>SUM(I31:I34)</f>
        <v>70561.2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10"/>
    </row>
    <row r="36" spans="1:17" ht="24.9" customHeight="1" x14ac:dyDescent="0.25">
      <c r="A36" s="63"/>
      <c r="B36" s="60"/>
      <c r="C36" s="46"/>
      <c r="D36" s="46"/>
      <c r="E36" s="46"/>
      <c r="F36" s="45">
        <v>2022</v>
      </c>
      <c r="G36" s="23">
        <v>22300</v>
      </c>
      <c r="H36" s="23">
        <v>0</v>
      </c>
      <c r="I36" s="23">
        <v>22300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10" t="s">
        <v>9</v>
      </c>
    </row>
    <row r="37" spans="1:17" ht="24.9" customHeight="1" x14ac:dyDescent="0.25">
      <c r="A37" s="63"/>
      <c r="B37" s="60"/>
      <c r="C37" s="46"/>
      <c r="D37" s="46"/>
      <c r="E37" s="46"/>
      <c r="F37" s="46"/>
      <c r="G37" s="23">
        <v>50000</v>
      </c>
      <c r="H37" s="23">
        <v>0</v>
      </c>
      <c r="I37" s="23">
        <v>50000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10" t="s">
        <v>10</v>
      </c>
    </row>
    <row r="38" spans="1:17" ht="24.9" customHeight="1" x14ac:dyDescent="0.25">
      <c r="A38" s="63"/>
      <c r="B38" s="60"/>
      <c r="C38" s="46"/>
      <c r="D38" s="46"/>
      <c r="E38" s="46"/>
      <c r="F38" s="46"/>
      <c r="G38" s="23">
        <v>3390</v>
      </c>
      <c r="H38" s="23">
        <v>0</v>
      </c>
      <c r="I38" s="23">
        <v>3390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10" t="s">
        <v>11</v>
      </c>
    </row>
    <row r="39" spans="1:17" ht="24.9" customHeight="1" x14ac:dyDescent="0.25">
      <c r="A39" s="63"/>
      <c r="B39" s="60"/>
      <c r="C39" s="46"/>
      <c r="D39" s="46"/>
      <c r="E39" s="46"/>
      <c r="F39" s="47"/>
      <c r="G39" s="23">
        <v>12000</v>
      </c>
      <c r="H39" s="23">
        <v>0</v>
      </c>
      <c r="I39" s="23">
        <v>12000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10" t="s">
        <v>12</v>
      </c>
    </row>
    <row r="40" spans="1:17" ht="24.9" customHeight="1" x14ac:dyDescent="0.25">
      <c r="A40" s="63"/>
      <c r="B40" s="60"/>
      <c r="C40" s="46"/>
      <c r="D40" s="46"/>
      <c r="E40" s="46"/>
      <c r="F40" s="11" t="s">
        <v>32</v>
      </c>
      <c r="G40" s="25">
        <f>SUM(G36:G39)</f>
        <v>87690</v>
      </c>
      <c r="H40" s="25">
        <v>0</v>
      </c>
      <c r="I40" s="25">
        <f>SUM(I36:I39)</f>
        <v>87690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10"/>
    </row>
    <row r="41" spans="1:17" ht="24.9" customHeight="1" x14ac:dyDescent="0.25">
      <c r="A41" s="63"/>
      <c r="B41" s="60"/>
      <c r="C41" s="46"/>
      <c r="D41" s="46"/>
      <c r="E41" s="46"/>
      <c r="F41" s="45">
        <v>2023</v>
      </c>
      <c r="G41" s="23">
        <v>8600</v>
      </c>
      <c r="H41" s="23">
        <v>0</v>
      </c>
      <c r="I41" s="23">
        <v>8600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10" t="s">
        <v>9</v>
      </c>
    </row>
    <row r="42" spans="1:17" ht="24.9" customHeight="1" x14ac:dyDescent="0.25">
      <c r="A42" s="63"/>
      <c r="B42" s="60"/>
      <c r="C42" s="46"/>
      <c r="D42" s="46"/>
      <c r="E42" s="46"/>
      <c r="F42" s="46"/>
      <c r="G42" s="23">
        <v>50000</v>
      </c>
      <c r="H42" s="23">
        <v>0</v>
      </c>
      <c r="I42" s="23">
        <v>50000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10" t="s">
        <v>10</v>
      </c>
    </row>
    <row r="43" spans="1:17" ht="24.9" customHeight="1" x14ac:dyDescent="0.25">
      <c r="A43" s="63"/>
      <c r="B43" s="60"/>
      <c r="C43" s="46"/>
      <c r="D43" s="46"/>
      <c r="E43" s="46"/>
      <c r="F43" s="46"/>
      <c r="G43" s="23">
        <v>8490</v>
      </c>
      <c r="H43" s="23">
        <v>0</v>
      </c>
      <c r="I43" s="23">
        <v>8490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10" t="s">
        <v>11</v>
      </c>
    </row>
    <row r="44" spans="1:17" ht="24.9" customHeight="1" x14ac:dyDescent="0.25">
      <c r="A44" s="63"/>
      <c r="B44" s="60"/>
      <c r="C44" s="46"/>
      <c r="D44" s="46"/>
      <c r="E44" s="46"/>
      <c r="F44" s="47"/>
      <c r="G44" s="23">
        <v>8500</v>
      </c>
      <c r="H44" s="23">
        <v>0</v>
      </c>
      <c r="I44" s="23">
        <v>8500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10" t="s">
        <v>12</v>
      </c>
    </row>
    <row r="45" spans="1:17" ht="24.9" customHeight="1" x14ac:dyDescent="0.25">
      <c r="A45" s="63"/>
      <c r="B45" s="60"/>
      <c r="C45" s="46"/>
      <c r="D45" s="46"/>
      <c r="E45" s="46"/>
      <c r="F45" s="11" t="s">
        <v>31</v>
      </c>
      <c r="G45" s="25">
        <f>SUM(G41:G44)</f>
        <v>75590</v>
      </c>
      <c r="H45" s="25">
        <v>0</v>
      </c>
      <c r="I45" s="25">
        <f>SUM(I41:I44)</f>
        <v>75590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10"/>
    </row>
    <row r="46" spans="1:17" ht="24.9" customHeight="1" x14ac:dyDescent="0.25">
      <c r="A46" s="63"/>
      <c r="B46" s="60"/>
      <c r="C46" s="46"/>
      <c r="D46" s="46"/>
      <c r="E46" s="46"/>
      <c r="F46" s="45">
        <v>2024</v>
      </c>
      <c r="G46" s="23">
        <v>15800</v>
      </c>
      <c r="H46" s="23">
        <v>0</v>
      </c>
      <c r="I46" s="23">
        <v>15800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10" t="s">
        <v>9</v>
      </c>
    </row>
    <row r="47" spans="1:17" ht="24.9" customHeight="1" x14ac:dyDescent="0.25">
      <c r="A47" s="63"/>
      <c r="B47" s="60"/>
      <c r="C47" s="46"/>
      <c r="D47" s="46"/>
      <c r="E47" s="46"/>
      <c r="F47" s="46"/>
      <c r="G47" s="23">
        <v>47000</v>
      </c>
      <c r="H47" s="23">
        <v>0</v>
      </c>
      <c r="I47" s="23">
        <v>47000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10" t="s">
        <v>10</v>
      </c>
    </row>
    <row r="48" spans="1:17" ht="24.9" customHeight="1" x14ac:dyDescent="0.25">
      <c r="A48" s="63"/>
      <c r="B48" s="60"/>
      <c r="C48" s="46"/>
      <c r="D48" s="46"/>
      <c r="E48" s="46"/>
      <c r="F48" s="46"/>
      <c r="G48" s="23">
        <v>10550</v>
      </c>
      <c r="H48" s="23">
        <v>0</v>
      </c>
      <c r="I48" s="23">
        <v>10550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10" t="s">
        <v>11</v>
      </c>
    </row>
    <row r="49" spans="1:17" ht="24.9" customHeight="1" x14ac:dyDescent="0.25">
      <c r="A49" s="63"/>
      <c r="B49" s="60"/>
      <c r="C49" s="46"/>
      <c r="D49" s="46"/>
      <c r="E49" s="46"/>
      <c r="F49" s="47"/>
      <c r="G49" s="23">
        <v>8000</v>
      </c>
      <c r="H49" s="23">
        <v>0</v>
      </c>
      <c r="I49" s="23">
        <v>8000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10" t="s">
        <v>12</v>
      </c>
    </row>
    <row r="50" spans="1:17" ht="24.9" customHeight="1" x14ac:dyDescent="0.25">
      <c r="A50" s="63"/>
      <c r="B50" s="60"/>
      <c r="C50" s="46"/>
      <c r="D50" s="46"/>
      <c r="E50" s="46"/>
      <c r="F50" s="11" t="s">
        <v>30</v>
      </c>
      <c r="G50" s="25">
        <f>SUM(G46:G49)</f>
        <v>81350</v>
      </c>
      <c r="H50" s="25">
        <v>0</v>
      </c>
      <c r="I50" s="25">
        <f>SUM(I46:I49)</f>
        <v>81350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10"/>
    </row>
    <row r="51" spans="1:17" ht="24.9" customHeight="1" x14ac:dyDescent="0.25">
      <c r="A51" s="63"/>
      <c r="B51" s="60"/>
      <c r="C51" s="46"/>
      <c r="D51" s="46"/>
      <c r="E51" s="46"/>
      <c r="F51" s="45">
        <v>2025</v>
      </c>
      <c r="G51" s="29">
        <v>27300</v>
      </c>
      <c r="H51" s="23">
        <v>0</v>
      </c>
      <c r="I51" s="29">
        <v>27300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10" t="s">
        <v>9</v>
      </c>
    </row>
    <row r="52" spans="1:17" ht="24.9" customHeight="1" x14ac:dyDescent="0.25">
      <c r="A52" s="63"/>
      <c r="B52" s="60"/>
      <c r="C52" s="46"/>
      <c r="D52" s="46"/>
      <c r="E52" s="46"/>
      <c r="F52" s="46"/>
      <c r="G52" s="29">
        <v>24000</v>
      </c>
      <c r="H52" s="23">
        <v>0</v>
      </c>
      <c r="I52" s="29">
        <v>24000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10" t="s">
        <v>10</v>
      </c>
    </row>
    <row r="53" spans="1:17" ht="24.9" customHeight="1" x14ac:dyDescent="0.25">
      <c r="A53" s="63"/>
      <c r="B53" s="60"/>
      <c r="C53" s="46"/>
      <c r="D53" s="46"/>
      <c r="E53" s="46"/>
      <c r="F53" s="46"/>
      <c r="G53" s="29">
        <v>3810</v>
      </c>
      <c r="H53" s="23">
        <v>0</v>
      </c>
      <c r="I53" s="29">
        <v>3810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10" t="s">
        <v>11</v>
      </c>
    </row>
    <row r="54" spans="1:17" ht="24.9" customHeight="1" x14ac:dyDescent="0.25">
      <c r="A54" s="63"/>
      <c r="B54" s="60"/>
      <c r="C54" s="46"/>
      <c r="D54" s="46"/>
      <c r="E54" s="46"/>
      <c r="F54" s="47"/>
      <c r="G54" s="29">
        <v>2500</v>
      </c>
      <c r="H54" s="23">
        <v>0</v>
      </c>
      <c r="I54" s="29">
        <v>2500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10" t="s">
        <v>12</v>
      </c>
    </row>
    <row r="55" spans="1:17" s="14" customFormat="1" ht="24.9" customHeight="1" x14ac:dyDescent="0.25">
      <c r="A55" s="63"/>
      <c r="B55" s="61"/>
      <c r="C55" s="47"/>
      <c r="D55" s="47"/>
      <c r="E55" s="47"/>
      <c r="F55" s="11" t="s">
        <v>29</v>
      </c>
      <c r="G55" s="88">
        <f>SUM(G51:G54)</f>
        <v>57610</v>
      </c>
      <c r="H55" s="25">
        <v>0</v>
      </c>
      <c r="I55" s="88">
        <f>SUM(I51:I54)</f>
        <v>57610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0"/>
    </row>
    <row r="56" spans="1:17" s="14" customFormat="1" ht="24.9" customHeight="1" x14ac:dyDescent="0.25">
      <c r="A56" s="64"/>
      <c r="B56" s="65" t="s">
        <v>14</v>
      </c>
      <c r="C56" s="66"/>
      <c r="D56" s="66"/>
      <c r="E56" s="66"/>
      <c r="F56" s="67"/>
      <c r="G56" s="88">
        <f>SUM(G55,G50,G45,G40,G35,G30,G25,G20,G15)</f>
        <v>911829.39</v>
      </c>
      <c r="H56" s="25">
        <f>SUM(H55,H50,H45,H40,H35,H30,H25,H20,H15)</f>
        <v>12320.5</v>
      </c>
      <c r="I56" s="88">
        <f>SUM(I55,I50,I45,I40,I35,I30,I25,I20,I15)</f>
        <v>911829.39</v>
      </c>
      <c r="J56" s="25">
        <f>SUM(J55,J50,J45,J40,J35,J30,J25,J20,J15)</f>
        <v>12320.5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13"/>
    </row>
    <row r="57" spans="1:17" ht="17.100000000000001" customHeight="1" x14ac:dyDescent="0.25">
      <c r="A57" s="76" t="s">
        <v>35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8"/>
    </row>
    <row r="58" spans="1:17" ht="33" customHeight="1" x14ac:dyDescent="0.25">
      <c r="A58" s="62" t="s">
        <v>21</v>
      </c>
      <c r="B58" s="68" t="s">
        <v>36</v>
      </c>
      <c r="C58" s="68"/>
      <c r="D58" s="68"/>
      <c r="E58" s="68"/>
      <c r="F58" s="12">
        <v>2017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16" t="s">
        <v>41</v>
      </c>
    </row>
    <row r="59" spans="1:17" ht="17.100000000000001" customHeight="1" x14ac:dyDescent="0.25">
      <c r="A59" s="63"/>
      <c r="B59" s="69"/>
      <c r="C59" s="69"/>
      <c r="D59" s="69"/>
      <c r="E59" s="69"/>
      <c r="F59" s="12">
        <v>2018</v>
      </c>
      <c r="G59" s="79" t="s">
        <v>40</v>
      </c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0" spans="1:17" ht="17.100000000000001" customHeight="1" x14ac:dyDescent="0.25">
      <c r="A60" s="63"/>
      <c r="B60" s="69"/>
      <c r="C60" s="69"/>
      <c r="D60" s="69"/>
      <c r="E60" s="69"/>
      <c r="F60" s="12">
        <v>2019</v>
      </c>
      <c r="G60" s="82"/>
      <c r="H60" s="83"/>
      <c r="I60" s="83"/>
      <c r="J60" s="83"/>
      <c r="K60" s="83"/>
      <c r="L60" s="83"/>
      <c r="M60" s="83"/>
      <c r="N60" s="83"/>
      <c r="O60" s="83"/>
      <c r="P60" s="83"/>
      <c r="Q60" s="84"/>
    </row>
    <row r="61" spans="1:17" ht="17.100000000000001" customHeight="1" x14ac:dyDescent="0.25">
      <c r="A61" s="63"/>
      <c r="B61" s="69"/>
      <c r="C61" s="69"/>
      <c r="D61" s="69"/>
      <c r="E61" s="69"/>
      <c r="F61" s="12">
        <v>2020</v>
      </c>
      <c r="G61" s="82"/>
      <c r="H61" s="83"/>
      <c r="I61" s="83"/>
      <c r="J61" s="83"/>
      <c r="K61" s="83"/>
      <c r="L61" s="83"/>
      <c r="M61" s="83"/>
      <c r="N61" s="83"/>
      <c r="O61" s="83"/>
      <c r="P61" s="83"/>
      <c r="Q61" s="84"/>
    </row>
    <row r="62" spans="1:17" ht="17.100000000000001" customHeight="1" x14ac:dyDescent="0.25">
      <c r="A62" s="63"/>
      <c r="B62" s="69"/>
      <c r="C62" s="69"/>
      <c r="D62" s="69"/>
      <c r="E62" s="69"/>
      <c r="F62" s="12">
        <v>2021</v>
      </c>
      <c r="G62" s="82"/>
      <c r="H62" s="83"/>
      <c r="I62" s="83"/>
      <c r="J62" s="83"/>
      <c r="K62" s="83"/>
      <c r="L62" s="83"/>
      <c r="M62" s="83"/>
      <c r="N62" s="83"/>
      <c r="O62" s="83"/>
      <c r="P62" s="83"/>
      <c r="Q62" s="84"/>
    </row>
    <row r="63" spans="1:17" ht="17.100000000000001" customHeight="1" x14ac:dyDescent="0.25">
      <c r="A63" s="63"/>
      <c r="B63" s="69"/>
      <c r="C63" s="69"/>
      <c r="D63" s="69"/>
      <c r="E63" s="69"/>
      <c r="F63" s="12">
        <v>2022</v>
      </c>
      <c r="G63" s="82"/>
      <c r="H63" s="83"/>
      <c r="I63" s="83"/>
      <c r="J63" s="83"/>
      <c r="K63" s="83"/>
      <c r="L63" s="83"/>
      <c r="M63" s="83"/>
      <c r="N63" s="83"/>
      <c r="O63" s="83"/>
      <c r="P63" s="83"/>
      <c r="Q63" s="84"/>
    </row>
    <row r="64" spans="1:17" ht="17.100000000000001" customHeight="1" x14ac:dyDescent="0.25">
      <c r="A64" s="63"/>
      <c r="B64" s="69"/>
      <c r="C64" s="69"/>
      <c r="D64" s="69"/>
      <c r="E64" s="69"/>
      <c r="F64" s="12">
        <v>2023</v>
      </c>
      <c r="G64" s="82"/>
      <c r="H64" s="83"/>
      <c r="I64" s="83"/>
      <c r="J64" s="83"/>
      <c r="K64" s="83"/>
      <c r="L64" s="83"/>
      <c r="M64" s="83"/>
      <c r="N64" s="83"/>
      <c r="O64" s="83"/>
      <c r="P64" s="83"/>
      <c r="Q64" s="84"/>
    </row>
    <row r="65" spans="1:17" ht="17.100000000000001" customHeight="1" x14ac:dyDescent="0.25">
      <c r="A65" s="63"/>
      <c r="B65" s="69"/>
      <c r="C65" s="69"/>
      <c r="D65" s="69"/>
      <c r="E65" s="69"/>
      <c r="F65" s="12">
        <v>2024</v>
      </c>
      <c r="G65" s="82"/>
      <c r="H65" s="83"/>
      <c r="I65" s="83"/>
      <c r="J65" s="83"/>
      <c r="K65" s="83"/>
      <c r="L65" s="83"/>
      <c r="M65" s="83"/>
      <c r="N65" s="83"/>
      <c r="O65" s="83"/>
      <c r="P65" s="83"/>
      <c r="Q65" s="84"/>
    </row>
    <row r="66" spans="1:17" ht="17.100000000000001" customHeight="1" x14ac:dyDescent="0.25">
      <c r="A66" s="63"/>
      <c r="B66" s="70"/>
      <c r="C66" s="70"/>
      <c r="D66" s="70"/>
      <c r="E66" s="70"/>
      <c r="F66" s="12">
        <v>2025</v>
      </c>
      <c r="G66" s="85"/>
      <c r="H66" s="86"/>
      <c r="I66" s="86"/>
      <c r="J66" s="86"/>
      <c r="K66" s="86"/>
      <c r="L66" s="86"/>
      <c r="M66" s="86"/>
      <c r="N66" s="86"/>
      <c r="O66" s="86"/>
      <c r="P66" s="86"/>
      <c r="Q66" s="87"/>
    </row>
    <row r="67" spans="1:17" s="14" customFormat="1" ht="17.100000000000001" customHeight="1" x14ac:dyDescent="0.25">
      <c r="A67" s="64"/>
      <c r="B67" s="71" t="s">
        <v>20</v>
      </c>
      <c r="C67" s="72"/>
      <c r="D67" s="72"/>
      <c r="E67" s="72"/>
      <c r="F67" s="73"/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15"/>
    </row>
    <row r="68" spans="1:17" ht="21.75" customHeight="1" x14ac:dyDescent="0.25">
      <c r="A68" s="53" t="s">
        <v>46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</row>
    <row r="69" spans="1:17" ht="24.9" customHeight="1" x14ac:dyDescent="0.25">
      <c r="A69" s="62" t="s">
        <v>37</v>
      </c>
      <c r="B69" s="59" t="s">
        <v>38</v>
      </c>
      <c r="C69" s="45" t="s">
        <v>27</v>
      </c>
      <c r="D69" s="45" t="s">
        <v>50</v>
      </c>
      <c r="E69" s="45" t="s">
        <v>54</v>
      </c>
      <c r="F69" s="43">
        <v>2017</v>
      </c>
      <c r="G69" s="23">
        <v>9100</v>
      </c>
      <c r="H69" s="23">
        <v>9100</v>
      </c>
      <c r="I69" s="23">
        <v>9100</v>
      </c>
      <c r="J69" s="23">
        <v>9100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4" t="s">
        <v>9</v>
      </c>
    </row>
    <row r="70" spans="1:17" ht="24.9" customHeight="1" x14ac:dyDescent="0.25">
      <c r="A70" s="63"/>
      <c r="B70" s="60"/>
      <c r="C70" s="46"/>
      <c r="D70" s="46"/>
      <c r="E70" s="46"/>
      <c r="F70" s="43"/>
      <c r="G70" s="23">
        <v>3367.1</v>
      </c>
      <c r="H70" s="23">
        <v>3367.1</v>
      </c>
      <c r="I70" s="23">
        <v>3367.1</v>
      </c>
      <c r="J70" s="23">
        <v>3367.1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4" t="s">
        <v>10</v>
      </c>
    </row>
    <row r="71" spans="1:17" ht="24.9" customHeight="1" x14ac:dyDescent="0.25">
      <c r="A71" s="63"/>
      <c r="B71" s="60"/>
      <c r="C71" s="46"/>
      <c r="D71" s="46"/>
      <c r="E71" s="46"/>
      <c r="F71" s="43"/>
      <c r="G71" s="23">
        <v>4387</v>
      </c>
      <c r="H71" s="23">
        <v>4386.8999999999996</v>
      </c>
      <c r="I71" s="23">
        <v>4387</v>
      </c>
      <c r="J71" s="23">
        <v>4386.8999999999996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4" t="s">
        <v>11</v>
      </c>
    </row>
    <row r="72" spans="1:17" ht="24.9" customHeight="1" x14ac:dyDescent="0.25">
      <c r="A72" s="63"/>
      <c r="B72" s="60"/>
      <c r="C72" s="46"/>
      <c r="D72" s="46"/>
      <c r="E72" s="46"/>
      <c r="F72" s="43"/>
      <c r="G72" s="23">
        <v>7800</v>
      </c>
      <c r="H72" s="23">
        <v>7800</v>
      </c>
      <c r="I72" s="23">
        <v>7800</v>
      </c>
      <c r="J72" s="23">
        <v>7800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4" t="s">
        <v>12</v>
      </c>
    </row>
    <row r="73" spans="1:17" ht="36.75" customHeight="1" x14ac:dyDescent="0.25">
      <c r="A73" s="63"/>
      <c r="B73" s="60"/>
      <c r="C73" s="46"/>
      <c r="D73" s="46"/>
      <c r="E73" s="46"/>
      <c r="F73" s="43"/>
      <c r="G73" s="23">
        <v>2747.6</v>
      </c>
      <c r="H73" s="23">
        <v>2747.6</v>
      </c>
      <c r="I73" s="23">
        <v>2747.6</v>
      </c>
      <c r="J73" s="23">
        <v>2747.6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4" t="s">
        <v>52</v>
      </c>
    </row>
    <row r="74" spans="1:17" ht="24.9" customHeight="1" x14ac:dyDescent="0.25">
      <c r="A74" s="63"/>
      <c r="B74" s="60"/>
      <c r="C74" s="46"/>
      <c r="D74" s="46"/>
      <c r="E74" s="46"/>
      <c r="F74" s="11" t="s">
        <v>13</v>
      </c>
      <c r="G74" s="25">
        <f>SUM(G69:G73)</f>
        <v>27401.699999999997</v>
      </c>
      <c r="H74" s="25">
        <f>SUM(H69:H73)</f>
        <v>27401.599999999999</v>
      </c>
      <c r="I74" s="25">
        <f>SUM(I69:I73)</f>
        <v>27401.699999999997</v>
      </c>
      <c r="J74" s="25">
        <f>SUM(J69:J73)</f>
        <v>27401.599999999999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4"/>
    </row>
    <row r="75" spans="1:17" ht="24.9" customHeight="1" x14ac:dyDescent="0.25">
      <c r="A75" s="63"/>
      <c r="B75" s="60"/>
      <c r="C75" s="46"/>
      <c r="D75" s="46"/>
      <c r="E75" s="46"/>
      <c r="F75" s="43">
        <v>2018</v>
      </c>
      <c r="G75" s="23">
        <v>11400</v>
      </c>
      <c r="H75" s="23">
        <v>9410</v>
      </c>
      <c r="I75" s="23">
        <v>11400</v>
      </c>
      <c r="J75" s="23">
        <v>9410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4" t="s">
        <v>9</v>
      </c>
    </row>
    <row r="76" spans="1:17" ht="24.9" customHeight="1" x14ac:dyDescent="0.25">
      <c r="A76" s="63"/>
      <c r="B76" s="60"/>
      <c r="C76" s="46"/>
      <c r="D76" s="46"/>
      <c r="E76" s="46"/>
      <c r="F76" s="43"/>
      <c r="G76" s="23">
        <v>3612.5</v>
      </c>
      <c r="H76" s="23">
        <v>3370.5</v>
      </c>
      <c r="I76" s="23">
        <v>3612.5</v>
      </c>
      <c r="J76" s="23">
        <v>3370.5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4" t="s">
        <v>10</v>
      </c>
    </row>
    <row r="77" spans="1:17" ht="24.9" customHeight="1" x14ac:dyDescent="0.25">
      <c r="A77" s="63"/>
      <c r="B77" s="60"/>
      <c r="C77" s="46"/>
      <c r="D77" s="46"/>
      <c r="E77" s="46"/>
      <c r="F77" s="43"/>
      <c r="G77" s="23">
        <v>4500</v>
      </c>
      <c r="H77" s="23">
        <v>4020.7</v>
      </c>
      <c r="I77" s="23">
        <v>4500</v>
      </c>
      <c r="J77" s="23">
        <v>4020.7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4" t="s">
        <v>11</v>
      </c>
    </row>
    <row r="78" spans="1:17" ht="24.9" customHeight="1" x14ac:dyDescent="0.25">
      <c r="A78" s="63"/>
      <c r="B78" s="60"/>
      <c r="C78" s="46"/>
      <c r="D78" s="46"/>
      <c r="E78" s="46"/>
      <c r="F78" s="43"/>
      <c r="G78" s="23">
        <v>7800</v>
      </c>
      <c r="H78" s="23">
        <v>7183.9</v>
      </c>
      <c r="I78" s="23">
        <v>7800</v>
      </c>
      <c r="J78" s="23">
        <v>7183.9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4" t="s">
        <v>12</v>
      </c>
    </row>
    <row r="79" spans="1:17" ht="39" customHeight="1" x14ac:dyDescent="0.25">
      <c r="A79" s="63"/>
      <c r="B79" s="60"/>
      <c r="C79" s="46"/>
      <c r="D79" s="46"/>
      <c r="E79" s="46"/>
      <c r="F79" s="43"/>
      <c r="G79" s="23">
        <v>3007.9</v>
      </c>
      <c r="H79" s="23">
        <v>1772.9</v>
      </c>
      <c r="I79" s="23">
        <v>3007.9</v>
      </c>
      <c r="J79" s="23">
        <v>1772.9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4" t="s">
        <v>52</v>
      </c>
    </row>
    <row r="80" spans="1:17" ht="24.9" customHeight="1" x14ac:dyDescent="0.25">
      <c r="A80" s="63"/>
      <c r="B80" s="60"/>
      <c r="C80" s="46"/>
      <c r="D80" s="46"/>
      <c r="E80" s="46"/>
      <c r="F80" s="11" t="s">
        <v>15</v>
      </c>
      <c r="G80" s="25">
        <f>SUM(G75:G79)</f>
        <v>30320.400000000001</v>
      </c>
      <c r="H80" s="25">
        <f>SUM(H75:H79)</f>
        <v>25758</v>
      </c>
      <c r="I80" s="25">
        <f>SUM(I75:I79)</f>
        <v>30320.400000000001</v>
      </c>
      <c r="J80" s="25">
        <f>SUM(J75:J79)</f>
        <v>25758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4"/>
    </row>
    <row r="81" spans="1:17" ht="24.9" customHeight="1" x14ac:dyDescent="0.25">
      <c r="A81" s="63"/>
      <c r="B81" s="60"/>
      <c r="C81" s="46"/>
      <c r="D81" s="46"/>
      <c r="E81" s="46"/>
      <c r="F81" s="43">
        <v>2019</v>
      </c>
      <c r="G81" s="23">
        <v>9629.7999999999993</v>
      </c>
      <c r="H81" s="23">
        <v>9629.7999999999993</v>
      </c>
      <c r="I81" s="23">
        <v>9629.7999999999993</v>
      </c>
      <c r="J81" s="23">
        <v>9629.7999999999993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4" t="s">
        <v>9</v>
      </c>
    </row>
    <row r="82" spans="1:17" ht="24.9" customHeight="1" x14ac:dyDescent="0.25">
      <c r="A82" s="63"/>
      <c r="B82" s="60"/>
      <c r="C82" s="46"/>
      <c r="D82" s="46"/>
      <c r="E82" s="46"/>
      <c r="F82" s="43"/>
      <c r="G82" s="23">
        <v>2844.2</v>
      </c>
      <c r="H82" s="23">
        <v>2844.2</v>
      </c>
      <c r="I82" s="23">
        <v>2844.2</v>
      </c>
      <c r="J82" s="23">
        <v>2844.2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4" t="s">
        <v>10</v>
      </c>
    </row>
    <row r="83" spans="1:17" ht="24.9" customHeight="1" x14ac:dyDescent="0.25">
      <c r="A83" s="63"/>
      <c r="B83" s="60"/>
      <c r="C83" s="46"/>
      <c r="D83" s="46"/>
      <c r="E83" s="46"/>
      <c r="F83" s="43"/>
      <c r="G83" s="23">
        <v>4451.1000000000004</v>
      </c>
      <c r="H83" s="23">
        <v>4451.1000000000004</v>
      </c>
      <c r="I83" s="23">
        <v>4451.1000000000004</v>
      </c>
      <c r="J83" s="23">
        <v>4451.1000000000004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4" t="s">
        <v>11</v>
      </c>
    </row>
    <row r="84" spans="1:17" ht="24.9" customHeight="1" x14ac:dyDescent="0.25">
      <c r="A84" s="63"/>
      <c r="B84" s="60"/>
      <c r="C84" s="46"/>
      <c r="D84" s="46"/>
      <c r="E84" s="46"/>
      <c r="F84" s="43"/>
      <c r="G84" s="23">
        <v>7195.8</v>
      </c>
      <c r="H84" s="23">
        <v>7195.8</v>
      </c>
      <c r="I84" s="23">
        <v>7195.8</v>
      </c>
      <c r="J84" s="23">
        <v>7195.8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4" t="s">
        <v>12</v>
      </c>
    </row>
    <row r="85" spans="1:17" ht="36.75" customHeight="1" x14ac:dyDescent="0.25">
      <c r="A85" s="63"/>
      <c r="B85" s="60"/>
      <c r="C85" s="46"/>
      <c r="D85" s="46"/>
      <c r="E85" s="46"/>
      <c r="F85" s="43"/>
      <c r="G85" s="23">
        <v>2035.6</v>
      </c>
      <c r="H85" s="23">
        <v>2035.6</v>
      </c>
      <c r="I85" s="23">
        <v>2035.6</v>
      </c>
      <c r="J85" s="23">
        <v>2035.6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4" t="s">
        <v>52</v>
      </c>
    </row>
    <row r="86" spans="1:17" ht="24.9" customHeight="1" x14ac:dyDescent="0.25">
      <c r="A86" s="63"/>
      <c r="B86" s="60"/>
      <c r="C86" s="46"/>
      <c r="D86" s="46"/>
      <c r="E86" s="46"/>
      <c r="F86" s="11" t="s">
        <v>16</v>
      </c>
      <c r="G86" s="25">
        <f>SUM(G81:G85)</f>
        <v>26156.499999999996</v>
      </c>
      <c r="H86" s="25">
        <f>SUM(H81:H85)</f>
        <v>26156.499999999996</v>
      </c>
      <c r="I86" s="25">
        <f>SUM(I81:I85)</f>
        <v>26156.499999999996</v>
      </c>
      <c r="J86" s="25">
        <f>SUM(J81:J85)</f>
        <v>26156.499999999996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4"/>
    </row>
    <row r="87" spans="1:17" ht="24.9" customHeight="1" x14ac:dyDescent="0.25">
      <c r="A87" s="63"/>
      <c r="B87" s="60"/>
      <c r="C87" s="46"/>
      <c r="D87" s="46"/>
      <c r="E87" s="46"/>
      <c r="F87" s="43">
        <v>2020</v>
      </c>
      <c r="G87" s="23">
        <v>9610</v>
      </c>
      <c r="H87" s="23">
        <v>9610</v>
      </c>
      <c r="I87" s="23">
        <v>9610</v>
      </c>
      <c r="J87" s="23">
        <v>9610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4" t="s">
        <v>9</v>
      </c>
    </row>
    <row r="88" spans="1:17" ht="24.9" customHeight="1" x14ac:dyDescent="0.25">
      <c r="A88" s="63"/>
      <c r="B88" s="60"/>
      <c r="C88" s="46"/>
      <c r="D88" s="46"/>
      <c r="E88" s="46"/>
      <c r="F88" s="43"/>
      <c r="G88" s="23">
        <v>3738.14</v>
      </c>
      <c r="H88" s="23">
        <v>3738.1</v>
      </c>
      <c r="I88" s="23">
        <v>3738.14</v>
      </c>
      <c r="J88" s="23">
        <v>3738.1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4" t="s">
        <v>10</v>
      </c>
    </row>
    <row r="89" spans="1:17" ht="24.9" customHeight="1" x14ac:dyDescent="0.25">
      <c r="A89" s="63"/>
      <c r="B89" s="60"/>
      <c r="C89" s="46"/>
      <c r="D89" s="46"/>
      <c r="E89" s="46"/>
      <c r="F89" s="43"/>
      <c r="G89" s="31">
        <v>4148.1000000000004</v>
      </c>
      <c r="H89" s="31">
        <v>4148.1000000000004</v>
      </c>
      <c r="I89" s="31">
        <v>4148.1000000000004</v>
      </c>
      <c r="J89" s="31">
        <v>4148.1000000000004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4" t="s">
        <v>11</v>
      </c>
    </row>
    <row r="90" spans="1:17" ht="24.9" customHeight="1" x14ac:dyDescent="0.25">
      <c r="A90" s="63"/>
      <c r="B90" s="60"/>
      <c r="C90" s="46"/>
      <c r="D90" s="46"/>
      <c r="E90" s="46"/>
      <c r="F90" s="43"/>
      <c r="G90" s="23">
        <v>7346.6</v>
      </c>
      <c r="H90" s="23">
        <v>7346.6</v>
      </c>
      <c r="I90" s="23">
        <v>7346.6</v>
      </c>
      <c r="J90" s="23">
        <v>7346.6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4" t="s">
        <v>12</v>
      </c>
    </row>
    <row r="91" spans="1:17" ht="39" customHeight="1" x14ac:dyDescent="0.25">
      <c r="A91" s="63"/>
      <c r="B91" s="60"/>
      <c r="C91" s="46"/>
      <c r="D91" s="46"/>
      <c r="E91" s="46"/>
      <c r="F91" s="43"/>
      <c r="G91" s="31">
        <v>2012.6</v>
      </c>
      <c r="H91" s="31">
        <v>2012.6</v>
      </c>
      <c r="I91" s="31">
        <v>2012.6</v>
      </c>
      <c r="J91" s="31">
        <v>2012.6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4" t="s">
        <v>52</v>
      </c>
    </row>
    <row r="92" spans="1:17" ht="24.9" customHeight="1" x14ac:dyDescent="0.25">
      <c r="A92" s="63"/>
      <c r="B92" s="60"/>
      <c r="C92" s="46"/>
      <c r="D92" s="46"/>
      <c r="E92" s="46"/>
      <c r="F92" s="11" t="s">
        <v>17</v>
      </c>
      <c r="G92" s="25">
        <f>SUM(G87:G91)</f>
        <v>26855.439999999995</v>
      </c>
      <c r="H92" s="25">
        <f>SUM(H87:H91)</f>
        <v>26855.4</v>
      </c>
      <c r="I92" s="25">
        <f>SUM(I87:I91)</f>
        <v>26855.439999999995</v>
      </c>
      <c r="J92" s="25">
        <f>SUM(J87:J91)</f>
        <v>26855.4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4"/>
    </row>
    <row r="93" spans="1:17" ht="24.9" customHeight="1" x14ac:dyDescent="0.25">
      <c r="A93" s="63"/>
      <c r="B93" s="60"/>
      <c r="C93" s="46"/>
      <c r="D93" s="46"/>
      <c r="E93" s="46"/>
      <c r="F93" s="45">
        <v>2021</v>
      </c>
      <c r="G93" s="23">
        <v>10500.01</v>
      </c>
      <c r="H93" s="23">
        <v>10500</v>
      </c>
      <c r="I93" s="23">
        <v>10500.01</v>
      </c>
      <c r="J93" s="23">
        <v>10500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4" t="s">
        <v>9</v>
      </c>
    </row>
    <row r="94" spans="1:17" ht="24.9" customHeight="1" x14ac:dyDescent="0.25">
      <c r="A94" s="63"/>
      <c r="B94" s="60"/>
      <c r="C94" s="46"/>
      <c r="D94" s="46"/>
      <c r="E94" s="46"/>
      <c r="F94" s="46"/>
      <c r="G94" s="23">
        <v>3796.8</v>
      </c>
      <c r="H94" s="23">
        <v>3796.8</v>
      </c>
      <c r="I94" s="23">
        <v>3796.8</v>
      </c>
      <c r="J94" s="23">
        <v>3796.8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4" t="s">
        <v>10</v>
      </c>
    </row>
    <row r="95" spans="1:17" ht="24.9" customHeight="1" x14ac:dyDescent="0.25">
      <c r="A95" s="63"/>
      <c r="B95" s="60"/>
      <c r="C95" s="46"/>
      <c r="D95" s="46"/>
      <c r="E95" s="46"/>
      <c r="F95" s="46"/>
      <c r="G95" s="23">
        <v>4297.8</v>
      </c>
      <c r="H95" s="23">
        <v>4297.8</v>
      </c>
      <c r="I95" s="23">
        <v>4297.8</v>
      </c>
      <c r="J95" s="23">
        <v>4297.8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4" t="s">
        <v>11</v>
      </c>
    </row>
    <row r="96" spans="1:17" ht="24.9" customHeight="1" x14ac:dyDescent="0.25">
      <c r="A96" s="63"/>
      <c r="B96" s="60"/>
      <c r="C96" s="46"/>
      <c r="D96" s="46"/>
      <c r="E96" s="46"/>
      <c r="F96" s="46"/>
      <c r="G96" s="23">
        <v>7978.41</v>
      </c>
      <c r="H96" s="23">
        <v>7978.4</v>
      </c>
      <c r="I96" s="23">
        <v>7978.41</v>
      </c>
      <c r="J96" s="23">
        <v>7978.4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4" t="s">
        <v>12</v>
      </c>
    </row>
    <row r="97" spans="1:17" ht="37.5" customHeight="1" x14ac:dyDescent="0.25">
      <c r="A97" s="63"/>
      <c r="B97" s="60"/>
      <c r="C97" s="46"/>
      <c r="D97" s="46"/>
      <c r="E97" s="46"/>
      <c r="F97" s="47"/>
      <c r="G97" s="23">
        <v>1952.4</v>
      </c>
      <c r="H97" s="23">
        <v>1952.4</v>
      </c>
      <c r="I97" s="23">
        <v>1952.4</v>
      </c>
      <c r="J97" s="23">
        <v>1952.4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4" t="s">
        <v>52</v>
      </c>
    </row>
    <row r="98" spans="1:17" ht="24.9" customHeight="1" x14ac:dyDescent="0.25">
      <c r="A98" s="63"/>
      <c r="B98" s="60"/>
      <c r="C98" s="46"/>
      <c r="D98" s="46"/>
      <c r="E98" s="46"/>
      <c r="F98" s="11" t="s">
        <v>33</v>
      </c>
      <c r="G98" s="25">
        <f>SUM(G93:G97)</f>
        <v>28525.420000000002</v>
      </c>
      <c r="H98" s="25">
        <f>SUM(H93:H97)</f>
        <v>28525.4</v>
      </c>
      <c r="I98" s="25">
        <f>SUM(I93:I97)</f>
        <v>28525.420000000002</v>
      </c>
      <c r="J98" s="25">
        <f>SUM(J93:J97)</f>
        <v>28525.4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4"/>
    </row>
    <row r="99" spans="1:17" ht="24.9" customHeight="1" x14ac:dyDescent="0.25">
      <c r="A99" s="63"/>
      <c r="B99" s="60"/>
      <c r="C99" s="46"/>
      <c r="D99" s="46"/>
      <c r="E99" s="46"/>
      <c r="F99" s="45">
        <v>2022</v>
      </c>
      <c r="G99" s="23">
        <v>10500.01</v>
      </c>
      <c r="H99" s="23">
        <v>10500</v>
      </c>
      <c r="I99" s="23">
        <v>10500.01</v>
      </c>
      <c r="J99" s="23">
        <v>10500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4" t="s">
        <v>9</v>
      </c>
    </row>
    <row r="100" spans="1:17" ht="24.9" customHeight="1" x14ac:dyDescent="0.25">
      <c r="A100" s="63"/>
      <c r="B100" s="60"/>
      <c r="C100" s="46"/>
      <c r="D100" s="46"/>
      <c r="E100" s="46"/>
      <c r="F100" s="46"/>
      <c r="G100" s="23">
        <v>3796.8</v>
      </c>
      <c r="H100" s="23">
        <v>3796.8</v>
      </c>
      <c r="I100" s="23">
        <v>3796.8</v>
      </c>
      <c r="J100" s="23">
        <v>3796.8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4" t="s">
        <v>10</v>
      </c>
    </row>
    <row r="101" spans="1:17" ht="24.9" customHeight="1" x14ac:dyDescent="0.25">
      <c r="A101" s="63"/>
      <c r="B101" s="60"/>
      <c r="C101" s="46"/>
      <c r="D101" s="46"/>
      <c r="E101" s="46"/>
      <c r="F101" s="46"/>
      <c r="G101" s="23">
        <v>4297.8</v>
      </c>
      <c r="H101" s="23">
        <v>4297.8</v>
      </c>
      <c r="I101" s="23">
        <v>4297.8</v>
      </c>
      <c r="J101" s="23">
        <v>4297.8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4" t="s">
        <v>11</v>
      </c>
    </row>
    <row r="102" spans="1:17" ht="24.9" customHeight="1" x14ac:dyDescent="0.25">
      <c r="A102" s="63"/>
      <c r="B102" s="60"/>
      <c r="C102" s="46"/>
      <c r="D102" s="46"/>
      <c r="E102" s="46"/>
      <c r="F102" s="46"/>
      <c r="G102" s="23">
        <v>7978.41</v>
      </c>
      <c r="H102" s="23">
        <v>7978.4</v>
      </c>
      <c r="I102" s="23">
        <v>7978.41</v>
      </c>
      <c r="J102" s="23">
        <v>7978.4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4" t="s">
        <v>12</v>
      </c>
    </row>
    <row r="103" spans="1:17" ht="39.75" customHeight="1" x14ac:dyDescent="0.25">
      <c r="A103" s="63"/>
      <c r="B103" s="60"/>
      <c r="C103" s="46"/>
      <c r="D103" s="46"/>
      <c r="E103" s="46"/>
      <c r="F103" s="47"/>
      <c r="G103" s="23">
        <v>1952.4</v>
      </c>
      <c r="H103" s="23">
        <v>1952.4</v>
      </c>
      <c r="I103" s="23">
        <v>1952.4</v>
      </c>
      <c r="J103" s="23">
        <v>1952.4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4" t="s">
        <v>52</v>
      </c>
    </row>
    <row r="104" spans="1:17" ht="24.9" customHeight="1" x14ac:dyDescent="0.25">
      <c r="A104" s="63"/>
      <c r="B104" s="60"/>
      <c r="C104" s="46"/>
      <c r="D104" s="46"/>
      <c r="E104" s="46"/>
      <c r="F104" s="11" t="s">
        <v>32</v>
      </c>
      <c r="G104" s="25">
        <f>SUM(G99:G103)</f>
        <v>28525.420000000002</v>
      </c>
      <c r="H104" s="25">
        <f>SUM(H99:H103)</f>
        <v>28525.4</v>
      </c>
      <c r="I104" s="25">
        <f>SUM(I99:I103)</f>
        <v>28525.420000000002</v>
      </c>
      <c r="J104" s="25">
        <f>SUM(J99:J103)</f>
        <v>28525.4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4"/>
    </row>
    <row r="105" spans="1:17" ht="24.9" customHeight="1" x14ac:dyDescent="0.25">
      <c r="A105" s="63"/>
      <c r="B105" s="60"/>
      <c r="C105" s="46"/>
      <c r="D105" s="46"/>
      <c r="E105" s="46"/>
      <c r="F105" s="45">
        <v>2023</v>
      </c>
      <c r="G105" s="23">
        <v>10500</v>
      </c>
      <c r="H105" s="23">
        <v>10500</v>
      </c>
      <c r="I105" s="23">
        <v>10500</v>
      </c>
      <c r="J105" s="23">
        <v>10500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4" t="s">
        <v>9</v>
      </c>
    </row>
    <row r="106" spans="1:17" ht="24.9" customHeight="1" x14ac:dyDescent="0.25">
      <c r="A106" s="63"/>
      <c r="B106" s="60"/>
      <c r="C106" s="46"/>
      <c r="D106" s="46"/>
      <c r="E106" s="46"/>
      <c r="F106" s="46"/>
      <c r="G106" s="23">
        <v>3796.8</v>
      </c>
      <c r="H106" s="23">
        <v>3796.8</v>
      </c>
      <c r="I106" s="23">
        <v>3796.8</v>
      </c>
      <c r="J106" s="23">
        <v>3796.8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4" t="s">
        <v>10</v>
      </c>
    </row>
    <row r="107" spans="1:17" ht="24.9" customHeight="1" x14ac:dyDescent="0.25">
      <c r="A107" s="63"/>
      <c r="B107" s="60"/>
      <c r="C107" s="46"/>
      <c r="D107" s="46"/>
      <c r="E107" s="46"/>
      <c r="F107" s="46"/>
      <c r="G107" s="23">
        <v>4297.8</v>
      </c>
      <c r="H107" s="23">
        <v>4297.8</v>
      </c>
      <c r="I107" s="23">
        <v>4297.8</v>
      </c>
      <c r="J107" s="23">
        <v>4297.8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4" t="s">
        <v>11</v>
      </c>
    </row>
    <row r="108" spans="1:17" ht="24.9" customHeight="1" x14ac:dyDescent="0.25">
      <c r="A108" s="63"/>
      <c r="B108" s="60"/>
      <c r="C108" s="46"/>
      <c r="D108" s="46"/>
      <c r="E108" s="46"/>
      <c r="F108" s="46"/>
      <c r="G108" s="23">
        <v>7978.4</v>
      </c>
      <c r="H108" s="23">
        <v>7978.4</v>
      </c>
      <c r="I108" s="23">
        <v>7978.4</v>
      </c>
      <c r="J108" s="23">
        <v>7978.4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4" t="s">
        <v>12</v>
      </c>
    </row>
    <row r="109" spans="1:17" ht="39" customHeight="1" x14ac:dyDescent="0.25">
      <c r="A109" s="63"/>
      <c r="B109" s="60"/>
      <c r="C109" s="46"/>
      <c r="D109" s="46"/>
      <c r="E109" s="46"/>
      <c r="F109" s="47"/>
      <c r="G109" s="23">
        <v>1952.4</v>
      </c>
      <c r="H109" s="23">
        <v>1952.4</v>
      </c>
      <c r="I109" s="23">
        <v>1952.4</v>
      </c>
      <c r="J109" s="23">
        <v>1952.4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4" t="s">
        <v>52</v>
      </c>
    </row>
    <row r="110" spans="1:17" s="14" customFormat="1" ht="24.9" customHeight="1" x14ac:dyDescent="0.25">
      <c r="A110" s="63"/>
      <c r="B110" s="60"/>
      <c r="C110" s="46"/>
      <c r="D110" s="46"/>
      <c r="E110" s="46"/>
      <c r="F110" s="11" t="s">
        <v>31</v>
      </c>
      <c r="G110" s="25">
        <f>SUM(G105:G109)</f>
        <v>28525.4</v>
      </c>
      <c r="H110" s="25">
        <f>SUM(H105:H109)</f>
        <v>28525.4</v>
      </c>
      <c r="I110" s="25">
        <f>SUM(I105:I109)</f>
        <v>28525.4</v>
      </c>
      <c r="J110" s="25">
        <f>SUM(J105:J109)</f>
        <v>28525.4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6"/>
    </row>
    <row r="111" spans="1:17" ht="24.9" customHeight="1" x14ac:dyDescent="0.25">
      <c r="A111" s="63"/>
      <c r="B111" s="60"/>
      <c r="C111" s="46"/>
      <c r="D111" s="46"/>
      <c r="E111" s="46"/>
      <c r="F111" s="45">
        <v>2024</v>
      </c>
      <c r="G111" s="23">
        <v>9800</v>
      </c>
      <c r="H111" s="23">
        <v>9800</v>
      </c>
      <c r="I111" s="23">
        <v>9800</v>
      </c>
      <c r="J111" s="23">
        <v>9800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4" t="s">
        <v>9</v>
      </c>
    </row>
    <row r="112" spans="1:17" ht="24.9" customHeight="1" x14ac:dyDescent="0.25">
      <c r="A112" s="63"/>
      <c r="B112" s="60"/>
      <c r="C112" s="46"/>
      <c r="D112" s="46"/>
      <c r="E112" s="46"/>
      <c r="F112" s="46"/>
      <c r="G112" s="23">
        <v>3500</v>
      </c>
      <c r="H112" s="23">
        <v>3500</v>
      </c>
      <c r="I112" s="23">
        <v>3500</v>
      </c>
      <c r="J112" s="23">
        <v>3500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4" t="s">
        <v>10</v>
      </c>
    </row>
    <row r="113" spans="1:17" ht="24.9" customHeight="1" x14ac:dyDescent="0.25">
      <c r="A113" s="63"/>
      <c r="B113" s="60"/>
      <c r="C113" s="46"/>
      <c r="D113" s="46"/>
      <c r="E113" s="46"/>
      <c r="F113" s="46"/>
      <c r="G113" s="23">
        <v>4000</v>
      </c>
      <c r="H113" s="23">
        <v>4000</v>
      </c>
      <c r="I113" s="23">
        <v>4000</v>
      </c>
      <c r="J113" s="23">
        <v>4000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4" t="s">
        <v>11</v>
      </c>
    </row>
    <row r="114" spans="1:17" ht="24.9" customHeight="1" x14ac:dyDescent="0.25">
      <c r="A114" s="63"/>
      <c r="B114" s="60"/>
      <c r="C114" s="46"/>
      <c r="D114" s="46"/>
      <c r="E114" s="46"/>
      <c r="F114" s="46"/>
      <c r="G114" s="23">
        <v>7500</v>
      </c>
      <c r="H114" s="23">
        <v>7500</v>
      </c>
      <c r="I114" s="23">
        <v>7500</v>
      </c>
      <c r="J114" s="23">
        <v>7500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4" t="s">
        <v>12</v>
      </c>
    </row>
    <row r="115" spans="1:17" ht="39.75" customHeight="1" x14ac:dyDescent="0.25">
      <c r="A115" s="63"/>
      <c r="B115" s="60"/>
      <c r="C115" s="46"/>
      <c r="D115" s="46"/>
      <c r="E115" s="46"/>
      <c r="F115" s="47"/>
      <c r="G115" s="23">
        <v>1800</v>
      </c>
      <c r="H115" s="23">
        <v>1800</v>
      </c>
      <c r="I115" s="23">
        <v>1800</v>
      </c>
      <c r="J115" s="23">
        <v>1800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4" t="s">
        <v>52</v>
      </c>
    </row>
    <row r="116" spans="1:17" s="14" customFormat="1" ht="24.9" customHeight="1" x14ac:dyDescent="0.25">
      <c r="A116" s="63"/>
      <c r="B116" s="60"/>
      <c r="C116" s="46"/>
      <c r="D116" s="46"/>
      <c r="E116" s="46"/>
      <c r="F116" s="11" t="s">
        <v>30</v>
      </c>
      <c r="G116" s="25">
        <f>SUM(G111:G115)</f>
        <v>26600</v>
      </c>
      <c r="H116" s="25">
        <f>SUM(H111:H115)</f>
        <v>26600</v>
      </c>
      <c r="I116" s="25">
        <f>SUM(I111:I115)</f>
        <v>26600</v>
      </c>
      <c r="J116" s="25">
        <f>SUM(J111:J115)</f>
        <v>26600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6"/>
    </row>
    <row r="117" spans="1:17" ht="24.9" customHeight="1" x14ac:dyDescent="0.25">
      <c r="A117" s="63"/>
      <c r="B117" s="60"/>
      <c r="C117" s="46"/>
      <c r="D117" s="46"/>
      <c r="E117" s="46"/>
      <c r="F117" s="43">
        <v>2025</v>
      </c>
      <c r="G117" s="23">
        <v>10100</v>
      </c>
      <c r="H117" s="23">
        <v>10100</v>
      </c>
      <c r="I117" s="23">
        <v>10100</v>
      </c>
      <c r="J117" s="23">
        <v>10100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4" t="s">
        <v>9</v>
      </c>
    </row>
    <row r="118" spans="1:17" ht="24.9" customHeight="1" x14ac:dyDescent="0.25">
      <c r="A118" s="63"/>
      <c r="B118" s="60"/>
      <c r="C118" s="46"/>
      <c r="D118" s="46"/>
      <c r="E118" s="46"/>
      <c r="F118" s="43"/>
      <c r="G118" s="23">
        <v>3600</v>
      </c>
      <c r="H118" s="23">
        <v>3600</v>
      </c>
      <c r="I118" s="23">
        <v>3600</v>
      </c>
      <c r="J118" s="23">
        <v>3600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4" t="s">
        <v>10</v>
      </c>
    </row>
    <row r="119" spans="1:17" ht="24.9" customHeight="1" x14ac:dyDescent="0.25">
      <c r="A119" s="63"/>
      <c r="B119" s="60"/>
      <c r="C119" s="46"/>
      <c r="D119" s="46"/>
      <c r="E119" s="46"/>
      <c r="F119" s="43"/>
      <c r="G119" s="23">
        <v>4100</v>
      </c>
      <c r="H119" s="23">
        <v>4100</v>
      </c>
      <c r="I119" s="23">
        <v>4100</v>
      </c>
      <c r="J119" s="23">
        <v>4100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4" t="s">
        <v>11</v>
      </c>
    </row>
    <row r="120" spans="1:17" ht="24.9" customHeight="1" x14ac:dyDescent="0.25">
      <c r="A120" s="63"/>
      <c r="B120" s="60"/>
      <c r="C120" s="46"/>
      <c r="D120" s="46"/>
      <c r="E120" s="46"/>
      <c r="F120" s="43"/>
      <c r="G120" s="23">
        <v>7700</v>
      </c>
      <c r="H120" s="23">
        <v>7700</v>
      </c>
      <c r="I120" s="23">
        <v>7700</v>
      </c>
      <c r="J120" s="23">
        <v>7700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4" t="s">
        <v>12</v>
      </c>
    </row>
    <row r="121" spans="1:17" ht="39" customHeight="1" x14ac:dyDescent="0.25">
      <c r="A121" s="63"/>
      <c r="B121" s="60"/>
      <c r="C121" s="46"/>
      <c r="D121" s="46"/>
      <c r="E121" s="46"/>
      <c r="F121" s="43"/>
      <c r="G121" s="23">
        <v>1900</v>
      </c>
      <c r="H121" s="23">
        <v>1900</v>
      </c>
      <c r="I121" s="23">
        <v>1900</v>
      </c>
      <c r="J121" s="23">
        <v>1900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4" t="s">
        <v>52</v>
      </c>
    </row>
    <row r="122" spans="1:17" ht="24.9" customHeight="1" x14ac:dyDescent="0.25">
      <c r="A122" s="63"/>
      <c r="B122" s="61"/>
      <c r="C122" s="47"/>
      <c r="D122" s="47"/>
      <c r="E122" s="47"/>
      <c r="F122" s="11" t="s">
        <v>29</v>
      </c>
      <c r="G122" s="25">
        <f>SUM(G117:G121)</f>
        <v>27400</v>
      </c>
      <c r="H122" s="25">
        <f>SUM(H117:H121)</f>
        <v>27400</v>
      </c>
      <c r="I122" s="25">
        <f>SUM(I117:I121)</f>
        <v>27400</v>
      </c>
      <c r="J122" s="25">
        <f>SUM(J117:J121)</f>
        <v>27400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4"/>
    </row>
    <row r="123" spans="1:17" s="14" customFormat="1" ht="24.9" customHeight="1" x14ac:dyDescent="0.25">
      <c r="A123" s="64"/>
      <c r="B123" s="65" t="s">
        <v>39</v>
      </c>
      <c r="C123" s="66"/>
      <c r="D123" s="66"/>
      <c r="E123" s="66"/>
      <c r="F123" s="67"/>
      <c r="G123" s="27">
        <f>SUM(G122,G116,G110,G104,G98,G92,G86,G80,G74)</f>
        <v>250310.27999999997</v>
      </c>
      <c r="H123" s="25">
        <f>SUM(H122,H116,H110,H104,H98,H92,H86,H80,H74)</f>
        <v>245747.69999999998</v>
      </c>
      <c r="I123" s="27">
        <f>SUM(I122,I116,I110,I104,I98,I92,I86,I80,I74)</f>
        <v>250310.27999999997</v>
      </c>
      <c r="J123" s="25">
        <f>SUM(J122,J116,J110,J104,J98,J92,J86,J80,J74)</f>
        <v>245747.69999999998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7"/>
    </row>
    <row r="124" spans="1:17" ht="17.100000000000001" customHeight="1" x14ac:dyDescent="0.25">
      <c r="A124" s="62"/>
      <c r="B124" s="45" t="s">
        <v>18</v>
      </c>
      <c r="C124" s="56"/>
      <c r="D124" s="35"/>
      <c r="E124" s="35"/>
      <c r="F124" s="12">
        <v>2017</v>
      </c>
      <c r="G124" s="23">
        <f>SUM(G74,G15)</f>
        <v>39722.299999999996</v>
      </c>
      <c r="H124" s="23">
        <f>SUM(H74+ H15 )</f>
        <v>39722.1</v>
      </c>
      <c r="I124" s="23">
        <f>SUM(I74+I15)</f>
        <v>39722.299999999996</v>
      </c>
      <c r="J124" s="23">
        <f>SUM(J74+J15)</f>
        <v>39722.1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34"/>
    </row>
    <row r="125" spans="1:17" ht="17.100000000000001" customHeight="1" x14ac:dyDescent="0.25">
      <c r="A125" s="63"/>
      <c r="B125" s="46"/>
      <c r="C125" s="57"/>
      <c r="D125" s="36"/>
      <c r="E125" s="36"/>
      <c r="F125" s="12">
        <v>2018</v>
      </c>
      <c r="G125" s="23">
        <f>SUM(G80,G20)</f>
        <v>170165.65</v>
      </c>
      <c r="H125" s="23">
        <f>SUM(H80,H20)</f>
        <v>25758</v>
      </c>
      <c r="I125" s="23">
        <f>SUM(I80,I20)</f>
        <v>170165.65</v>
      </c>
      <c r="J125" s="23">
        <f>SUM(J80,J20)</f>
        <v>25758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34"/>
    </row>
    <row r="126" spans="1:17" ht="17.100000000000001" customHeight="1" x14ac:dyDescent="0.25">
      <c r="A126" s="63"/>
      <c r="B126" s="46"/>
      <c r="C126" s="57"/>
      <c r="D126" s="36"/>
      <c r="E126" s="36"/>
      <c r="F126" s="12">
        <v>2019</v>
      </c>
      <c r="G126" s="23">
        <f>SUM(G86,G25)</f>
        <v>174956.5</v>
      </c>
      <c r="H126" s="23">
        <f>SUM(H86,H25)</f>
        <v>26156.499999999996</v>
      </c>
      <c r="I126" s="23">
        <f>SUM(I86,I25)</f>
        <v>174956.5</v>
      </c>
      <c r="J126" s="23">
        <f>SUM(J86,J25)</f>
        <v>26156.499999999996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34"/>
    </row>
    <row r="127" spans="1:17" ht="17.100000000000001" customHeight="1" x14ac:dyDescent="0.25">
      <c r="A127" s="63"/>
      <c r="B127" s="46"/>
      <c r="C127" s="57"/>
      <c r="D127" s="36"/>
      <c r="E127" s="36"/>
      <c r="F127" s="17">
        <v>2020</v>
      </c>
      <c r="G127" s="23">
        <f>SUM(G92,G30)</f>
        <v>264917.77999999997</v>
      </c>
      <c r="H127" s="23">
        <f>SUM(H92,H30)</f>
        <v>26855.4</v>
      </c>
      <c r="I127" s="23">
        <f>SUM(I92,I30)</f>
        <v>264917.77999999997</v>
      </c>
      <c r="J127" s="23">
        <f>SUM(J92,J30)</f>
        <v>26855.4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34"/>
    </row>
    <row r="128" spans="1:17" ht="17.100000000000001" customHeight="1" x14ac:dyDescent="0.25">
      <c r="A128" s="63"/>
      <c r="B128" s="46"/>
      <c r="C128" s="57"/>
      <c r="D128" s="36"/>
      <c r="E128" s="36"/>
      <c r="F128" s="12">
        <v>2021</v>
      </c>
      <c r="G128" s="34">
        <f>SUM(G98,G35)</f>
        <v>99086.62</v>
      </c>
      <c r="H128" s="34">
        <f>SUM(H98,H35)</f>
        <v>28525.4</v>
      </c>
      <c r="I128" s="34">
        <f>SUM(I98,I35)</f>
        <v>99086.62</v>
      </c>
      <c r="J128" s="34">
        <f>SUM(J98,J35)</f>
        <v>28525.4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34"/>
    </row>
    <row r="129" spans="1:17" ht="17.100000000000001" customHeight="1" x14ac:dyDescent="0.25">
      <c r="A129" s="63"/>
      <c r="B129" s="46"/>
      <c r="C129" s="57"/>
      <c r="D129" s="36"/>
      <c r="E129" s="36"/>
      <c r="F129" s="12">
        <v>2022</v>
      </c>
      <c r="G129" s="23">
        <f>SUM(G104,G40)</f>
        <v>116215.42</v>
      </c>
      <c r="H129" s="23">
        <f>SUM(H104,H40)</f>
        <v>28525.4</v>
      </c>
      <c r="I129" s="23">
        <f>SUM(I104,I40)</f>
        <v>116215.42</v>
      </c>
      <c r="J129" s="23">
        <f>SUM(J104,J40)</f>
        <v>28525.4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50"/>
    </row>
    <row r="130" spans="1:17" ht="17.100000000000001" customHeight="1" x14ac:dyDescent="0.25">
      <c r="A130" s="63"/>
      <c r="B130" s="46"/>
      <c r="C130" s="57"/>
      <c r="D130" s="36"/>
      <c r="E130" s="36"/>
      <c r="F130" s="12">
        <v>2023</v>
      </c>
      <c r="G130" s="23">
        <f>SUM(G110,G45)</f>
        <v>104115.4</v>
      </c>
      <c r="H130" s="23">
        <f>SUM(H110,H45)</f>
        <v>28525.4</v>
      </c>
      <c r="I130" s="23">
        <f>SUM(I110,I45)</f>
        <v>104115.4</v>
      </c>
      <c r="J130" s="23">
        <f>SUM(J110,J45)</f>
        <v>28525.4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51"/>
    </row>
    <row r="131" spans="1:17" ht="17.100000000000001" customHeight="1" x14ac:dyDescent="0.25">
      <c r="A131" s="63"/>
      <c r="B131" s="46"/>
      <c r="C131" s="57"/>
      <c r="D131" s="36"/>
      <c r="E131" s="36"/>
      <c r="F131" s="17">
        <v>2024</v>
      </c>
      <c r="G131" s="23">
        <f>SUM(G116,G50)</f>
        <v>107950</v>
      </c>
      <c r="H131" s="23">
        <f>SUM(H116,H50)</f>
        <v>26600</v>
      </c>
      <c r="I131" s="23">
        <f>SUM(I116,I50)</f>
        <v>107950</v>
      </c>
      <c r="J131" s="23">
        <f>SUM(J116,J50)</f>
        <v>26600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51"/>
    </row>
    <row r="132" spans="1:17" ht="17.100000000000001" customHeight="1" x14ac:dyDescent="0.25">
      <c r="A132" s="63"/>
      <c r="B132" s="46"/>
      <c r="C132" s="57"/>
      <c r="D132" s="36"/>
      <c r="E132" s="36"/>
      <c r="F132" s="12">
        <v>2025</v>
      </c>
      <c r="G132" s="23">
        <f>SUM(G122,G55)</f>
        <v>85010</v>
      </c>
      <c r="H132" s="23">
        <f>SUM(H122,H55)</f>
        <v>27400</v>
      </c>
      <c r="I132" s="23">
        <f>SUM(I122,I55)</f>
        <v>85010</v>
      </c>
      <c r="J132" s="23">
        <f>SUM(J122,J55)</f>
        <v>27400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51"/>
    </row>
    <row r="133" spans="1:17" ht="17.100000000000001" customHeight="1" x14ac:dyDescent="0.25">
      <c r="A133" s="64"/>
      <c r="B133" s="47"/>
      <c r="C133" s="58"/>
      <c r="D133" s="37"/>
      <c r="E133" s="37"/>
      <c r="F133" s="11" t="s">
        <v>22</v>
      </c>
      <c r="G133" s="25">
        <f>SUM(G124:G132)</f>
        <v>1162139.67</v>
      </c>
      <c r="H133" s="25">
        <f>SUM(H124:H132)</f>
        <v>258068.19999999998</v>
      </c>
      <c r="I133" s="25">
        <f>SUM(I124:I132)</f>
        <v>1162139.67</v>
      </c>
      <c r="J133" s="25">
        <f>SUM(J124:J132)</f>
        <v>258068.19999999998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52"/>
    </row>
    <row r="134" spans="1:17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3"/>
    </row>
    <row r="135" spans="1:17" x14ac:dyDescent="0.25">
      <c r="A135" s="3"/>
      <c r="B135" s="3"/>
      <c r="C135" s="3"/>
      <c r="D135" s="3"/>
      <c r="E135" s="3"/>
      <c r="F135" s="3"/>
      <c r="G135" s="8"/>
      <c r="H135" s="8"/>
      <c r="I135" s="8"/>
      <c r="J135" s="8"/>
      <c r="K135" s="3"/>
      <c r="L135" s="3"/>
      <c r="M135" s="3"/>
      <c r="N135" s="3"/>
      <c r="O135" s="3"/>
      <c r="P135" s="3"/>
      <c r="Q135" s="3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3"/>
    </row>
    <row r="137" spans="1:17" x14ac:dyDescent="0.25">
      <c r="A137" s="3"/>
      <c r="B137" s="3"/>
      <c r="C137" s="3"/>
      <c r="D137" s="3"/>
      <c r="E137" s="3"/>
      <c r="F137" s="3"/>
      <c r="G137" s="7"/>
      <c r="H137" s="7"/>
      <c r="I137" s="3"/>
      <c r="J137" s="3"/>
      <c r="K137" s="3"/>
      <c r="L137" s="3"/>
      <c r="M137" s="3"/>
      <c r="N137" s="3"/>
      <c r="O137" s="3"/>
      <c r="P137" s="3"/>
      <c r="Q137" s="4"/>
    </row>
    <row r="138" spans="1:17" x14ac:dyDescent="0.25">
      <c r="A138" s="3"/>
      <c r="B138" s="3"/>
      <c r="C138" s="3"/>
      <c r="D138" s="3"/>
      <c r="E138" s="3"/>
      <c r="F138" s="3"/>
      <c r="G138" s="8"/>
      <c r="H138" s="8"/>
      <c r="I138" s="3"/>
      <c r="J138" s="3"/>
      <c r="K138" s="3"/>
      <c r="L138" s="3"/>
      <c r="M138" s="3"/>
      <c r="N138" s="3"/>
      <c r="O138" s="3"/>
      <c r="P138" s="3"/>
      <c r="Q138" s="4"/>
    </row>
    <row r="139" spans="1:17" x14ac:dyDescent="0.25">
      <c r="A139" s="3"/>
      <c r="B139" s="3"/>
      <c r="C139" s="3"/>
      <c r="D139" s="3"/>
      <c r="E139" s="3"/>
      <c r="F139" s="3"/>
      <c r="G139" s="8"/>
      <c r="H139" s="9"/>
      <c r="I139" s="3"/>
      <c r="J139" s="3"/>
      <c r="K139" s="3"/>
      <c r="L139" s="3"/>
      <c r="M139" s="3"/>
      <c r="N139" s="3"/>
      <c r="O139" s="3"/>
      <c r="P139" s="3"/>
      <c r="Q139" s="4"/>
    </row>
    <row r="140" spans="1:17" s="5" customFormat="1" x14ac:dyDescent="0.25">
      <c r="A140" s="3"/>
      <c r="B140" s="3"/>
      <c r="C140" s="3"/>
      <c r="D140" s="3"/>
      <c r="E140" s="3"/>
      <c r="F140" s="3"/>
      <c r="G140" s="8"/>
      <c r="H140" s="9"/>
      <c r="I140" s="3"/>
      <c r="J140" s="3"/>
      <c r="K140" s="3"/>
      <c r="L140" s="3"/>
      <c r="M140" s="3"/>
      <c r="N140" s="3"/>
      <c r="O140" s="3"/>
      <c r="P140" s="3"/>
      <c r="Q140" s="4"/>
    </row>
    <row r="141" spans="1:17" s="5" customFormat="1" x14ac:dyDescent="0.25">
      <c r="A141" s="3"/>
      <c r="B141" s="3"/>
      <c r="C141" s="3"/>
      <c r="D141" s="3"/>
      <c r="E141" s="3"/>
      <c r="F141" s="3"/>
      <c r="G141" s="8"/>
      <c r="H141" s="9"/>
      <c r="I141" s="3"/>
      <c r="J141" s="3"/>
      <c r="K141" s="3"/>
      <c r="L141" s="3"/>
      <c r="M141" s="3"/>
      <c r="N141" s="3"/>
      <c r="O141" s="3"/>
      <c r="P141" s="3"/>
      <c r="Q141" s="4"/>
    </row>
    <row r="142" spans="1:17" s="5" customFormat="1" x14ac:dyDescent="0.25">
      <c r="A142" s="3"/>
      <c r="B142" s="3"/>
      <c r="C142" s="3"/>
      <c r="D142" s="3"/>
      <c r="E142" s="3"/>
      <c r="F142" s="3"/>
      <c r="G142" s="8"/>
      <c r="H142" s="9"/>
      <c r="I142" s="3"/>
      <c r="J142" s="3"/>
      <c r="K142" s="3"/>
      <c r="L142" s="3"/>
      <c r="M142" s="3"/>
      <c r="N142" s="3"/>
      <c r="O142" s="3"/>
      <c r="P142" s="3"/>
      <c r="Q142" s="4"/>
    </row>
    <row r="143" spans="1:17" s="5" customFormat="1" x14ac:dyDescent="0.25">
      <c r="A143" s="3"/>
      <c r="B143" s="3"/>
      <c r="C143" s="3"/>
      <c r="D143" s="3"/>
      <c r="E143" s="3"/>
      <c r="F143" s="3"/>
      <c r="G143" s="8"/>
      <c r="H143" s="9"/>
      <c r="I143" s="3"/>
      <c r="J143" s="3"/>
      <c r="K143" s="3"/>
      <c r="L143" s="3"/>
      <c r="M143" s="3"/>
      <c r="N143" s="3"/>
      <c r="O143" s="3"/>
      <c r="P143" s="3"/>
      <c r="Q143" s="4"/>
    </row>
    <row r="144" spans="1:17" s="5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/>
    </row>
    <row r="145" spans="1:17" s="5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4"/>
    </row>
    <row r="146" spans="1:17" s="5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4"/>
    </row>
    <row r="147" spans="1:17" s="5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4"/>
    </row>
    <row r="148" spans="1:17" s="5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4"/>
    </row>
    <row r="149" spans="1:17" s="5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</row>
    <row r="150" spans="1:17" s="5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4"/>
    </row>
    <row r="151" spans="1:17" s="5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/>
    </row>
    <row r="152" spans="1:17" s="5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4"/>
    </row>
    <row r="153" spans="1:17" s="5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"/>
    </row>
    <row r="154" spans="1:17" s="5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4"/>
    </row>
    <row r="155" spans="1:17" s="5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4"/>
    </row>
    <row r="156" spans="1:17" s="5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4"/>
    </row>
    <row r="157" spans="1:17" s="5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4"/>
    </row>
    <row r="158" spans="1:17" s="5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</row>
    <row r="159" spans="1:17" s="5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4"/>
    </row>
    <row r="160" spans="1:17" s="5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</row>
    <row r="161" spans="1:17" s="5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4"/>
    </row>
    <row r="162" spans="1:17" s="5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</row>
    <row r="163" spans="1:17" s="5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4"/>
    </row>
    <row r="164" spans="1:17" s="5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4"/>
    </row>
    <row r="165" spans="1:17" s="5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4"/>
    </row>
    <row r="166" spans="1:17" s="5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4"/>
    </row>
    <row r="167" spans="1:17" s="5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4"/>
    </row>
    <row r="168" spans="1:17" s="5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4"/>
    </row>
    <row r="169" spans="1:17" s="5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4"/>
    </row>
    <row r="170" spans="1:17" s="5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4"/>
    </row>
    <row r="171" spans="1:17" s="5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4"/>
    </row>
    <row r="172" spans="1:17" s="5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4"/>
    </row>
    <row r="173" spans="1:17" s="5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4"/>
    </row>
    <row r="174" spans="1:17" s="5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4"/>
    </row>
    <row r="175" spans="1:17" s="5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4"/>
    </row>
    <row r="176" spans="1:17" s="5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4"/>
    </row>
    <row r="177" spans="1:17" s="5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4"/>
    </row>
    <row r="178" spans="1:17" s="5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4"/>
    </row>
    <row r="179" spans="1:17" s="5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4"/>
    </row>
    <row r="180" spans="1:17" s="5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4"/>
    </row>
    <row r="181" spans="1:17" s="5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4"/>
    </row>
    <row r="182" spans="1:17" s="5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4"/>
    </row>
    <row r="183" spans="1:17" s="5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4"/>
    </row>
    <row r="184" spans="1:17" s="5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4"/>
    </row>
    <row r="185" spans="1:17" s="5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"/>
    </row>
    <row r="186" spans="1:17" s="5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"/>
    </row>
    <row r="187" spans="1:17" s="5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"/>
    </row>
    <row r="188" spans="1:17" s="5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"/>
    </row>
    <row r="189" spans="1:17" s="5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"/>
    </row>
    <row r="190" spans="1:17" s="5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"/>
    </row>
    <row r="191" spans="1:17" s="5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"/>
    </row>
    <row r="192" spans="1:17" s="5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"/>
    </row>
    <row r="193" spans="1:17" s="5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"/>
    </row>
    <row r="194" spans="1:17" s="5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"/>
    </row>
    <row r="195" spans="1:17" s="5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"/>
    </row>
    <row r="196" spans="1:17" s="5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"/>
    </row>
    <row r="197" spans="1:17" s="5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"/>
    </row>
    <row r="198" spans="1:17" s="5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"/>
    </row>
    <row r="199" spans="1:17" s="5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"/>
    </row>
    <row r="200" spans="1:17" s="5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4"/>
    </row>
    <row r="201" spans="1:17" s="5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"/>
    </row>
    <row r="202" spans="1:17" s="5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"/>
    </row>
    <row r="203" spans="1:17" s="5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"/>
    </row>
    <row r="204" spans="1:17" s="5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"/>
    </row>
    <row r="205" spans="1:17" s="5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"/>
    </row>
    <row r="206" spans="1:17" s="5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"/>
    </row>
    <row r="207" spans="1:17" s="5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"/>
    </row>
    <row r="208" spans="1:17" s="5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"/>
    </row>
    <row r="209" spans="1:17" s="5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4"/>
    </row>
    <row r="210" spans="1:17" s="5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"/>
    </row>
    <row r="211" spans="1:17" s="5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"/>
    </row>
    <row r="212" spans="1:17" s="5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"/>
    </row>
    <row r="213" spans="1:17" s="5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"/>
    </row>
    <row r="214" spans="1:17" s="5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"/>
    </row>
    <row r="215" spans="1:17" s="5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/>
    </row>
    <row r="216" spans="1:17" s="5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"/>
    </row>
    <row r="217" spans="1:17" s="5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"/>
    </row>
    <row r="218" spans="1:17" s="5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"/>
    </row>
    <row r="219" spans="1:17" s="5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"/>
    </row>
    <row r="220" spans="1:17" s="5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"/>
    </row>
    <row r="221" spans="1:17" s="5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"/>
    </row>
    <row r="222" spans="1:17" s="5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"/>
    </row>
    <row r="223" spans="1:17" s="5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"/>
    </row>
    <row r="224" spans="1:17" s="5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"/>
    </row>
    <row r="225" spans="1:17" s="5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"/>
    </row>
    <row r="226" spans="1:17" s="5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"/>
    </row>
    <row r="227" spans="1:17" s="5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"/>
    </row>
    <row r="228" spans="1:17" s="5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"/>
    </row>
    <row r="229" spans="1:17" s="5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"/>
    </row>
    <row r="230" spans="1:17" s="5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"/>
    </row>
    <row r="231" spans="1:17" s="5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"/>
    </row>
    <row r="232" spans="1:17" s="5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"/>
    </row>
    <row r="233" spans="1:17" s="5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"/>
    </row>
    <row r="234" spans="1:17" s="5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"/>
    </row>
    <row r="235" spans="1:17" s="5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"/>
    </row>
    <row r="236" spans="1:17" s="5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4"/>
    </row>
    <row r="237" spans="1:17" s="5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"/>
    </row>
    <row r="238" spans="1:17" s="5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"/>
    </row>
    <row r="239" spans="1:17" s="5" customForma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"/>
    </row>
    <row r="240" spans="1:17" s="5" customForma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"/>
    </row>
    <row r="241" spans="1:17" s="5" customForma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"/>
    </row>
    <row r="242" spans="1:17" s="5" customForma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"/>
    </row>
    <row r="243" spans="1:17" s="5" customForma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"/>
    </row>
    <row r="244" spans="1:17" s="5" customForma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4"/>
    </row>
    <row r="245" spans="1:17" s="5" customForma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4"/>
    </row>
    <row r="246" spans="1:17" s="5" customForma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"/>
    </row>
    <row r="247" spans="1:17" s="5" customForma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"/>
    </row>
    <row r="248" spans="1:17" s="5" customForma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"/>
    </row>
    <row r="249" spans="1:17" s="5" customForma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"/>
    </row>
    <row r="250" spans="1:17" s="5" customForma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"/>
    </row>
    <row r="251" spans="1:17" s="5" customForma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</row>
    <row r="252" spans="1:17" s="5" customForma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"/>
    </row>
    <row r="253" spans="1:17" s="5" customForma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"/>
    </row>
    <row r="254" spans="1:17" s="5" customForma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"/>
    </row>
    <row r="255" spans="1:17" s="5" customForma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</row>
    <row r="256" spans="1:17" s="5" customForma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</row>
    <row r="257" spans="1:17" s="5" customForma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</row>
    <row r="258" spans="1:17" s="5" customForma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</row>
    <row r="259" spans="1:17" s="5" customForma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"/>
    </row>
    <row r="260" spans="1:17" s="5" customForma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"/>
    </row>
    <row r="261" spans="1:17" s="5" customForma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</row>
    <row r="262" spans="1:17" s="5" customForma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"/>
    </row>
    <row r="263" spans="1:17" s="5" customForma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"/>
    </row>
    <row r="264" spans="1:17" s="5" customForma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"/>
    </row>
    <row r="265" spans="1:17" s="5" customForma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"/>
    </row>
    <row r="266" spans="1:17" s="5" customForma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"/>
    </row>
    <row r="267" spans="1:17" s="5" customForma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"/>
    </row>
    <row r="268" spans="1:17" s="5" customForma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"/>
    </row>
    <row r="269" spans="1:17" s="5" customForma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"/>
    </row>
    <row r="270" spans="1:17" s="5" customForma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"/>
    </row>
    <row r="271" spans="1:17" s="5" customForma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"/>
    </row>
    <row r="272" spans="1:17" s="5" customForma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"/>
    </row>
    <row r="273" spans="1:17" s="5" customForma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"/>
    </row>
    <row r="274" spans="1:17" s="5" customForma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"/>
    </row>
    <row r="275" spans="1:17" s="5" customForma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"/>
    </row>
    <row r="276" spans="1:17" s="5" customForma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"/>
    </row>
    <row r="277" spans="1:17" s="5" customForma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"/>
    </row>
    <row r="278" spans="1:17" s="5" customForma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"/>
    </row>
    <row r="279" spans="1:17" s="5" customForma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4"/>
    </row>
    <row r="280" spans="1:17" s="5" customForma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4"/>
    </row>
    <row r="281" spans="1:17" s="5" customForma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4"/>
    </row>
    <row r="282" spans="1:17" s="5" customForma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4"/>
    </row>
    <row r="283" spans="1:17" s="5" customForma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4"/>
    </row>
    <row r="284" spans="1:17" s="5" customForma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4"/>
    </row>
    <row r="285" spans="1:17" s="5" customForma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4"/>
    </row>
    <row r="286" spans="1:17" s="5" customForma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4"/>
    </row>
    <row r="287" spans="1:17" s="5" customForma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4"/>
    </row>
    <row r="288" spans="1:17" s="5" customForma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4"/>
    </row>
    <row r="289" spans="1:17" s="5" customForma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4"/>
    </row>
    <row r="290" spans="1:17" s="5" customForma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4"/>
    </row>
    <row r="291" spans="1:17" s="5" customForma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4"/>
    </row>
    <row r="292" spans="1:17" s="5" customForma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4"/>
    </row>
    <row r="293" spans="1:17" s="5" customForma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4"/>
    </row>
    <row r="294" spans="1:17" s="5" customForma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4"/>
    </row>
    <row r="295" spans="1:17" s="5" customForma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4"/>
    </row>
    <row r="296" spans="1:17" s="5" customForma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4"/>
    </row>
    <row r="297" spans="1:17" s="5" customForma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4"/>
    </row>
    <row r="298" spans="1:17" s="5" customForma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4"/>
    </row>
    <row r="299" spans="1:17" s="5" customForma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4"/>
    </row>
    <row r="300" spans="1:17" s="5" customForma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4"/>
    </row>
    <row r="301" spans="1:17" s="5" customForma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4"/>
    </row>
    <row r="302" spans="1:17" s="5" customForma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4"/>
    </row>
    <row r="303" spans="1:17" s="5" customForma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4"/>
    </row>
    <row r="304" spans="1:17" s="5" customForma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4"/>
    </row>
    <row r="305" spans="1:17" s="5" customForma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4"/>
    </row>
    <row r="306" spans="1:17" s="5" customForma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4"/>
    </row>
    <row r="307" spans="1:17" s="5" customForma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4"/>
    </row>
    <row r="308" spans="1:17" s="5" customForma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4"/>
    </row>
    <row r="309" spans="1:17" s="5" customForma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4"/>
    </row>
    <row r="310" spans="1:17" s="5" customForma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4"/>
    </row>
    <row r="311" spans="1:17" s="5" customForma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4"/>
    </row>
    <row r="312" spans="1:17" s="5" customForma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4"/>
    </row>
    <row r="313" spans="1:17" s="5" customForma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4"/>
    </row>
    <row r="314" spans="1:17" s="5" customForma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4"/>
    </row>
    <row r="315" spans="1:17" s="5" customForma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4"/>
    </row>
    <row r="316" spans="1:17" s="5" customForma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4"/>
    </row>
    <row r="317" spans="1:17" s="5" customForma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"/>
    </row>
    <row r="318" spans="1:17" s="5" customForma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"/>
    </row>
    <row r="319" spans="1:17" s="5" customForma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"/>
    </row>
    <row r="320" spans="1:17" s="5" customForma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"/>
    </row>
    <row r="321" spans="1:17" s="5" customForma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"/>
    </row>
    <row r="322" spans="1:17" s="5" customForma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"/>
    </row>
    <row r="323" spans="1:17" s="5" customForma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"/>
    </row>
    <row r="324" spans="1:17" s="5" customForma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"/>
    </row>
    <row r="325" spans="1:17" s="5" customForma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"/>
    </row>
    <row r="326" spans="1:17" s="5" customForma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"/>
    </row>
    <row r="327" spans="1:17" s="5" customForma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"/>
    </row>
    <row r="328" spans="1:17" s="5" customForma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"/>
    </row>
    <row r="329" spans="1:17" s="5" customForma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"/>
    </row>
    <row r="330" spans="1:17" s="5" customForma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"/>
    </row>
    <row r="331" spans="1:17" s="5" customForma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"/>
    </row>
    <row r="332" spans="1:17" s="5" customForma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"/>
    </row>
    <row r="333" spans="1:17" s="5" customFormat="1" x14ac:dyDescent="0.25">
      <c r="A333" s="3"/>
      <c r="B333" s="3"/>
      <c r="C333" s="3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</row>
    <row r="334" spans="1:17" s="5" customFormat="1" x14ac:dyDescent="0.25">
      <c r="A334" s="3"/>
      <c r="B334" s="3"/>
      <c r="C334" s="3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</row>
    <row r="335" spans="1:17" s="5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</row>
    <row r="336" spans="1:17" s="5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</row>
    <row r="337" spans="1:17" s="5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</row>
    <row r="338" spans="1:17" s="5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</row>
    <row r="339" spans="1:17" s="5" customForma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</row>
    <row r="340" spans="1:17" s="5" customForma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</row>
  </sheetData>
  <mergeCells count="62">
    <mergeCell ref="N3:Q3"/>
    <mergeCell ref="F81:F85"/>
    <mergeCell ref="A57:Q57"/>
    <mergeCell ref="A58:A67"/>
    <mergeCell ref="I6:J6"/>
    <mergeCell ref="G5:H6"/>
    <mergeCell ref="A11:A56"/>
    <mergeCell ref="B11:B55"/>
    <mergeCell ref="G59:Q66"/>
    <mergeCell ref="E11:E55"/>
    <mergeCell ref="D58:D66"/>
    <mergeCell ref="E58:E66"/>
    <mergeCell ref="D69:D122"/>
    <mergeCell ref="E69:E122"/>
    <mergeCell ref="B123:F123"/>
    <mergeCell ref="F21:F24"/>
    <mergeCell ref="F11:F14"/>
    <mergeCell ref="F87:F91"/>
    <mergeCell ref="F93:F97"/>
    <mergeCell ref="F99:F103"/>
    <mergeCell ref="F105:F109"/>
    <mergeCell ref="F31:F34"/>
    <mergeCell ref="F36:F39"/>
    <mergeCell ref="F41:F44"/>
    <mergeCell ref="F46:F49"/>
    <mergeCell ref="C69:C122"/>
    <mergeCell ref="B58:B66"/>
    <mergeCell ref="C58:C66"/>
    <mergeCell ref="B67:F67"/>
    <mergeCell ref="F117:F121"/>
    <mergeCell ref="Q129:Q133"/>
    <mergeCell ref="A68:Q68"/>
    <mergeCell ref="F16:F19"/>
    <mergeCell ref="Q5:Q7"/>
    <mergeCell ref="C124:C133"/>
    <mergeCell ref="F51:F54"/>
    <mergeCell ref="B69:B122"/>
    <mergeCell ref="A69:A123"/>
    <mergeCell ref="F111:F115"/>
    <mergeCell ref="A124:A133"/>
    <mergeCell ref="B124:B133"/>
    <mergeCell ref="F5:F7"/>
    <mergeCell ref="F75:F79"/>
    <mergeCell ref="F69:F73"/>
    <mergeCell ref="F26:F29"/>
    <mergeCell ref="B56:F56"/>
    <mergeCell ref="N1:Q1"/>
    <mergeCell ref="A4:Q4"/>
    <mergeCell ref="A10:Q10"/>
    <mergeCell ref="O6:P6"/>
    <mergeCell ref="C11:C55"/>
    <mergeCell ref="C5:C7"/>
    <mergeCell ref="A9:Q9"/>
    <mergeCell ref="A5:A7"/>
    <mergeCell ref="B5:B7"/>
    <mergeCell ref="I5:P5"/>
    <mergeCell ref="K6:L6"/>
    <mergeCell ref="M6:N6"/>
    <mergeCell ref="N2:Q2"/>
    <mergeCell ref="D5:D7"/>
    <mergeCell ref="E5:E7"/>
    <mergeCell ref="D11:D55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4" fitToHeight="0" orientation="landscape" r:id="rId1"/>
  <headerFooter alignWithMargins="0"/>
  <rowBreaks count="3" manualBreakCount="3">
    <brk id="34" max="16" man="1"/>
    <brk id="70" max="16" man="1"/>
    <brk id="133" max="13" man="1"/>
  </rowBreaks>
  <ignoredErrors>
    <ignoredError sqref="I127 H125" formula="1"/>
    <ignoredError sqref="J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2021-03-18T04:03:14Z</cp:lastPrinted>
  <dcterms:created xsi:type="dcterms:W3CDTF">1996-10-08T23:32:33Z</dcterms:created>
  <dcterms:modified xsi:type="dcterms:W3CDTF">2021-04-06T08:23:02Z</dcterms:modified>
</cp:coreProperties>
</file>