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6792"/>
  </bookViews>
  <sheets>
    <sheet name="Паспорт подпрограммы" sheetId="3" r:id="rId1"/>
    <sheet name="Показатели, цели, задачи" sheetId="2" r:id="rId2"/>
    <sheet name="Перечень мероприятий" sheetId="5" r:id="rId3"/>
    <sheet name="Экономический расчёт расходов" sheetId="6" r:id="rId4"/>
  </sheets>
  <definedNames>
    <definedName name="_xlnm.Print_Area" localSheetId="0">'Паспорт подпрограммы'!$A$1:$W$53</definedName>
    <definedName name="_xlnm.Print_Area" localSheetId="2">'Перечень мероприятий'!$A$1:$Q$372</definedName>
    <definedName name="_xlnm.Print_Area" localSheetId="1">'Показатели, цели, задачи'!$A$1:$X$37</definedName>
    <definedName name="_xlnm.Print_Area" localSheetId="3">'Экономический расчёт расходов'!$A$1:$AD$14</definedName>
  </definedNames>
  <calcPr calcId="145621"/>
</workbook>
</file>

<file path=xl/calcChain.xml><?xml version="1.0" encoding="utf-8"?>
<calcChain xmlns="http://schemas.openxmlformats.org/spreadsheetml/2006/main">
  <c r="H215" i="5" l="1"/>
  <c r="H111" i="5"/>
  <c r="I111" i="5"/>
  <c r="J111" i="5"/>
  <c r="G21" i="5" l="1"/>
  <c r="H21" i="5"/>
  <c r="I21" i="5"/>
  <c r="J21" i="5"/>
  <c r="J101" i="5" l="1"/>
  <c r="H101" i="5"/>
  <c r="R44" i="3" l="1"/>
  <c r="P44" i="3"/>
  <c r="R43" i="3"/>
  <c r="P43" i="3"/>
  <c r="R42" i="3"/>
  <c r="P42" i="3"/>
  <c r="R41" i="3"/>
  <c r="P41" i="3"/>
  <c r="R40" i="3"/>
  <c r="P40" i="3"/>
  <c r="R39" i="3"/>
  <c r="P39" i="3"/>
  <c r="R38" i="3"/>
  <c r="P38" i="3"/>
  <c r="R37" i="3"/>
  <c r="P37" i="3"/>
  <c r="R36" i="3"/>
  <c r="P36" i="3"/>
  <c r="P45" i="3" l="1"/>
  <c r="R45" i="3"/>
  <c r="J362" i="5"/>
  <c r="I362" i="5"/>
  <c r="H362" i="5"/>
  <c r="G362" i="5"/>
  <c r="J262" i="5"/>
  <c r="I262" i="5"/>
  <c r="H262" i="5"/>
  <c r="G262" i="5"/>
  <c r="G273" i="5"/>
  <c r="H273" i="5"/>
  <c r="I273" i="5"/>
  <c r="J273" i="5"/>
  <c r="G274" i="5"/>
  <c r="H274" i="5"/>
  <c r="I274" i="5"/>
  <c r="J274" i="5"/>
  <c r="G275" i="5"/>
  <c r="H275" i="5"/>
  <c r="I275" i="5"/>
  <c r="J275" i="5"/>
  <c r="G276" i="5"/>
  <c r="H276" i="5"/>
  <c r="H286" i="5" s="1"/>
  <c r="H14" i="5" s="1"/>
  <c r="I276" i="5"/>
  <c r="J276" i="5"/>
  <c r="G277" i="5"/>
  <c r="H277" i="5"/>
  <c r="I277" i="5"/>
  <c r="J277" i="5"/>
  <c r="G278" i="5"/>
  <c r="H278" i="5"/>
  <c r="I278" i="5"/>
  <c r="J278" i="5"/>
  <c r="G279" i="5"/>
  <c r="H279" i="5"/>
  <c r="I279" i="5"/>
  <c r="J279" i="5"/>
  <c r="G280" i="5"/>
  <c r="H280" i="5"/>
  <c r="I280" i="5"/>
  <c r="J280" i="5"/>
  <c r="G281" i="5"/>
  <c r="H281" i="5"/>
  <c r="I281" i="5"/>
  <c r="J281" i="5"/>
  <c r="J220" i="5"/>
  <c r="I220" i="5"/>
  <c r="H220" i="5"/>
  <c r="G220" i="5"/>
  <c r="J219" i="5"/>
  <c r="I219" i="5"/>
  <c r="H219" i="5"/>
  <c r="G219" i="5"/>
  <c r="J218" i="5"/>
  <c r="I218" i="5"/>
  <c r="H218" i="5"/>
  <c r="G218" i="5"/>
  <c r="J217" i="5"/>
  <c r="I217" i="5"/>
  <c r="H217" i="5"/>
  <c r="G217" i="5"/>
  <c r="J216" i="5"/>
  <c r="I216" i="5"/>
  <c r="H216" i="5"/>
  <c r="G216" i="5"/>
  <c r="J215" i="5"/>
  <c r="I215" i="5"/>
  <c r="G215" i="5"/>
  <c r="J214" i="5"/>
  <c r="I214" i="5"/>
  <c r="H214" i="5"/>
  <c r="G214" i="5"/>
  <c r="J213" i="5"/>
  <c r="I213" i="5"/>
  <c r="H213" i="5"/>
  <c r="G213" i="5"/>
  <c r="J212" i="5"/>
  <c r="I212" i="5"/>
  <c r="H212" i="5"/>
  <c r="G212" i="5"/>
  <c r="J292" i="5"/>
  <c r="I292" i="5"/>
  <c r="G292" i="5"/>
  <c r="H292" i="5"/>
  <c r="J51" i="5"/>
  <c r="I51" i="5"/>
  <c r="H51" i="5"/>
  <c r="G51" i="5"/>
  <c r="J41" i="5"/>
  <c r="I41" i="5"/>
  <c r="H41" i="5"/>
  <c r="G41" i="5"/>
  <c r="J31" i="5"/>
  <c r="I31" i="5"/>
  <c r="H31" i="5"/>
  <c r="G31" i="5"/>
  <c r="J242" i="5"/>
  <c r="I242" i="5"/>
  <c r="H242" i="5"/>
  <c r="G242" i="5"/>
  <c r="J252" i="5"/>
  <c r="I252" i="5"/>
  <c r="H252" i="5"/>
  <c r="G252" i="5"/>
  <c r="J232" i="5"/>
  <c r="I232" i="5"/>
  <c r="I272" i="5" s="1"/>
  <c r="H232" i="5"/>
  <c r="H272" i="5" s="1"/>
  <c r="G232" i="5"/>
  <c r="G111" i="5"/>
  <c r="J91" i="5"/>
  <c r="I91" i="5"/>
  <c r="H91" i="5"/>
  <c r="G91" i="5"/>
  <c r="J81" i="5"/>
  <c r="I81" i="5"/>
  <c r="H81" i="5"/>
  <c r="G81" i="5"/>
  <c r="J71" i="5"/>
  <c r="I71" i="5"/>
  <c r="H71" i="5"/>
  <c r="G71" i="5"/>
  <c r="J61" i="5"/>
  <c r="I61" i="5"/>
  <c r="H61" i="5"/>
  <c r="G61" i="5"/>
  <c r="I101" i="5"/>
  <c r="G101" i="5"/>
  <c r="I302" i="5"/>
  <c r="G302" i="5"/>
  <c r="J352" i="5"/>
  <c r="I352" i="5"/>
  <c r="H352" i="5"/>
  <c r="G352" i="5"/>
  <c r="J322" i="5"/>
  <c r="I322" i="5"/>
  <c r="H322" i="5"/>
  <c r="G322" i="5"/>
  <c r="J342" i="5"/>
  <c r="I342" i="5"/>
  <c r="H342" i="5"/>
  <c r="G342" i="5"/>
  <c r="J332" i="5"/>
  <c r="I332" i="5"/>
  <c r="H332" i="5"/>
  <c r="G332" i="5"/>
  <c r="H312" i="5"/>
  <c r="I312" i="5"/>
  <c r="J312" i="5"/>
  <c r="G312" i="5"/>
  <c r="J291" i="5" l="1"/>
  <c r="J19" i="5" s="1"/>
  <c r="J290" i="5"/>
  <c r="J18" i="5" s="1"/>
  <c r="J283" i="5"/>
  <c r="J11" i="5" s="1"/>
  <c r="J285" i="5"/>
  <c r="J13" i="5" s="1"/>
  <c r="J287" i="5"/>
  <c r="J15" i="5" s="1"/>
  <c r="J289" i="5"/>
  <c r="J17" i="5" s="1"/>
  <c r="J284" i="5"/>
  <c r="J12" i="5" s="1"/>
  <c r="J286" i="5"/>
  <c r="J14" i="5" s="1"/>
  <c r="H283" i="5"/>
  <c r="H11" i="5" s="1"/>
  <c r="H284" i="5"/>
  <c r="H12" i="5" s="1"/>
  <c r="H287" i="5"/>
  <c r="H15" i="5" s="1"/>
  <c r="H288" i="5"/>
  <c r="H16" i="5" s="1"/>
  <c r="H289" i="5"/>
  <c r="H17" i="5" s="1"/>
  <c r="H290" i="5"/>
  <c r="H18" i="5" s="1"/>
  <c r="H291" i="5"/>
  <c r="H19" i="5" s="1"/>
  <c r="G284" i="5"/>
  <c r="G12" i="5" s="1"/>
  <c r="G288" i="5"/>
  <c r="G16" i="5" s="1"/>
  <c r="I283" i="5"/>
  <c r="I11" i="5" s="1"/>
  <c r="I284" i="5"/>
  <c r="I12" i="5" s="1"/>
  <c r="G283" i="5"/>
  <c r="G11" i="5" s="1"/>
  <c r="G287" i="5"/>
  <c r="G15" i="5" s="1"/>
  <c r="G290" i="5"/>
  <c r="G18" i="5" s="1"/>
  <c r="I285" i="5"/>
  <c r="I13" i="5" s="1"/>
  <c r="I287" i="5"/>
  <c r="I15" i="5" s="1"/>
  <c r="I288" i="5"/>
  <c r="I16" i="5" s="1"/>
  <c r="I289" i="5"/>
  <c r="I17" i="5" s="1"/>
  <c r="I290" i="5"/>
  <c r="I18" i="5" s="1"/>
  <c r="I291" i="5"/>
  <c r="I19" i="5" s="1"/>
  <c r="G291" i="5"/>
  <c r="G19" i="5" s="1"/>
  <c r="G289" i="5"/>
  <c r="G17" i="5" s="1"/>
  <c r="G285" i="5"/>
  <c r="G13" i="5" s="1"/>
  <c r="G272" i="5"/>
  <c r="I286" i="5"/>
  <c r="I14" i="5" s="1"/>
  <c r="G286" i="5"/>
  <c r="G14" i="5" s="1"/>
  <c r="H285" i="5"/>
  <c r="H13" i="5" s="1"/>
  <c r="J272" i="5"/>
  <c r="J288" i="5"/>
  <c r="J16" i="5" s="1"/>
  <c r="G211" i="5"/>
  <c r="I211" i="5"/>
  <c r="H211" i="5"/>
  <c r="J211" i="5"/>
  <c r="I44" i="3" l="1"/>
  <c r="G41" i="3"/>
  <c r="G40" i="3"/>
  <c r="G39" i="3"/>
  <c r="F36" i="3"/>
  <c r="F38" i="3"/>
  <c r="I38" i="3"/>
  <c r="I37" i="3"/>
  <c r="K37" i="3"/>
  <c r="K36" i="3"/>
  <c r="K41" i="3"/>
  <c r="F39" i="3"/>
  <c r="I42" i="3"/>
  <c r="F43" i="3"/>
  <c r="I36" i="3"/>
  <c r="G43" i="3"/>
  <c r="G37" i="3"/>
  <c r="K42" i="3"/>
  <c r="K43" i="3"/>
  <c r="I40" i="3"/>
  <c r="F37" i="3"/>
  <c r="K39" i="3"/>
  <c r="K38" i="3"/>
  <c r="G38" i="3"/>
  <c r="I43" i="3"/>
  <c r="G44" i="3"/>
  <c r="F42" i="3"/>
  <c r="I39" i="3"/>
  <c r="F44" i="3"/>
  <c r="I41" i="3"/>
  <c r="F40" i="3"/>
  <c r="F41" i="3"/>
  <c r="G42" i="3"/>
  <c r="G36" i="3"/>
  <c r="K40" i="3"/>
  <c r="K44" i="3"/>
  <c r="J282" i="5"/>
  <c r="J10" i="5" s="1"/>
  <c r="I282" i="5"/>
  <c r="I10" i="5" s="1"/>
  <c r="H282" i="5"/>
  <c r="H10" i="5" s="1"/>
  <c r="G282" i="5"/>
  <c r="G10" i="5" s="1"/>
  <c r="F45" i="3" l="1"/>
  <c r="G45" i="3"/>
  <c r="I45" i="3"/>
  <c r="K45" i="3"/>
</calcChain>
</file>

<file path=xl/sharedStrings.xml><?xml version="1.0" encoding="utf-8"?>
<sst xmlns="http://schemas.openxmlformats.org/spreadsheetml/2006/main" count="686" uniqueCount="277">
  <si>
    <t>Мероприятие 1.9. Осуществление комплекса мер по обеспечению безопасности в период подготовки и проведения общественно-политических мероприятий, в том числе федеральных, областных избирательных кампаний 2017 – 2025 гг.</t>
  </si>
  <si>
    <t>Мероприятие 1.12. Проведение в образовательных учреждениях профилактических мероприятий по разъяснению уголовной и административной ответственности граждан за участие в противоправных действиях.</t>
  </si>
  <si>
    <t>Мероприятие 1.13. Проведение лекций об ответственности несовершеннолетних за совершение правонарушений сотрудниками правоохранительных органов с учащимися учебных заведений, подведомственных департаменту образования администрации города Томска.</t>
  </si>
  <si>
    <t>Мероприятие 1.16. Размещение на официальном портале муниципального образования «Город Томск» и в СМИ материалов по вопросам ресоциализации лиц, отбывших уголовное наказание в виде лишения свободы и (или) подвергшихся иным мерам уголовно-правового характера и социальной реабилитации лиц, находящихся в трудной жизненной ситуации.</t>
  </si>
  <si>
    <t>Количество мероприятий, шт.</t>
  </si>
  <si>
    <t>Ведомственная статистика</t>
  </si>
  <si>
    <t>не менее 24</t>
  </si>
  <si>
    <t>Отчетность районных администраций  Города Томска</t>
  </si>
  <si>
    <t>Мероприятие 1.11. Проведение комплексных оперативно-профилактических операций, направленных на предупреждение безнадзорности и правонарушений среди несовершеннолетних, пресечение наркомании и алкоголизма, табакокурения в подростковой среде, выявление лиц, вовлекающих несовершеннолетних в противоправные действия.</t>
  </si>
  <si>
    <t>Мероприятие 1.14. Организация временного трудоустройства несовершеннолетних граждан от 14 до 18 лет, в том числе состоящих на учете в органах внутренних дел.</t>
  </si>
  <si>
    <t>Мероприятие 1.15. Рассмотрение вопросов ресоциализации лиц, отбывших уголовное наказание в виде лишения свободы и (или) подвергшихся иным мерам уголовно-правового характера и социальной реабилитации лиц, находящихся в трудной жизненной ситуации на заседаниях городских межведомственных комиссий.</t>
  </si>
  <si>
    <t>Количество комплексных оперативно-профилактических операций, шт.</t>
  </si>
  <si>
    <t>Информация УМВД России по Томской области</t>
  </si>
  <si>
    <t>не менее 2</t>
  </si>
  <si>
    <t>Количество лекций, шт.</t>
  </si>
  <si>
    <t xml:space="preserve">Отчетность Департамента образования администрации Города Томска
</t>
  </si>
  <si>
    <t>не менее 1600</t>
  </si>
  <si>
    <t>Численность трудоустроенных, чел.</t>
  </si>
  <si>
    <t>Количество рассмотренных вопросов, шт.</t>
  </si>
  <si>
    <t>Протоколы межведомственных комиссий</t>
  </si>
  <si>
    <t>Количество размещенных информационных материалов, шт.</t>
  </si>
  <si>
    <t>Администрация
Кировского,
Ленинского,
Октябрьского,
Советского районов
Города Томска</t>
  </si>
  <si>
    <t>в т.ч. прочая закупка товаров, работ и услуг для муниципальных нужд (прочие работы, услуги).</t>
  </si>
  <si>
    <t xml:space="preserve">1510199990
244
</t>
  </si>
  <si>
    <t>из них социальные денежные выплаты победителям призерам, финалистам и участникам конкурсов, соревнований и иных социально значимых мероприятий.</t>
  </si>
  <si>
    <t>Задача 2 подпрограммы:Создание технической инфраструктуры профилактики правонарушений</t>
  </si>
  <si>
    <t>в т.ч. бюджетные инвестиции на приобретение объектов недвижимого имущества в муниципальную собственность.</t>
  </si>
  <si>
    <t>Администрация Кировского района Города Томска.</t>
  </si>
  <si>
    <t>Администрация Ленинского района Города Томска.</t>
  </si>
  <si>
    <t>Администрации Советского района Города Томска.</t>
  </si>
  <si>
    <t>Администрация Октябрьского района Города Томска.</t>
  </si>
  <si>
    <t>Комитет жилищной политики администрации Города Томска.</t>
  </si>
  <si>
    <t>Управление информатизации и муниципальных услуг администрации Города Томска.</t>
  </si>
  <si>
    <t>Мероприятие 1.10. Привлечение товариществ собственников жилья, советов многоквартирных домов, учреждений к проведению мероприятий по предупреждению правонарушений в занимаемых  помещениях.</t>
  </si>
  <si>
    <t>3                3                 3                        3                            3</t>
  </si>
  <si>
    <t>4               4                 4                        4                           4</t>
  </si>
  <si>
    <t>5               5                 5                       5                         5</t>
  </si>
  <si>
    <t>6                 6                 6                      6                         6</t>
  </si>
  <si>
    <t>7                 7                 7                      7                         7</t>
  </si>
  <si>
    <t>8                 8                 8                      8                         8</t>
  </si>
  <si>
    <t>9                 9                 9                      9                         9</t>
  </si>
  <si>
    <t>10                 10                 10                      10                         10</t>
  </si>
  <si>
    <t>Реализация  не осуществляется в связи с выполнением данных мероприятий в рамках Мероприятия № 1.13</t>
  </si>
  <si>
    <t>не менее 200</t>
  </si>
  <si>
    <r>
      <t>3:</t>
    </r>
    <r>
      <rPr>
        <sz val="10"/>
        <color indexed="8"/>
        <rFont val="Times New Roman"/>
        <family val="1"/>
        <charset val="204"/>
      </rPr>
      <t xml:space="preserve"> Количество  участковых пунктов полиции на территории муниципального образования «Город Томск».</t>
    </r>
  </si>
  <si>
    <t>(далее - подпрограмма)</t>
  </si>
  <si>
    <t>I. ПАСПОРТ ПОДПРОГРАММЫ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</si>
  <si>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</si>
  <si>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</si>
  <si>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</si>
  <si>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</si>
  <si>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Показатели цели подпрограммы, единицы измерения</t>
  </si>
  <si>
    <t>в соответствии с потребностью</t>
  </si>
  <si>
    <t>в соответствии с утвержд. финансированием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</si>
  <si>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</si>
  <si>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</si>
  <si>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</si>
  <si>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</si>
  <si>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</si>
  <si>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</si>
  <si>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</si>
  <si>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</si>
  <si>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</si>
  <si>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</si>
  <si>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</si>
  <si>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</si>
  <si>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(основное мероприятие)</t>
  </si>
  <si>
    <t>Организация управления подпрограммой и контроль за её реализацией:</t>
  </si>
  <si>
    <t>Таблица 2</t>
  </si>
  <si>
    <t>ПОКАЗАТЕЛИ ЦЕЛИ, ЗАДАЧ, МЕРОПРИЯТИЙ ПОДПРОГРАММЫ</t>
  </si>
  <si>
    <t>№ п/п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</si>
  <si>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</si>
  <si>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</si>
  <si>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</si>
  <si>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в соответствии с утвержд финансированием</t>
  </si>
  <si>
    <t>в соответствии с утвержденным финансированием</t>
  </si>
  <si>
    <t>1.1.</t>
  </si>
  <si>
    <t>1.1.1.</t>
  </si>
  <si>
    <t>1.1.2.</t>
  </si>
  <si>
    <t>1.1.3.</t>
  </si>
  <si>
    <t>1.1.4.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</si>
  <si>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</si>
  <si>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</si>
  <si>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</si>
  <si>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</si>
  <si>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Комитет общественной безопасности администрации Города Томска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</si>
  <si>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</si>
  <si>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</si>
  <si>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</si>
  <si>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</si>
  <si>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</si>
  <si>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</si>
  <si>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</si>
  <si>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t>2017-2025г.г.</t>
  </si>
  <si>
    <t>Код бюджетной классификации (КЦСР, КВР)</t>
  </si>
  <si>
    <t>Цель: Профилактика правонарушений на территории муниципального образования «Город Томск».</t>
  </si>
  <si>
    <t xml:space="preserve">Задача 1: Создание многоуровневой системы профилактики правонарушений.
Задача 2: Создание технической инфраструктуры профилактики правонарушений.
</t>
  </si>
  <si>
    <t>Показатель 1.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</si>
  <si>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>Показатель 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</si>
  <si>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>Задача 1: Создание многоуровневой системы профилактики правонарушений.</t>
  </si>
  <si>
    <t>Показатель 1. Количество общественных объединений правоохранительной направленности и народных дружин на территории Города Томска, ед.</t>
  </si>
  <si>
    <t>Показатель 2. Количество размещенных материалов в СМИ по вопросам профилактики и предупреждения правонарушений, шт.</t>
  </si>
  <si>
    <t>Показатель 3. Количество правонарушений, выявленных в результате работы народных дружин, ед.</t>
  </si>
  <si>
    <t>Задача 2: Создание технической инфраструктуры профилактики правонарушений.</t>
  </si>
  <si>
    <t>Показатель 1. Количество приобретенных объектов видеонаблюдения, ед.</t>
  </si>
  <si>
    <t>Показатель 2. Количество преступлений и административных правонарушений, выявлению которых способствовали объекты системы видеонаблюдения, ед.</t>
  </si>
  <si>
    <t>не менее 4</t>
  </si>
  <si>
    <t>не менее 16</t>
  </si>
  <si>
    <t>Создание многоуровневой системы профилактики правонарушений, проведение оперативно-профилактических мероприятий.</t>
  </si>
  <si>
    <t>Показатель 3. Количество участковых пунктов полиции на территории муниципального образования «Город Томск», ед.</t>
  </si>
  <si>
    <t>Мероприятие 1.1. Организация и проведение социологического исследования ситуации в сфере межнациональных отношений в городе Томске для оптимизации муниципальной политики по предотвращению межнациональных конфликтов.</t>
  </si>
  <si>
    <t>Мероприятие 1.2. Формирование общественного мнения населения Города Томска через СМИ по вопросам профилактики, предупреждения правонарушений, повышению родительской ответственности за своих детей.</t>
  </si>
  <si>
    <t>Мероприятие 2.2. Приобретение в собственность муниципального образования «Город Томск» помещений для предоставления их сотруднику полиции, замещающему должность участкового уполномоченного полиции (участковый пункт полиции) во вновь строящихся микрорайонах.</t>
  </si>
  <si>
    <t>Мероприятие 2.3. Приобретение оборудования, оказание услуг по его подключению, настройке, содержанию и функционированию, обеспечению работы в сети интернет для организации объектов системы видеонаблюдения.</t>
  </si>
  <si>
    <t>Цель подпрограммы: Профилактика правонарушений на территории муниципального образования «Город Томск».</t>
  </si>
  <si>
    <t xml:space="preserve"> </t>
  </si>
  <si>
    <t>Реестр УМВД России  по Томской области</t>
  </si>
  <si>
    <t>КОБ</t>
  </si>
  <si>
    <r>
      <t>1</t>
    </r>
    <r>
      <rPr>
        <sz val="10"/>
        <color indexed="8"/>
        <rFont val="Times New Roman"/>
        <family val="1"/>
        <charset val="204"/>
      </rPr>
      <t>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  </r>
  </si>
  <si>
    <r>
      <t>2.</t>
    </r>
    <r>
      <rPr>
        <sz val="10"/>
        <color indexed="8"/>
        <rFont val="Times New Roman"/>
        <family val="1"/>
        <charset val="204"/>
      </rPr>
      <t xml:space="preserve">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  </r>
  </si>
  <si>
    <t>Задача 1 подпрограммы: Создание многоуровневой системы профилактики правонарушений.</t>
  </si>
  <si>
    <t>Реестр УМВД России по Томской области</t>
  </si>
  <si>
    <t>Отчетность Управления информационной политики и общественных связей администрации Города Томска</t>
  </si>
  <si>
    <t>не менее 8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</si>
  <si>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</si>
  <si>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</si>
  <si>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</si>
  <si>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</si>
  <si>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</si>
  <si>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</si>
  <si>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</si>
  <si>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</si>
  <si>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</si>
  <si>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Задача 2 подпрограммы: Создание технической инфраструктуры профилактики правонарушений.</t>
  </si>
  <si>
    <t>1.2.</t>
  </si>
  <si>
    <r>
      <t>1.</t>
    </r>
    <r>
      <rPr>
        <sz val="10"/>
        <color indexed="8"/>
        <rFont val="Times New Roman"/>
        <family val="1"/>
        <charset val="204"/>
      </rPr>
      <t xml:space="preserve"> Количество приобретенных объектов видеонаблюдения, ед.</t>
    </r>
  </si>
  <si>
    <r>
      <t>2.</t>
    </r>
    <r>
      <rPr>
        <sz val="10"/>
        <color indexed="8"/>
        <rFont val="Times New Roman"/>
        <family val="1"/>
        <charset val="204"/>
      </rPr>
      <t xml:space="preserve"> Количество преступлений и административных правонарушений, выявлению которых способствовали объекты системы видеонаблюдения, ед.</t>
    </r>
  </si>
  <si>
    <t>Информация УМВД России по Томской области, Департамента управления муниципальной собственностью администрации Города Томска</t>
  </si>
  <si>
    <t xml:space="preserve">Мероприятие 2.1. Обследование объектов жилищного фонда на предмет технической укрепленности (установки домофонов, видеонаблюдения, охранной сигнализации в домах и квартирах). </t>
  </si>
  <si>
    <t>1.2.1.</t>
  </si>
  <si>
    <t>1.2.2.</t>
  </si>
  <si>
    <t>1.2.3.</t>
  </si>
  <si>
    <t>Количество обследованных объектов, шт.</t>
  </si>
  <si>
    <t>Отчетность администраций районов Города Томска</t>
  </si>
  <si>
    <t>Администрация
Кировского,
Ленинского,
Октябрьского,
Советского
районов Города Томска</t>
  </si>
  <si>
    <t>Количество проведенных исследований, шт.</t>
  </si>
  <si>
    <t>Социологический опрос</t>
  </si>
  <si>
    <t>Управление информационной политики и общественных связей администрации Города Томска</t>
  </si>
  <si>
    <t xml:space="preserve">
12
4</t>
  </si>
  <si>
    <t>1.1.14.</t>
  </si>
  <si>
    <t>1.1.15.</t>
  </si>
  <si>
    <t>1.1.16.</t>
  </si>
  <si>
    <t>Отчетность администрации Кировского района Города Томска</t>
  </si>
  <si>
    <r>
      <t>1</t>
    </r>
    <r>
      <rPr>
        <sz val="10"/>
        <color indexed="8"/>
        <rFont val="Times New Roman"/>
        <family val="1"/>
        <charset val="204"/>
      </rPr>
      <t>. Количество общественных объединений правоохранительной направленности и народных дружин на территории Города Томска, ед.</t>
    </r>
  </si>
  <si>
    <r>
      <t>2</t>
    </r>
    <r>
      <rPr>
        <sz val="10"/>
        <color indexed="8"/>
        <rFont val="Times New Roman"/>
        <family val="1"/>
        <charset val="204"/>
      </rPr>
      <t>. Количество размещенных материалов в СМИ по вопросам профилактики и предупреждения правонарушений, шт.</t>
    </r>
  </si>
  <si>
    <r>
      <t>3.</t>
    </r>
    <r>
      <rPr>
        <sz val="10"/>
        <color indexed="8"/>
        <rFont val="Times New Roman"/>
        <family val="1"/>
        <charset val="204"/>
      </rPr>
      <t xml:space="preserve"> Количество правонарушений, выявленных в результате работы народных дружин, ед.</t>
    </r>
  </si>
  <si>
    <t>Администрация Кировского района Города Томска</t>
  </si>
  <si>
    <t>Отчетность администрации Ленинского района Города Томска</t>
  </si>
  <si>
    <t>Количество конкурсов, шт.</t>
  </si>
  <si>
    <t>Администрация Ленинского района Города Томска</t>
  </si>
  <si>
    <t>Отчетность администрации Октябрьского района Города Томска</t>
  </si>
  <si>
    <t>Администрация Октябрьского района Города Томска</t>
  </si>
  <si>
    <t>Отчетность администрации Советского района Города Томска</t>
  </si>
  <si>
    <t>Администрация Советского района Города Томска</t>
  </si>
  <si>
    <t>Мероприятие 1.7. Развитие, стимулирование и поддержка общественных объединений правоохранительной направленности и народных дружин на территории Города Томска.</t>
  </si>
  <si>
    <t>Численность поощряемых участников общественной правоохранительной деятельности, чел.</t>
  </si>
  <si>
    <t>Распоряжение администрации Города Томска</t>
  </si>
  <si>
    <t>Мероприятие 1.8. Проведение встреч с руководителями предприятий, учреждений и организаций по привлечению граждан к участию в общественной правоохранительной деятельности.</t>
  </si>
  <si>
    <t>Количество проведённых встреч с гражданами, шт.</t>
  </si>
  <si>
    <t>Периодическая отчетность администраций районов Города Томска</t>
  </si>
  <si>
    <t>Администрация
Кировского,
Ленинского,
Октябрьского,
Советского районов
Города Томска, КОБ</t>
  </si>
  <si>
    <t>1510110360
330</t>
  </si>
  <si>
    <t>1510140010
412</t>
  </si>
  <si>
    <t>1510199990
244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</si>
  <si>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 (по согласованию).
</t>
  </si>
  <si>
    <t>Администрация
Кировского
района Города 
Томска</t>
  </si>
  <si>
    <t>Администрация
Ленинского
района Города 
Томска</t>
  </si>
  <si>
    <t>Администрация
Октябрьского 
района Города 
Томска</t>
  </si>
  <si>
    <t>Администрация
Советского 
района Города 
Томска</t>
  </si>
  <si>
    <t>Администрации Кировского, Советского, Ленинского, Октябрьского районов Города Томска; КОБ</t>
  </si>
  <si>
    <t>Администрация Кировского, Советского, Ленинского, Октябрьского районов Города Томска</t>
  </si>
  <si>
    <t>Количество приобретённых участковых пунктов полиции, шт.</t>
  </si>
  <si>
    <t>Мероприятие 1.3.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Кировского района Города Томска, в т.ч. по линии организации общественной правоохранительной деятельности.</t>
  </si>
  <si>
    <t>Мероприятие 1.4.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Ленинского района Города Томска, в т.ч. по линии организации общественной правоохранительной деятельности.</t>
  </si>
  <si>
    <t>Мероприятие 1.5.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Октябрьского района Города Томска, в т.ч. по линии организации общественной правоохранительной деятельности.</t>
  </si>
  <si>
    <t>Мероприятие 1.6.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Советского района Города Томска, в т.ч. по линии организации общественной правоохранительной деятельности.</t>
  </si>
  <si>
    <t>Администрация
Кировского,
Ленинского,
Октябрьского,
Советского районов
Города Томска.</t>
  </si>
  <si>
    <t>Количество установленных систем безопасности (контроль доступа, домофон, решетки, охранная сигнализация, пожарная сигнализация, физическая охрана, ограждения), ед.</t>
  </si>
  <si>
    <t xml:space="preserve">Цель, задачи и мероприятия (ведомственные целевые программы) подпрограммы </t>
  </si>
  <si>
    <t>Заместитель Мэра Города Томска по безопасности и общим вопросам.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</si>
  <si>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УИиМУ; 
УИПиОС;
КЖП.</t>
  </si>
  <si>
    <t>не менее 420</t>
  </si>
  <si>
    <t>не менее 400</t>
  </si>
  <si>
    <t>КОБ.</t>
  </si>
  <si>
    <t>КОБ,
УИПиОС</t>
  </si>
  <si>
    <t>Отчетность УИПиОС</t>
  </si>
  <si>
    <t>УИПиОС</t>
  </si>
  <si>
    <t>ДО</t>
  </si>
  <si>
    <t>КОБ,
УИиМУ</t>
  </si>
  <si>
    <t>Отчетность УИиМУ</t>
  </si>
  <si>
    <t>Информация УМВД России по Томской области, УИиМУ</t>
  </si>
  <si>
    <t>КОБ,
КЖП</t>
  </si>
  <si>
    <t>КЖП</t>
  </si>
  <si>
    <t>УИиМУ</t>
  </si>
  <si>
    <t>Информация УИиМУ</t>
  </si>
  <si>
    <t>«Профилактика правонарушений» на 2017-2025 годы»</t>
  </si>
  <si>
    <t>ПОДПРОГРАММА 1 «ПРОФИЛАКТИКА ПРАВОНАРУШЕНИЙ» НА 2017-2025 ГОДЫ»</t>
  </si>
  <si>
    <t>Плановые значения показателей по годам реализации программы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</si>
  <si>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УИиМУ; 
УИПиОС;
КОБ;                                                                                                                                                                                                                                                                                                                                                                                                                                                                                                                                КЖП.</t>
  </si>
  <si>
    <t>Фактическое значение показателей на момент разработки муниципальной программы - 2016</t>
  </si>
  <si>
    <t>Приложение 3 к муниципальной программе
«Безопасный Город» на 2017 - 2025 годы»</t>
  </si>
  <si>
    <t>Год разработки программы - 2016</t>
  </si>
  <si>
    <t>Количество размещенных:
- видеосюжетов, шт.;
- телеинтервью, шт.</t>
  </si>
  <si>
    <t>Количество приобретенных систем видеонаблюдения за период реализации муниципальной программы «Безопасный Город», ед. 
Количество обслуживаемых систем видеонаблюдения, ед.</t>
  </si>
  <si>
    <t>ПЕРЕЧЕНЬ МЕРОПРИЯТИЙ И РЕСУРСНОЕ ОБЕСПЕЧЕНИЕ ПОДПРОГРАММЫ «Профилактика правонарушений» на 2017-2025 годы»</t>
  </si>
  <si>
    <t>Ответственный исполнитель, соисполнители, участники</t>
  </si>
  <si>
    <t>администрации Города Томска</t>
  </si>
  <si>
    <t>Приложение 2 к постановлению</t>
  </si>
  <si>
    <t>управление подпрограммой осуществляет</t>
  </si>
  <si>
    <t>текущий контроль и мониторинг реализации подпрограммы осуществляет</t>
  </si>
  <si>
    <t>Реализация  не осуществляется в связи с дублированием данных мероприятий в рамках муниципальной программы «Развитие образования» на 2015-2025 годы».</t>
  </si>
  <si>
    <t>Реализация  не осуществляется в связи с дублированием данных мероприятий в рамках подпрограммы «Профилактика терроризма и экстремистской деятельности» на 2017-2025 годы»</t>
  </si>
  <si>
    <t>Уровень приоритетности мероприятий</t>
  </si>
  <si>
    <t>Критерий уровня приоритетности мероприятий</t>
  </si>
  <si>
    <t>Цель подпрограммы: Профилактика правонарушений на территории муниципального образования «Город Томск»</t>
  </si>
  <si>
    <t>Основное мероприятие: «Создание многоуровневой системы профилактики правонарушений, проведение оперативно-профилактических мероприятий»</t>
  </si>
  <si>
    <t>Задача 1 подпрограммы: Создание многоуровневой системы профилактики правонарушений</t>
  </si>
  <si>
    <t>Итого по задаче 1</t>
  </si>
  <si>
    <t>Итого по задаче 2</t>
  </si>
  <si>
    <t>ВСЕГО ПО ПОДПРОГРАММЕ</t>
  </si>
  <si>
    <t>III</t>
  </si>
  <si>
    <t>Д</t>
  </si>
  <si>
    <t>Г</t>
  </si>
  <si>
    <t>I</t>
  </si>
  <si>
    <t>И</t>
  </si>
  <si>
    <t>II</t>
  </si>
  <si>
    <t>Е</t>
  </si>
  <si>
    <t>933,6      5043,9</t>
  </si>
  <si>
    <t>933,6     4312,9</t>
  </si>
  <si>
    <t>933,6      3581,9</t>
  </si>
  <si>
    <t>933,6      2850,9</t>
  </si>
  <si>
    <t>933,6      2119,9</t>
  </si>
  <si>
    <t>1400,4      1388,9</t>
  </si>
  <si>
    <t>933,6    1023,4</t>
  </si>
  <si>
    <t>4600,00        600,00</t>
  </si>
  <si>
    <t>93,36        73,10</t>
  </si>
  <si>
    <t>460,0        60,0</t>
  </si>
  <si>
    <t>10                                                               69</t>
  </si>
  <si>
    <t>10                                                               59</t>
  </si>
  <si>
    <t>10                                                               49</t>
  </si>
  <si>
    <t>10                                                               39</t>
  </si>
  <si>
    <t>10                                                               29</t>
  </si>
  <si>
    <t>15                                                              19</t>
  </si>
  <si>
    <t>10                                                               14</t>
  </si>
  <si>
    <t>10                                                               10</t>
  </si>
  <si>
    <t>ед.</t>
  </si>
  <si>
    <t>Приобретение оборудования, оказание услуг по его подключению, настройке, содержанию и функционированию, обеспечению работы в сети интернет для организации объектов системы видеонаблюдения.</t>
  </si>
  <si>
    <t>кв.м.</t>
  </si>
  <si>
    <t>Приобретение в собственность муниципального образования «Город Томск» помещений для предоставления их сотруднику полиции, замещающему должность участкового уполномоченного полиции (участковый пункт полиции) во вновь строящихся микрорайонах.</t>
  </si>
  <si>
    <t>чел.</t>
  </si>
  <si>
    <t>Развитие, стимулирование и поддержка общественных объединений правоохранительной направленности и народных дружин на территории Города Томска.</t>
  </si>
  <si>
    <t>Организация и проведение ежегодных районных смотров-конкурсов среди субъектов профилактики правонарушений на лучшую организацию профилактической работы, в т.ч. по линии организации общественной правоохранительной деятельности.</t>
  </si>
  <si>
    <t>300,0       100,0</t>
  </si>
  <si>
    <t>25,0       25,0</t>
  </si>
  <si>
    <t>12           4</t>
  </si>
  <si>
    <t>шт.</t>
  </si>
  <si>
    <t>Формирование общественного мнения населения Города Томска через СМИ по вопросам профилактики, предупреждения правонарушений, повышению родительской ответственности за своих детей.</t>
  </si>
  <si>
    <t>анкета         4 страницы</t>
  </si>
  <si>
    <t>Организация и проведение социологического исследования ситуации в сфере межнациональных отношений в Городе Томске для оптимизации муниципальной политики по предотвращению межнациональных конфликтов.</t>
  </si>
  <si>
    <t>Плановая потребность в средствах, тыс. рублей</t>
  </si>
  <si>
    <t>Стоимость единицы натурального показателя, тыс. рублей</t>
  </si>
  <si>
    <t>Объем в натуральных показателях</t>
  </si>
  <si>
    <t>Ед. изм.</t>
  </si>
  <si>
    <t>Подпрограммные мероприятия</t>
  </si>
  <si>
    <t>Таблица 3</t>
  </si>
  <si>
    <t>Экономический расчет расходов на исполнение мероприятий подпрограммы  «Профилактика правонарушений» на 2017-2025 годы»</t>
  </si>
  <si>
    <t>от 09.09.2021 № 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</si>
</sst>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0" fillId="0" borderId="0" xfId="0" applyFont="1"/>
    <xf numFmtId="164" fontId="5" fillId="0" borderId="3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2" fontId="16" fillId="0" borderId="1" xfId="0" applyNumberFormat="1" applyFont="1" applyBorder="1" applyAlignment="1">
      <alignment vertical="top" wrapText="1"/>
    </xf>
    <xf numFmtId="2" fontId="5" fillId="2" borderId="7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11" fillId="2" borderId="7" xfId="0" applyNumberFormat="1" applyFont="1" applyFill="1" applyBorder="1" applyAlignment="1">
      <alignment horizontal="right" vertical="center" wrapText="1"/>
    </xf>
    <xf numFmtId="2" fontId="16" fillId="2" borderId="1" xfId="0" applyNumberFormat="1" applyFont="1" applyFill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 vertical="center" wrapText="1"/>
    </xf>
    <xf numFmtId="2" fontId="16" fillId="2" borderId="3" xfId="0" applyNumberFormat="1" applyFont="1" applyFill="1" applyBorder="1" applyAlignment="1">
      <alignment horizontal="right" vertical="center" wrapText="1"/>
    </xf>
    <xf numFmtId="2" fontId="3" fillId="2" borderId="7" xfId="0" applyNumberFormat="1" applyFont="1" applyFill="1" applyBorder="1" applyAlignment="1">
      <alignment horizontal="right" vertical="center" wrapText="1"/>
    </xf>
    <xf numFmtId="2" fontId="16" fillId="0" borderId="2" xfId="0" applyNumberFormat="1" applyFont="1" applyBorder="1" applyAlignment="1">
      <alignment vertical="top" wrapText="1"/>
    </xf>
    <xf numFmtId="2" fontId="16" fillId="2" borderId="7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wrapText="1"/>
    </xf>
    <xf numFmtId="2" fontId="5" fillId="0" borderId="7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17" fillId="0" borderId="3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vertical="top" wrapText="1"/>
    </xf>
    <xf numFmtId="0" fontId="1" fillId="0" borderId="4" xfId="0" applyFont="1" applyBorder="1"/>
    <xf numFmtId="2" fontId="1" fillId="0" borderId="4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2" fontId="17" fillId="0" borderId="4" xfId="0" applyNumberFormat="1" applyFont="1" applyBorder="1" applyAlignment="1">
      <alignment vertical="center" wrapText="1"/>
    </xf>
    <xf numFmtId="2" fontId="17" fillId="0" borderId="7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top" wrapText="1"/>
    </xf>
    <xf numFmtId="2" fontId="17" fillId="0" borderId="1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9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8" fillId="0" borderId="0" xfId="0" applyFont="1"/>
    <xf numFmtId="2" fontId="15" fillId="2" borderId="3" xfId="0" applyNumberFormat="1" applyFont="1" applyFill="1" applyBorder="1" applyAlignment="1">
      <alignment horizontal="right" vertical="center" wrapText="1"/>
    </xf>
    <xf numFmtId="2" fontId="15" fillId="2" borderId="1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textRotation="90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4" fillId="0" borderId="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0" xfId="0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5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vertical="top" wrapText="1"/>
    </xf>
    <xf numFmtId="2" fontId="3" fillId="0" borderId="9" xfId="0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2" fontId="3" fillId="0" borderId="10" xfId="0" applyNumberFormat="1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" fillId="2" borderId="4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right" vertical="top" wrapText="1"/>
    </xf>
    <xf numFmtId="2" fontId="1" fillId="0" borderId="7" xfId="0" applyNumberFormat="1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2" fontId="8" fillId="2" borderId="2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2" fontId="1" fillId="0" borderId="2" xfId="0" applyNumberFormat="1" applyFont="1" applyBorder="1"/>
    <xf numFmtId="2" fontId="1" fillId="2" borderId="2" xfId="0" applyNumberFormat="1" applyFont="1" applyFill="1" applyBorder="1" applyAlignment="1">
      <alignment horizontal="left" vertical="top" wrapText="1"/>
    </xf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1" fillId="2" borderId="7" xfId="0" applyFont="1" applyFill="1" applyBorder="1" applyAlignment="1">
      <alignment vertical="top" wrapText="1"/>
    </xf>
    <xf numFmtId="2" fontId="17" fillId="0" borderId="4" xfId="0" applyNumberFormat="1" applyFont="1" applyBorder="1" applyAlignment="1">
      <alignment horizontal="right" vertical="center" wrapText="1"/>
    </xf>
    <xf numFmtId="2" fontId="17" fillId="0" borderId="7" xfId="0" applyNumberFormat="1" applyFont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2" fontId="1" fillId="2" borderId="10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4" fillId="0" borderId="9" xfId="0" applyFont="1" applyFill="1" applyBorder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view="pageBreakPreview" zoomScale="75" zoomScaleNormal="100" zoomScaleSheetLayoutView="75" workbookViewId="0">
      <selection activeCell="R4" sqref="R4:U4"/>
    </sheetView>
  </sheetViews>
  <sheetFormatPr defaultRowHeight="14.4" x14ac:dyDescent="0.3"/>
  <cols>
    <col min="1" max="1" width="36.88671875" customWidth="1"/>
    <col min="2" max="2" width="11" customWidth="1"/>
    <col min="3" max="3" width="16.109375" customWidth="1"/>
    <col min="4" max="4" width="8" customWidth="1"/>
    <col min="5" max="5" width="12.109375" customWidth="1"/>
    <col min="6" max="6" width="15.33203125" customWidth="1"/>
    <col min="7" max="7" width="16.6640625" customWidth="1"/>
    <col min="8" max="18" width="12.109375" customWidth="1"/>
    <col min="19" max="19" width="12.109375" style="128" customWidth="1"/>
    <col min="20" max="23" width="12.109375" customWidth="1"/>
  </cols>
  <sheetData>
    <row r="1" spans="1:23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S1" s="84"/>
      <c r="T1" s="1"/>
      <c r="U1" s="1"/>
      <c r="V1" s="1"/>
      <c r="W1" s="1"/>
    </row>
    <row r="2" spans="1:23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R2" s="173" t="s">
        <v>217</v>
      </c>
      <c r="S2" s="173"/>
      <c r="T2" s="173"/>
      <c r="U2" s="173"/>
      <c r="V2" s="1"/>
      <c r="W2" s="1"/>
    </row>
    <row r="3" spans="1:23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R3" s="173" t="s">
        <v>216</v>
      </c>
      <c r="S3" s="173"/>
      <c r="T3" s="173"/>
      <c r="U3" s="173"/>
      <c r="V3" s="1"/>
      <c r="W3" s="1"/>
    </row>
    <row r="4" spans="1:23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R4" s="173" t="s">
        <v>276</v>
      </c>
      <c r="S4" s="173"/>
      <c r="T4" s="173"/>
      <c r="U4" s="173"/>
      <c r="V4" s="1"/>
      <c r="W4" s="1"/>
    </row>
    <row r="5" spans="1:23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R5" s="111"/>
      <c r="S5" s="127"/>
      <c r="T5" s="111"/>
      <c r="U5" s="111"/>
      <c r="V5" s="1"/>
      <c r="W5" s="1"/>
    </row>
    <row r="6" spans="1:23" ht="14.4" customHeight="1" x14ac:dyDescent="0.3">
      <c r="A6" s="1"/>
      <c r="B6" s="2"/>
      <c r="C6" s="2"/>
      <c r="D6" s="2"/>
      <c r="E6" s="2"/>
      <c r="F6" s="2"/>
      <c r="G6" s="2"/>
      <c r="H6" s="2"/>
      <c r="I6" s="2"/>
      <c r="J6" s="2"/>
      <c r="K6" s="2"/>
      <c r="R6" s="213" t="s">
        <v>210</v>
      </c>
      <c r="S6" s="213"/>
      <c r="T6" s="213"/>
      <c r="U6" s="213"/>
      <c r="V6" s="213"/>
      <c r="W6" s="213"/>
    </row>
    <row r="7" spans="1:23" x14ac:dyDescent="0.3">
      <c r="A7" s="1"/>
      <c r="B7" s="2"/>
      <c r="C7" s="2"/>
      <c r="D7" s="2"/>
      <c r="E7" s="2"/>
      <c r="F7" s="2"/>
      <c r="G7" s="2"/>
      <c r="H7" s="2"/>
      <c r="I7" s="2"/>
      <c r="J7" s="2"/>
      <c r="K7" s="2"/>
      <c r="R7" s="213"/>
      <c r="S7" s="213"/>
      <c r="T7" s="213"/>
      <c r="U7" s="213"/>
      <c r="V7" s="213"/>
      <c r="W7" s="213"/>
    </row>
    <row r="8" spans="1:23" ht="15.6" x14ac:dyDescent="0.3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173"/>
      <c r="T8" s="173"/>
      <c r="U8" s="173"/>
      <c r="V8" s="173"/>
      <c r="W8" s="105"/>
    </row>
    <row r="9" spans="1:23" ht="21.75" customHeight="1" x14ac:dyDescent="0.3">
      <c r="A9" s="224" t="s">
        <v>206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</row>
    <row r="10" spans="1:23" ht="15.6" x14ac:dyDescent="0.3">
      <c r="A10" s="225" t="s">
        <v>45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</row>
    <row r="11" spans="1:23" ht="15.6" x14ac:dyDescent="0.3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3" ht="15.6" x14ac:dyDescent="0.3">
      <c r="A12" s="225" t="s">
        <v>46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</row>
    <row r="13" spans="1:23" ht="17.25" customHeight="1" x14ac:dyDescent="0.3">
      <c r="A13" s="225" t="s">
        <v>205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</row>
    <row r="14" spans="1:23" ht="16.2" thickBot="1" x14ac:dyDescent="0.3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3" s="15" customFormat="1" ht="24" customHeight="1" thickBot="1" x14ac:dyDescent="0.35">
      <c r="A15" s="190" t="s">
        <v>47</v>
      </c>
      <c r="B15" s="191"/>
      <c r="C15" s="191"/>
      <c r="D15" s="214"/>
      <c r="E15" s="174" t="s">
        <v>189</v>
      </c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6"/>
    </row>
    <row r="16" spans="1:23" s="15" customFormat="1" ht="17.399999999999999" customHeight="1" thickBot="1" x14ac:dyDescent="0.35">
      <c r="A16" s="190" t="s">
        <v>48</v>
      </c>
      <c r="B16" s="191"/>
      <c r="C16" s="191"/>
      <c r="D16" s="214"/>
      <c r="E16" s="174" t="s">
        <v>193</v>
      </c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6"/>
    </row>
    <row r="17" spans="1:23" s="15" customFormat="1" ht="131.4" customHeight="1" thickBot="1" x14ac:dyDescent="0.35">
      <c r="A17" s="174" t="s">
        <v>49</v>
      </c>
      <c r="B17" s="175"/>
      <c r="C17" s="175"/>
      <c r="D17" s="176"/>
      <c r="E17" s="190" t="s">
        <v>190</v>
      </c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214"/>
    </row>
    <row r="18" spans="1:23" s="15" customFormat="1" ht="52.2" customHeight="1" thickBot="1" x14ac:dyDescent="0.35">
      <c r="A18" s="190" t="s">
        <v>50</v>
      </c>
      <c r="B18" s="191"/>
      <c r="C18" s="191"/>
      <c r="D18" s="214"/>
      <c r="E18" s="174" t="s">
        <v>174</v>
      </c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8"/>
    </row>
    <row r="19" spans="1:23" s="15" customFormat="1" ht="19.2" customHeight="1" x14ac:dyDescent="0.3">
      <c r="A19" s="178" t="s">
        <v>91</v>
      </c>
      <c r="B19" s="179"/>
      <c r="C19" s="179"/>
      <c r="D19" s="180"/>
      <c r="E19" s="229" t="s">
        <v>95</v>
      </c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1"/>
    </row>
    <row r="20" spans="1:23" s="15" customFormat="1" ht="36" customHeight="1" thickBot="1" x14ac:dyDescent="0.35">
      <c r="A20" s="181" t="s">
        <v>92</v>
      </c>
      <c r="B20" s="182"/>
      <c r="C20" s="182"/>
      <c r="D20" s="183"/>
      <c r="E20" s="219" t="s">
        <v>96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1"/>
    </row>
    <row r="21" spans="1:23" s="18" customFormat="1" ht="63" customHeight="1" x14ac:dyDescent="0.3">
      <c r="A21" s="184" t="s">
        <v>51</v>
      </c>
      <c r="B21" s="185"/>
      <c r="C21" s="185"/>
      <c r="D21" s="185"/>
      <c r="E21" s="222" t="s">
        <v>211</v>
      </c>
      <c r="F21" s="177">
        <v>2017</v>
      </c>
      <c r="G21" s="177"/>
      <c r="H21" s="177">
        <v>2018</v>
      </c>
      <c r="I21" s="177"/>
      <c r="J21" s="177">
        <v>2019</v>
      </c>
      <c r="K21" s="177"/>
      <c r="L21" s="192">
        <v>2020</v>
      </c>
      <c r="M21" s="192"/>
      <c r="N21" s="177">
        <v>2021</v>
      </c>
      <c r="O21" s="177"/>
      <c r="P21" s="177">
        <v>2022</v>
      </c>
      <c r="Q21" s="177"/>
      <c r="R21" s="177">
        <v>2023</v>
      </c>
      <c r="S21" s="177"/>
      <c r="T21" s="192">
        <v>2024</v>
      </c>
      <c r="U21" s="192"/>
      <c r="V21" s="192">
        <v>2025</v>
      </c>
      <c r="W21" s="226"/>
    </row>
    <row r="22" spans="1:23" s="18" customFormat="1" ht="125.25" customHeight="1" thickBot="1" x14ac:dyDescent="0.35">
      <c r="A22" s="186"/>
      <c r="B22" s="187"/>
      <c r="C22" s="187"/>
      <c r="D22" s="187"/>
      <c r="E22" s="223"/>
      <c r="F22" s="16" t="s">
        <v>52</v>
      </c>
      <c r="G22" s="16" t="s">
        <v>53</v>
      </c>
      <c r="H22" s="16" t="s">
        <v>52</v>
      </c>
      <c r="I22" s="16" t="s">
        <v>53</v>
      </c>
      <c r="J22" s="16" t="s">
        <v>52</v>
      </c>
      <c r="K22" s="16" t="s">
        <v>53</v>
      </c>
      <c r="L22" s="16" t="s">
        <v>52</v>
      </c>
      <c r="M22" s="16" t="s">
        <v>53</v>
      </c>
      <c r="N22" s="16" t="s">
        <v>52</v>
      </c>
      <c r="O22" s="16" t="s">
        <v>53</v>
      </c>
      <c r="P22" s="16" t="s">
        <v>52</v>
      </c>
      <c r="Q22" s="16" t="s">
        <v>53</v>
      </c>
      <c r="R22" s="16" t="s">
        <v>52</v>
      </c>
      <c r="S22" s="129" t="s">
        <v>53</v>
      </c>
      <c r="T22" s="16" t="s">
        <v>52</v>
      </c>
      <c r="U22" s="16" t="s">
        <v>53</v>
      </c>
      <c r="V22" s="16" t="s">
        <v>52</v>
      </c>
      <c r="W22" s="17" t="s">
        <v>53</v>
      </c>
    </row>
    <row r="23" spans="1:23" s="15" customFormat="1" ht="24" customHeight="1" thickBot="1" x14ac:dyDescent="0.35">
      <c r="A23" s="200" t="s">
        <v>95</v>
      </c>
      <c r="B23" s="201"/>
      <c r="C23" s="201"/>
      <c r="D23" s="2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3"/>
    </row>
    <row r="24" spans="1:23" s="15" customFormat="1" ht="51" customHeight="1" thickBot="1" x14ac:dyDescent="0.35">
      <c r="A24" s="188" t="s">
        <v>97</v>
      </c>
      <c r="B24" s="189"/>
      <c r="C24" s="189"/>
      <c r="D24" s="189"/>
      <c r="E24" s="36">
        <v>415</v>
      </c>
      <c r="F24" s="37">
        <v>250</v>
      </c>
      <c r="G24" s="37">
        <v>250</v>
      </c>
      <c r="H24" s="37" t="s">
        <v>191</v>
      </c>
      <c r="I24" s="37" t="s">
        <v>192</v>
      </c>
      <c r="J24" s="37" t="s">
        <v>191</v>
      </c>
      <c r="K24" s="37" t="s">
        <v>192</v>
      </c>
      <c r="L24" s="37" t="s">
        <v>191</v>
      </c>
      <c r="M24" s="37" t="s">
        <v>192</v>
      </c>
      <c r="N24" s="37" t="s">
        <v>191</v>
      </c>
      <c r="O24" s="37" t="s">
        <v>192</v>
      </c>
      <c r="P24" s="37" t="s">
        <v>191</v>
      </c>
      <c r="Q24" s="37" t="s">
        <v>192</v>
      </c>
      <c r="R24" s="37" t="s">
        <v>191</v>
      </c>
      <c r="S24" s="99" t="s">
        <v>192</v>
      </c>
      <c r="T24" s="37" t="s">
        <v>191</v>
      </c>
      <c r="U24" s="102">
        <v>0</v>
      </c>
      <c r="V24" s="37" t="s">
        <v>191</v>
      </c>
      <c r="W24" s="102">
        <v>0</v>
      </c>
    </row>
    <row r="25" spans="1:23" s="15" customFormat="1" ht="51" customHeight="1" thickBot="1" x14ac:dyDescent="0.35">
      <c r="A25" s="188" t="s">
        <v>98</v>
      </c>
      <c r="B25" s="189"/>
      <c r="C25" s="189"/>
      <c r="D25" s="189"/>
      <c r="E25" s="36">
        <v>51</v>
      </c>
      <c r="F25" s="37">
        <v>50</v>
      </c>
      <c r="G25" s="37">
        <v>50</v>
      </c>
      <c r="H25" s="37">
        <v>60</v>
      </c>
      <c r="I25" s="37">
        <v>60</v>
      </c>
      <c r="J25" s="37">
        <v>70</v>
      </c>
      <c r="K25" s="37">
        <v>70</v>
      </c>
      <c r="L25" s="37">
        <v>80</v>
      </c>
      <c r="M25" s="37">
        <v>80</v>
      </c>
      <c r="N25" s="33">
        <v>85</v>
      </c>
      <c r="O25" s="33">
        <v>85</v>
      </c>
      <c r="P25" s="33">
        <v>90</v>
      </c>
      <c r="Q25" s="33">
        <v>90</v>
      </c>
      <c r="R25" s="33">
        <v>95</v>
      </c>
      <c r="S25" s="130">
        <v>95</v>
      </c>
      <c r="T25" s="33">
        <v>100</v>
      </c>
      <c r="U25" s="33">
        <v>0</v>
      </c>
      <c r="V25" s="33">
        <v>105</v>
      </c>
      <c r="W25" s="33">
        <v>0</v>
      </c>
    </row>
    <row r="26" spans="1:23" s="15" customFormat="1" ht="24" customHeight="1" thickBot="1" x14ac:dyDescent="0.35">
      <c r="A26" s="200" t="s">
        <v>99</v>
      </c>
      <c r="B26" s="201"/>
      <c r="C26" s="201"/>
      <c r="D26" s="201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3"/>
    </row>
    <row r="27" spans="1:23" s="15" customFormat="1" ht="49.2" customHeight="1" thickBot="1" x14ac:dyDescent="0.35">
      <c r="A27" s="190" t="s">
        <v>100</v>
      </c>
      <c r="B27" s="191"/>
      <c r="C27" s="191"/>
      <c r="D27" s="191"/>
      <c r="E27" s="33">
        <v>8</v>
      </c>
      <c r="F27" s="38" t="s">
        <v>106</v>
      </c>
      <c r="G27" s="38" t="s">
        <v>106</v>
      </c>
      <c r="H27" s="38" t="s">
        <v>106</v>
      </c>
      <c r="I27" s="38" t="s">
        <v>106</v>
      </c>
      <c r="J27" s="38" t="s">
        <v>106</v>
      </c>
      <c r="K27" s="38" t="s">
        <v>106</v>
      </c>
      <c r="L27" s="38" t="s">
        <v>106</v>
      </c>
      <c r="M27" s="38" t="s">
        <v>106</v>
      </c>
      <c r="N27" s="38" t="s">
        <v>106</v>
      </c>
      <c r="O27" s="38" t="s">
        <v>106</v>
      </c>
      <c r="P27" s="38" t="s">
        <v>106</v>
      </c>
      <c r="Q27" s="38" t="s">
        <v>106</v>
      </c>
      <c r="R27" s="38" t="s">
        <v>106</v>
      </c>
      <c r="S27" s="131" t="s">
        <v>106</v>
      </c>
      <c r="T27" s="38" t="s">
        <v>106</v>
      </c>
      <c r="U27" s="33">
        <v>0</v>
      </c>
      <c r="V27" s="38" t="s">
        <v>106</v>
      </c>
      <c r="W27" s="33">
        <v>0</v>
      </c>
    </row>
    <row r="28" spans="1:23" s="15" customFormat="1" ht="38.4" customHeight="1" thickBot="1" x14ac:dyDescent="0.35">
      <c r="A28" s="174" t="s">
        <v>101</v>
      </c>
      <c r="B28" s="175"/>
      <c r="C28" s="175"/>
      <c r="D28" s="176"/>
      <c r="E28" s="33">
        <v>75</v>
      </c>
      <c r="F28" s="38" t="s">
        <v>107</v>
      </c>
      <c r="G28" s="38" t="s">
        <v>123</v>
      </c>
      <c r="H28" s="38" t="s">
        <v>107</v>
      </c>
      <c r="I28" s="38" t="s">
        <v>123</v>
      </c>
      <c r="J28" s="38" t="s">
        <v>107</v>
      </c>
      <c r="K28" s="38" t="s">
        <v>123</v>
      </c>
      <c r="L28" s="38" t="s">
        <v>107</v>
      </c>
      <c r="M28" s="38" t="s">
        <v>123</v>
      </c>
      <c r="N28" s="38" t="s">
        <v>107</v>
      </c>
      <c r="O28" s="38" t="s">
        <v>123</v>
      </c>
      <c r="P28" s="38" t="s">
        <v>107</v>
      </c>
      <c r="Q28" s="38" t="s">
        <v>123</v>
      </c>
      <c r="R28" s="38" t="s">
        <v>107</v>
      </c>
      <c r="S28" s="131" t="s">
        <v>123</v>
      </c>
      <c r="T28" s="38" t="s">
        <v>107</v>
      </c>
      <c r="U28" s="172">
        <v>0</v>
      </c>
      <c r="V28" s="38" t="s">
        <v>107</v>
      </c>
      <c r="W28" s="172">
        <v>0</v>
      </c>
    </row>
    <row r="29" spans="1:23" s="15" customFormat="1" ht="38.4" customHeight="1" thickBot="1" x14ac:dyDescent="0.35">
      <c r="A29" s="174" t="s">
        <v>102</v>
      </c>
      <c r="B29" s="175"/>
      <c r="C29" s="175"/>
      <c r="D29" s="176"/>
      <c r="E29" s="36">
        <v>709</v>
      </c>
      <c r="F29" s="37">
        <v>250</v>
      </c>
      <c r="G29" s="37">
        <v>250</v>
      </c>
      <c r="H29" s="37">
        <v>710</v>
      </c>
      <c r="I29" s="37">
        <v>710</v>
      </c>
      <c r="J29" s="37">
        <v>720</v>
      </c>
      <c r="K29" s="37">
        <v>720</v>
      </c>
      <c r="L29" s="37">
        <v>730</v>
      </c>
      <c r="M29" s="37">
        <v>730</v>
      </c>
      <c r="N29" s="33">
        <v>735</v>
      </c>
      <c r="O29" s="66">
        <v>735</v>
      </c>
      <c r="P29" s="33">
        <v>740</v>
      </c>
      <c r="Q29" s="66">
        <v>740</v>
      </c>
      <c r="R29" s="33">
        <v>745</v>
      </c>
      <c r="S29" s="130">
        <v>745</v>
      </c>
      <c r="T29" s="33">
        <v>750</v>
      </c>
      <c r="U29" s="172">
        <v>0</v>
      </c>
      <c r="V29" s="33">
        <v>755</v>
      </c>
      <c r="W29" s="172">
        <v>0</v>
      </c>
    </row>
    <row r="30" spans="1:23" s="15" customFormat="1" ht="24" customHeight="1" thickBot="1" x14ac:dyDescent="0.35">
      <c r="A30" s="200" t="s">
        <v>103</v>
      </c>
      <c r="B30" s="201"/>
      <c r="C30" s="201"/>
      <c r="D30" s="201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3"/>
    </row>
    <row r="31" spans="1:23" s="15" customFormat="1" ht="30.6" customHeight="1" thickBot="1" x14ac:dyDescent="0.35">
      <c r="A31" s="174" t="s">
        <v>104</v>
      </c>
      <c r="B31" s="175"/>
      <c r="C31" s="175"/>
      <c r="D31" s="176"/>
      <c r="E31" s="36">
        <v>10</v>
      </c>
      <c r="F31" s="37">
        <v>10</v>
      </c>
      <c r="G31" s="37">
        <v>1</v>
      </c>
      <c r="H31" s="37">
        <v>10</v>
      </c>
      <c r="I31" s="37">
        <v>0</v>
      </c>
      <c r="J31" s="37">
        <v>10</v>
      </c>
      <c r="K31" s="37">
        <v>0</v>
      </c>
      <c r="L31" s="37">
        <v>15</v>
      </c>
      <c r="M31" s="36">
        <v>0</v>
      </c>
      <c r="N31" s="36">
        <v>10</v>
      </c>
      <c r="O31" s="36">
        <v>0</v>
      </c>
      <c r="P31" s="36">
        <v>10</v>
      </c>
      <c r="Q31" s="36">
        <v>0</v>
      </c>
      <c r="R31" s="36">
        <v>10</v>
      </c>
      <c r="S31" s="98">
        <v>0</v>
      </c>
      <c r="T31" s="36">
        <v>10</v>
      </c>
      <c r="U31" s="36">
        <v>0</v>
      </c>
      <c r="V31" s="36">
        <v>10</v>
      </c>
      <c r="W31" s="36">
        <v>0</v>
      </c>
    </row>
    <row r="32" spans="1:23" s="15" customFormat="1" ht="38.4" customHeight="1" thickBot="1" x14ac:dyDescent="0.35">
      <c r="A32" s="174" t="s">
        <v>105</v>
      </c>
      <c r="B32" s="175"/>
      <c r="C32" s="175"/>
      <c r="D32" s="176"/>
      <c r="E32" s="20">
        <v>215</v>
      </c>
      <c r="F32" s="14">
        <v>180</v>
      </c>
      <c r="G32" s="14">
        <v>180</v>
      </c>
      <c r="H32" s="14" t="s">
        <v>43</v>
      </c>
      <c r="I32" s="14">
        <v>180</v>
      </c>
      <c r="J32" s="14" t="s">
        <v>43</v>
      </c>
      <c r="K32" s="14">
        <v>180</v>
      </c>
      <c r="L32" s="14" t="s">
        <v>43</v>
      </c>
      <c r="M32" s="14">
        <v>180</v>
      </c>
      <c r="N32" s="14" t="s">
        <v>43</v>
      </c>
      <c r="O32" s="65">
        <v>180</v>
      </c>
      <c r="P32" s="14" t="s">
        <v>43</v>
      </c>
      <c r="Q32" s="34">
        <v>180</v>
      </c>
      <c r="R32" s="14" t="s">
        <v>43</v>
      </c>
      <c r="S32" s="132">
        <v>180</v>
      </c>
      <c r="T32" s="14" t="s">
        <v>43</v>
      </c>
      <c r="U32" s="36">
        <v>0</v>
      </c>
      <c r="V32" s="14" t="s">
        <v>43</v>
      </c>
      <c r="W32" s="36">
        <v>0</v>
      </c>
    </row>
    <row r="33" spans="1:23" s="100" customFormat="1" ht="38.4" customHeight="1" thickBot="1" x14ac:dyDescent="0.35">
      <c r="A33" s="243" t="s">
        <v>109</v>
      </c>
      <c r="B33" s="244"/>
      <c r="C33" s="244"/>
      <c r="D33" s="245"/>
      <c r="E33" s="98">
        <v>33</v>
      </c>
      <c r="F33" s="99">
        <v>33</v>
      </c>
      <c r="G33" s="99">
        <v>33</v>
      </c>
      <c r="H33" s="99">
        <v>33</v>
      </c>
      <c r="I33" s="99">
        <v>31</v>
      </c>
      <c r="J33" s="99">
        <v>35</v>
      </c>
      <c r="K33" s="99">
        <v>31</v>
      </c>
      <c r="L33" s="99">
        <v>37</v>
      </c>
      <c r="M33" s="99">
        <v>31</v>
      </c>
      <c r="N33" s="98">
        <v>39</v>
      </c>
      <c r="O33" s="98">
        <v>31</v>
      </c>
      <c r="P33" s="98">
        <v>41</v>
      </c>
      <c r="Q33" s="98">
        <v>31</v>
      </c>
      <c r="R33" s="98">
        <v>43</v>
      </c>
      <c r="S33" s="98">
        <v>31</v>
      </c>
      <c r="T33" s="98">
        <v>45</v>
      </c>
      <c r="U33" s="36">
        <v>0</v>
      </c>
      <c r="V33" s="98">
        <v>47</v>
      </c>
      <c r="W33" s="36">
        <v>0</v>
      </c>
    </row>
    <row r="34" spans="1:23" s="15" customFormat="1" ht="24" customHeight="1" thickBot="1" x14ac:dyDescent="0.35">
      <c r="A34" s="229" t="s">
        <v>54</v>
      </c>
      <c r="B34" s="230"/>
      <c r="C34" s="230"/>
      <c r="D34" s="230"/>
      <c r="E34" s="240" t="s">
        <v>55</v>
      </c>
      <c r="F34" s="211" t="s">
        <v>56</v>
      </c>
      <c r="G34" s="212"/>
      <c r="H34" s="211" t="s">
        <v>57</v>
      </c>
      <c r="I34" s="242"/>
      <c r="J34" s="242"/>
      <c r="K34" s="212"/>
      <c r="L34" s="211" t="s">
        <v>58</v>
      </c>
      <c r="M34" s="242"/>
      <c r="N34" s="242"/>
      <c r="O34" s="212"/>
      <c r="P34" s="211" t="s">
        <v>59</v>
      </c>
      <c r="Q34" s="242"/>
      <c r="R34" s="242"/>
      <c r="S34" s="212"/>
      <c r="T34" s="211" t="s">
        <v>60</v>
      </c>
      <c r="U34" s="242"/>
      <c r="V34" s="242"/>
      <c r="W34" s="212"/>
    </row>
    <row r="35" spans="1:23" s="15" customFormat="1" ht="112.2" customHeight="1" thickBot="1" x14ac:dyDescent="0.35">
      <c r="A35" s="219"/>
      <c r="B35" s="220"/>
      <c r="C35" s="220"/>
      <c r="D35" s="220"/>
      <c r="E35" s="241"/>
      <c r="F35" s="31" t="s">
        <v>52</v>
      </c>
      <c r="G35" s="31" t="s">
        <v>53</v>
      </c>
      <c r="H35" s="238" t="s">
        <v>52</v>
      </c>
      <c r="I35" s="239"/>
      <c r="J35" s="235" t="s">
        <v>53</v>
      </c>
      <c r="K35" s="236"/>
      <c r="L35" s="235" t="s">
        <v>52</v>
      </c>
      <c r="M35" s="236"/>
      <c r="N35" s="235" t="s">
        <v>53</v>
      </c>
      <c r="O35" s="236"/>
      <c r="P35" s="235" t="s">
        <v>52</v>
      </c>
      <c r="Q35" s="236"/>
      <c r="R35" s="235" t="s">
        <v>53</v>
      </c>
      <c r="S35" s="236"/>
      <c r="T35" s="235" t="s">
        <v>52</v>
      </c>
      <c r="U35" s="236"/>
      <c r="V35" s="235" t="s">
        <v>63</v>
      </c>
      <c r="W35" s="236"/>
    </row>
    <row r="36" spans="1:23" s="15" customFormat="1" ht="16.95" customHeight="1" thickBot="1" x14ac:dyDescent="0.35">
      <c r="A36" s="219"/>
      <c r="B36" s="220"/>
      <c r="C36" s="220"/>
      <c r="D36" s="220"/>
      <c r="E36" s="19">
        <v>2017</v>
      </c>
      <c r="F36" s="57">
        <f>'Перечень мероприятий'!G283</f>
        <v>12334</v>
      </c>
      <c r="G36" s="63">
        <f>'Перечень мероприятий'!H283</f>
        <v>874.3</v>
      </c>
      <c r="H36" s="59"/>
      <c r="I36" s="60">
        <f>'Перечень мероприятий'!I283</f>
        <v>12334</v>
      </c>
      <c r="J36" s="58"/>
      <c r="K36" s="60">
        <f>'Перечень мероприятий'!J283</f>
        <v>874.3</v>
      </c>
      <c r="L36" s="237"/>
      <c r="M36" s="218"/>
      <c r="N36" s="190"/>
      <c r="O36" s="214"/>
      <c r="P36" s="193">
        <f>'Перечень мероприятий'!Q283</f>
        <v>0</v>
      </c>
      <c r="Q36" s="194"/>
      <c r="R36" s="193">
        <f>'Перечень мероприятий'!S283</f>
        <v>0</v>
      </c>
      <c r="S36" s="194"/>
      <c r="T36" s="211"/>
      <c r="U36" s="212"/>
      <c r="V36" s="207"/>
      <c r="W36" s="208"/>
    </row>
    <row r="37" spans="1:23" s="15" customFormat="1" ht="16.95" customHeight="1" thickBot="1" x14ac:dyDescent="0.35">
      <c r="A37" s="219"/>
      <c r="B37" s="220"/>
      <c r="C37" s="220"/>
      <c r="D37" s="220"/>
      <c r="E37" s="19">
        <v>2018</v>
      </c>
      <c r="F37" s="57">
        <f>'Перечень мероприятий'!G284</f>
        <v>10167.5</v>
      </c>
      <c r="G37" s="63">
        <f>'Перечень мероприятий'!H284</f>
        <v>874.7</v>
      </c>
      <c r="H37" s="59"/>
      <c r="I37" s="60">
        <f>'Перечень мероприятий'!I284</f>
        <v>10167.5</v>
      </c>
      <c r="J37" s="58"/>
      <c r="K37" s="60">
        <f>'Перечень мероприятий'!J284</f>
        <v>874.7</v>
      </c>
      <c r="L37" s="234"/>
      <c r="M37" s="210"/>
      <c r="N37" s="205"/>
      <c r="O37" s="205"/>
      <c r="P37" s="193">
        <f>'Перечень мероприятий'!Q284</f>
        <v>0</v>
      </c>
      <c r="Q37" s="194"/>
      <c r="R37" s="193">
        <f>'Перечень мероприятий'!S284</f>
        <v>0</v>
      </c>
      <c r="S37" s="194"/>
      <c r="T37" s="211"/>
      <c r="U37" s="212"/>
      <c r="V37" s="206"/>
      <c r="W37" s="206"/>
    </row>
    <row r="38" spans="1:23" s="15" customFormat="1" ht="15" customHeight="1" thickBot="1" x14ac:dyDescent="0.35">
      <c r="A38" s="219"/>
      <c r="B38" s="220"/>
      <c r="C38" s="220"/>
      <c r="D38" s="220"/>
      <c r="E38" s="19">
        <v>2019</v>
      </c>
      <c r="F38" s="57">
        <f>'Перечень мероприятий'!G285</f>
        <v>7067</v>
      </c>
      <c r="G38" s="63">
        <f>'Перечень мероприятий'!H285</f>
        <v>1099.7</v>
      </c>
      <c r="H38" s="59"/>
      <c r="I38" s="60">
        <f>'Перечень мероприятий'!I285</f>
        <v>7067</v>
      </c>
      <c r="J38" s="58"/>
      <c r="K38" s="60">
        <f>'Перечень мероприятий'!J285</f>
        <v>1099.7</v>
      </c>
      <c r="L38" s="234"/>
      <c r="M38" s="210"/>
      <c r="N38" s="205"/>
      <c r="O38" s="205"/>
      <c r="P38" s="193">
        <f>'Перечень мероприятий'!Q285</f>
        <v>0</v>
      </c>
      <c r="Q38" s="194"/>
      <c r="R38" s="193">
        <f>'Перечень мероприятий'!S285</f>
        <v>0</v>
      </c>
      <c r="S38" s="194"/>
      <c r="T38" s="211"/>
      <c r="U38" s="212"/>
      <c r="V38" s="206"/>
      <c r="W38" s="206"/>
    </row>
    <row r="39" spans="1:23" s="15" customFormat="1" ht="16.2" customHeight="1" thickBot="1" x14ac:dyDescent="0.35">
      <c r="A39" s="219"/>
      <c r="B39" s="220"/>
      <c r="C39" s="220"/>
      <c r="D39" s="220"/>
      <c r="E39" s="19">
        <v>2020</v>
      </c>
      <c r="F39" s="57">
        <f>'Перечень мероприятий'!G286</f>
        <v>8241.7999999999993</v>
      </c>
      <c r="G39" s="63">
        <f>'Перечень мероприятий'!H286</f>
        <v>1074.7</v>
      </c>
      <c r="H39" s="59"/>
      <c r="I39" s="60">
        <f>'Перечень мероприятий'!I286</f>
        <v>8241.7999999999993</v>
      </c>
      <c r="J39" s="58"/>
      <c r="K39" s="60">
        <f>'Перечень мероприятий'!J286</f>
        <v>1074.7</v>
      </c>
      <c r="L39" s="234"/>
      <c r="M39" s="210"/>
      <c r="N39" s="205"/>
      <c r="O39" s="205"/>
      <c r="P39" s="193">
        <f>'Перечень мероприятий'!Q286</f>
        <v>0</v>
      </c>
      <c r="Q39" s="194"/>
      <c r="R39" s="193">
        <f>'Перечень мероприятий'!S286</f>
        <v>0</v>
      </c>
      <c r="S39" s="194"/>
      <c r="T39" s="211"/>
      <c r="U39" s="212"/>
      <c r="V39" s="206"/>
      <c r="W39" s="206"/>
    </row>
    <row r="40" spans="1:23" s="15" customFormat="1" ht="15" customHeight="1" thickBot="1" x14ac:dyDescent="0.35">
      <c r="A40" s="219"/>
      <c r="B40" s="220"/>
      <c r="C40" s="220"/>
      <c r="D40" s="220"/>
      <c r="E40" s="19">
        <v>2021</v>
      </c>
      <c r="F40" s="57">
        <f>'Перечень мероприятий'!G287</f>
        <v>8253.5</v>
      </c>
      <c r="G40" s="63">
        <f>'Перечень мероприятий'!H287</f>
        <v>1099.7</v>
      </c>
      <c r="H40" s="59"/>
      <c r="I40" s="60">
        <f>'Перечень мероприятий'!I287</f>
        <v>8253.5</v>
      </c>
      <c r="J40" s="58"/>
      <c r="K40" s="60">
        <f>'Перечень мероприятий'!J287</f>
        <v>1099.7</v>
      </c>
      <c r="L40" s="209"/>
      <c r="M40" s="210"/>
      <c r="N40" s="205"/>
      <c r="O40" s="205"/>
      <c r="P40" s="193">
        <f>'Перечень мероприятий'!Q287</f>
        <v>0</v>
      </c>
      <c r="Q40" s="194"/>
      <c r="R40" s="193">
        <f>'Перечень мероприятий'!S287</f>
        <v>0</v>
      </c>
      <c r="S40" s="194"/>
      <c r="T40" s="211"/>
      <c r="U40" s="212"/>
      <c r="V40" s="206"/>
      <c r="W40" s="206"/>
    </row>
    <row r="41" spans="1:23" s="15" customFormat="1" ht="15" customHeight="1" thickBot="1" x14ac:dyDescent="0.35">
      <c r="A41" s="219"/>
      <c r="B41" s="220"/>
      <c r="C41" s="220"/>
      <c r="D41" s="220"/>
      <c r="E41" s="19">
        <v>2022</v>
      </c>
      <c r="F41" s="57">
        <f>'Перечень мероприятий'!G288</f>
        <v>9758.7000000000007</v>
      </c>
      <c r="G41" s="63">
        <f>'Перечень мероприятий'!H288</f>
        <v>1099.7</v>
      </c>
      <c r="H41" s="59"/>
      <c r="I41" s="60">
        <f>'Перечень мероприятий'!I288</f>
        <v>9758.7000000000007</v>
      </c>
      <c r="J41" s="58"/>
      <c r="K41" s="60">
        <f>'Перечень мероприятий'!J288</f>
        <v>1099.7</v>
      </c>
      <c r="L41" s="209"/>
      <c r="M41" s="210"/>
      <c r="N41" s="205"/>
      <c r="O41" s="205"/>
      <c r="P41" s="193">
        <f>'Перечень мероприятий'!Q288</f>
        <v>0</v>
      </c>
      <c r="Q41" s="194"/>
      <c r="R41" s="193">
        <f>'Перечень мероприятий'!S288</f>
        <v>0</v>
      </c>
      <c r="S41" s="194"/>
      <c r="T41" s="217"/>
      <c r="U41" s="218"/>
      <c r="V41" s="204"/>
      <c r="W41" s="204"/>
    </row>
    <row r="42" spans="1:23" s="15" customFormat="1" ht="15" customHeight="1" thickBot="1" x14ac:dyDescent="0.35">
      <c r="A42" s="219"/>
      <c r="B42" s="220"/>
      <c r="C42" s="220"/>
      <c r="D42" s="220"/>
      <c r="E42" s="19">
        <v>2023</v>
      </c>
      <c r="F42" s="57">
        <f>'Перечень мероприятий'!G289</f>
        <v>10532.2</v>
      </c>
      <c r="G42" s="63">
        <f>'Перечень мероприятий'!H289</f>
        <v>1099.7</v>
      </c>
      <c r="H42" s="59"/>
      <c r="I42" s="60">
        <f>'Перечень мероприятий'!I289</f>
        <v>10532.2</v>
      </c>
      <c r="J42" s="58"/>
      <c r="K42" s="60">
        <f>'Перечень мероприятий'!J289</f>
        <v>1099.7</v>
      </c>
      <c r="L42" s="209"/>
      <c r="M42" s="210"/>
      <c r="N42" s="205"/>
      <c r="O42" s="205"/>
      <c r="P42" s="193">
        <f>'Перечень мероприятий'!Q289</f>
        <v>0</v>
      </c>
      <c r="Q42" s="194"/>
      <c r="R42" s="193">
        <f>'Перечень мероприятий'!S289</f>
        <v>0</v>
      </c>
      <c r="S42" s="194"/>
      <c r="T42" s="217"/>
      <c r="U42" s="218"/>
      <c r="V42" s="204"/>
      <c r="W42" s="204"/>
    </row>
    <row r="43" spans="1:23" s="15" customFormat="1" ht="15" customHeight="1" thickBot="1" x14ac:dyDescent="0.35">
      <c r="A43" s="219"/>
      <c r="B43" s="220"/>
      <c r="C43" s="220"/>
      <c r="D43" s="220"/>
      <c r="E43" s="19">
        <v>2024</v>
      </c>
      <c r="F43" s="57">
        <f>'Перечень мероприятий'!G290</f>
        <v>11305.7</v>
      </c>
      <c r="G43" s="63">
        <f>'Перечень мероприятий'!H290</f>
        <v>0</v>
      </c>
      <c r="H43" s="59"/>
      <c r="I43" s="60">
        <f>'Перечень мероприятий'!I290</f>
        <v>11305.7</v>
      </c>
      <c r="J43" s="58"/>
      <c r="K43" s="60">
        <f>'Перечень мероприятий'!J290</f>
        <v>0</v>
      </c>
      <c r="L43" s="209"/>
      <c r="M43" s="210"/>
      <c r="N43" s="205"/>
      <c r="O43" s="205"/>
      <c r="P43" s="193">
        <f>'Перечень мероприятий'!Q290</f>
        <v>0</v>
      </c>
      <c r="Q43" s="194"/>
      <c r="R43" s="193">
        <f>'Перечень мероприятий'!S290</f>
        <v>0</v>
      </c>
      <c r="S43" s="194"/>
      <c r="T43" s="217"/>
      <c r="U43" s="218"/>
      <c r="V43" s="204"/>
      <c r="W43" s="204"/>
    </row>
    <row r="44" spans="1:23" s="15" customFormat="1" ht="15" customHeight="1" thickBot="1" x14ac:dyDescent="0.35">
      <c r="A44" s="219"/>
      <c r="B44" s="220"/>
      <c r="C44" s="220"/>
      <c r="D44" s="220"/>
      <c r="E44" s="19">
        <v>2025</v>
      </c>
      <c r="F44" s="57">
        <f>'Перечень мероприятий'!G291</f>
        <v>12379.2</v>
      </c>
      <c r="G44" s="63">
        <f>'Перечень мероприятий'!H291</f>
        <v>0</v>
      </c>
      <c r="H44" s="59"/>
      <c r="I44" s="60">
        <f>'Перечень мероприятий'!I291</f>
        <v>12379.2</v>
      </c>
      <c r="J44" s="58"/>
      <c r="K44" s="60">
        <f>'Перечень мероприятий'!J291</f>
        <v>0</v>
      </c>
      <c r="L44" s="209"/>
      <c r="M44" s="210"/>
      <c r="N44" s="205"/>
      <c r="O44" s="205"/>
      <c r="P44" s="193">
        <f>'Перечень мероприятий'!Q291</f>
        <v>0</v>
      </c>
      <c r="Q44" s="194"/>
      <c r="R44" s="193">
        <f>'Перечень мероприятий'!S291</f>
        <v>0</v>
      </c>
      <c r="S44" s="194"/>
      <c r="T44" s="217"/>
      <c r="U44" s="218"/>
      <c r="V44" s="204"/>
      <c r="W44" s="204"/>
    </row>
    <row r="45" spans="1:23" s="15" customFormat="1" ht="24" customHeight="1" thickBot="1" x14ac:dyDescent="0.35">
      <c r="A45" s="188"/>
      <c r="B45" s="189"/>
      <c r="C45" s="189"/>
      <c r="D45" s="189"/>
      <c r="E45" s="19" t="s">
        <v>64</v>
      </c>
      <c r="F45" s="54">
        <f>SUM(F36:F44)</f>
        <v>90039.599999999991</v>
      </c>
      <c r="G45" s="64">
        <f>SUM(G36:G44)</f>
        <v>7222.4999999999991</v>
      </c>
      <c r="H45" s="61"/>
      <c r="I45" s="62">
        <f>SUM(I36:I44)</f>
        <v>90039.599999999991</v>
      </c>
      <c r="J45" s="58"/>
      <c r="K45" s="62">
        <f>SUM(K36:K44)</f>
        <v>7222.4999999999991</v>
      </c>
      <c r="L45" s="199"/>
      <c r="M45" s="199"/>
      <c r="N45" s="199"/>
      <c r="O45" s="199"/>
      <c r="P45" s="215">
        <f t="shared" ref="P45" si="0">SUM(P36:P44)</f>
        <v>0</v>
      </c>
      <c r="Q45" s="216"/>
      <c r="R45" s="215">
        <f t="shared" ref="R45" si="1">SUM(R36:R44)</f>
        <v>0</v>
      </c>
      <c r="S45" s="216"/>
      <c r="T45" s="199"/>
      <c r="U45" s="199"/>
      <c r="V45" s="199"/>
      <c r="W45" s="199"/>
    </row>
    <row r="46" spans="1:23" s="15" customFormat="1" ht="17.399999999999999" customHeight="1" thickBot="1" x14ac:dyDescent="0.35">
      <c r="A46" s="174" t="s">
        <v>65</v>
      </c>
      <c r="B46" s="175"/>
      <c r="C46" s="175"/>
      <c r="D46" s="176"/>
      <c r="E46" s="195" t="s">
        <v>93</v>
      </c>
      <c r="F46" s="196"/>
      <c r="G46" s="196"/>
      <c r="H46" s="197"/>
      <c r="I46" s="197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8"/>
    </row>
    <row r="47" spans="1:23" s="15" customFormat="1" ht="18" customHeight="1" thickBot="1" x14ac:dyDescent="0.35">
      <c r="A47" s="174" t="s">
        <v>66</v>
      </c>
      <c r="B47" s="175"/>
      <c r="C47" s="175"/>
      <c r="D47" s="176"/>
      <c r="E47" s="174" t="s">
        <v>108</v>
      </c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6"/>
    </row>
    <row r="48" spans="1:23" s="15" customFormat="1" ht="16.95" customHeight="1" thickBot="1" x14ac:dyDescent="0.35">
      <c r="A48" s="174" t="s">
        <v>67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6"/>
    </row>
    <row r="49" spans="1:23" s="15" customFormat="1" ht="16.95" customHeight="1" thickBot="1" x14ac:dyDescent="0.35">
      <c r="A49" s="174" t="s">
        <v>218</v>
      </c>
      <c r="B49" s="175"/>
      <c r="C49" s="175"/>
      <c r="D49" s="176"/>
      <c r="E49" s="174" t="s">
        <v>193</v>
      </c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6"/>
    </row>
    <row r="50" spans="1:23" s="15" customFormat="1" ht="145.19999999999999" customHeight="1" thickBot="1" x14ac:dyDescent="0.35">
      <c r="A50" s="174" t="s">
        <v>219</v>
      </c>
      <c r="B50" s="175"/>
      <c r="C50" s="175"/>
      <c r="D50" s="176"/>
      <c r="E50" s="174" t="s">
        <v>208</v>
      </c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6"/>
    </row>
  </sheetData>
  <mergeCells count="127">
    <mergeCell ref="E34:E35"/>
    <mergeCell ref="H34:K34"/>
    <mergeCell ref="L34:O34"/>
    <mergeCell ref="P34:S34"/>
    <mergeCell ref="T34:W34"/>
    <mergeCell ref="A28:D28"/>
    <mergeCell ref="A29:D29"/>
    <mergeCell ref="A34:D45"/>
    <mergeCell ref="N41:O41"/>
    <mergeCell ref="V37:W37"/>
    <mergeCell ref="T35:U35"/>
    <mergeCell ref="V35:W35"/>
    <mergeCell ref="R40:S40"/>
    <mergeCell ref="T40:U40"/>
    <mergeCell ref="P40:Q40"/>
    <mergeCell ref="P35:Q35"/>
    <mergeCell ref="T37:U37"/>
    <mergeCell ref="T38:U38"/>
    <mergeCell ref="T39:U39"/>
    <mergeCell ref="L45:M45"/>
    <mergeCell ref="L43:M43"/>
    <mergeCell ref="L44:M44"/>
    <mergeCell ref="A32:D32"/>
    <mergeCell ref="A33:D33"/>
    <mergeCell ref="F34:G34"/>
    <mergeCell ref="L39:M39"/>
    <mergeCell ref="R35:S35"/>
    <mergeCell ref="P36:Q36"/>
    <mergeCell ref="J35:K35"/>
    <mergeCell ref="R38:S38"/>
    <mergeCell ref="N37:O37"/>
    <mergeCell ref="L36:M36"/>
    <mergeCell ref="P37:Q37"/>
    <mergeCell ref="P38:Q38"/>
    <mergeCell ref="L38:M38"/>
    <mergeCell ref="L37:M37"/>
    <mergeCell ref="R39:S39"/>
    <mergeCell ref="H35:I35"/>
    <mergeCell ref="R37:S37"/>
    <mergeCell ref="L35:M35"/>
    <mergeCell ref="N35:O35"/>
    <mergeCell ref="H21:I21"/>
    <mergeCell ref="E21:E22"/>
    <mergeCell ref="A24:D24"/>
    <mergeCell ref="A31:D31"/>
    <mergeCell ref="A9:W9"/>
    <mergeCell ref="A10:W10"/>
    <mergeCell ref="A15:D15"/>
    <mergeCell ref="A16:D16"/>
    <mergeCell ref="T21:U21"/>
    <mergeCell ref="V21:W21"/>
    <mergeCell ref="E15:W15"/>
    <mergeCell ref="E16:W16"/>
    <mergeCell ref="E17:W17"/>
    <mergeCell ref="E18:W18"/>
    <mergeCell ref="E19:W19"/>
    <mergeCell ref="A18:D18"/>
    <mergeCell ref="A30:W30"/>
    <mergeCell ref="A12:W12"/>
    <mergeCell ref="A13:W13"/>
    <mergeCell ref="A26:W26"/>
    <mergeCell ref="J21:K21"/>
    <mergeCell ref="N21:O21"/>
    <mergeCell ref="R6:W7"/>
    <mergeCell ref="N36:O36"/>
    <mergeCell ref="L42:M42"/>
    <mergeCell ref="V45:W45"/>
    <mergeCell ref="P45:Q45"/>
    <mergeCell ref="R45:S45"/>
    <mergeCell ref="T45:U45"/>
    <mergeCell ref="V44:W44"/>
    <mergeCell ref="P43:Q43"/>
    <mergeCell ref="P44:Q44"/>
    <mergeCell ref="R44:S44"/>
    <mergeCell ref="R42:S42"/>
    <mergeCell ref="R43:S43"/>
    <mergeCell ref="P41:Q41"/>
    <mergeCell ref="T43:U43"/>
    <mergeCell ref="T44:U44"/>
    <mergeCell ref="T41:U41"/>
    <mergeCell ref="N44:O44"/>
    <mergeCell ref="N42:O42"/>
    <mergeCell ref="T42:U42"/>
    <mergeCell ref="L41:M41"/>
    <mergeCell ref="P21:Q21"/>
    <mergeCell ref="E20:W20"/>
    <mergeCell ref="F21:G21"/>
    <mergeCell ref="V42:W42"/>
    <mergeCell ref="V43:W43"/>
    <mergeCell ref="N43:O43"/>
    <mergeCell ref="V40:W40"/>
    <mergeCell ref="V36:W36"/>
    <mergeCell ref="V38:W38"/>
    <mergeCell ref="V39:W39"/>
    <mergeCell ref="L40:M40"/>
    <mergeCell ref="N38:O38"/>
    <mergeCell ref="R41:S41"/>
    <mergeCell ref="V41:W41"/>
    <mergeCell ref="N39:O39"/>
    <mergeCell ref="N40:O40"/>
    <mergeCell ref="P39:Q39"/>
    <mergeCell ref="R36:S36"/>
    <mergeCell ref="T36:U36"/>
    <mergeCell ref="R2:U2"/>
    <mergeCell ref="R3:U3"/>
    <mergeCell ref="R4:U4"/>
    <mergeCell ref="S8:V8"/>
    <mergeCell ref="A50:D50"/>
    <mergeCell ref="R21:S21"/>
    <mergeCell ref="A17:D17"/>
    <mergeCell ref="A19:D19"/>
    <mergeCell ref="A20:D20"/>
    <mergeCell ref="A21:D22"/>
    <mergeCell ref="A25:D25"/>
    <mergeCell ref="A27:D27"/>
    <mergeCell ref="L21:M21"/>
    <mergeCell ref="P42:Q42"/>
    <mergeCell ref="E46:W46"/>
    <mergeCell ref="E47:W47"/>
    <mergeCell ref="A48:W48"/>
    <mergeCell ref="E49:W49"/>
    <mergeCell ref="A46:D46"/>
    <mergeCell ref="A47:D47"/>
    <mergeCell ref="A49:D49"/>
    <mergeCell ref="N45:O45"/>
    <mergeCell ref="A23:W23"/>
    <mergeCell ref="E50:W50"/>
  </mergeCells>
  <phoneticPr fontId="0" type="noConversion"/>
  <pageMargins left="0.7" right="0.7" top="0.75" bottom="0.75" header="0.3" footer="0.3"/>
  <pageSetup paperSize="9" scale="41" orientation="landscape" horizontalDpi="180" verticalDpi="180" r:id="rId1"/>
  <rowBreaks count="1" manualBreakCount="1">
    <brk id="3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6"/>
  <sheetViews>
    <sheetView view="pageBreakPreview" topLeftCell="C1" zoomScale="75" zoomScaleNormal="100" zoomScaleSheetLayoutView="75" workbookViewId="0">
      <selection activeCell="B2" sqref="B2:X2"/>
    </sheetView>
  </sheetViews>
  <sheetFormatPr defaultColWidth="8.88671875" defaultRowHeight="13.2" x14ac:dyDescent="0.25"/>
  <cols>
    <col min="1" max="1" width="6.6640625" style="83" customWidth="1"/>
    <col min="2" max="2" width="53.44140625" style="74" customWidth="1"/>
    <col min="3" max="3" width="39.109375" style="74" customWidth="1"/>
    <col min="4" max="4" width="18.5546875" style="74" customWidth="1"/>
    <col min="5" max="5" width="24.6640625" style="74" customWidth="1"/>
    <col min="6" max="12" width="8.88671875" style="74"/>
    <col min="13" max="13" width="8.88671875" style="124" customWidth="1"/>
    <col min="14" max="14" width="8.88671875" style="124"/>
    <col min="15" max="16384" width="8.88671875" style="74"/>
  </cols>
  <sheetData>
    <row r="2" spans="1:25" x14ac:dyDescent="0.25">
      <c r="B2" s="252" t="s">
        <v>69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5" x14ac:dyDescent="0.25">
      <c r="B3" s="252" t="s">
        <v>205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4" spans="1:25" ht="13.8" thickBot="1" x14ac:dyDescent="0.3">
      <c r="B4" s="252" t="s">
        <v>115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</row>
    <row r="5" spans="1:25" ht="24" customHeight="1" thickBot="1" x14ac:dyDescent="0.3">
      <c r="A5" s="266" t="s">
        <v>70</v>
      </c>
      <c r="B5" s="266" t="s">
        <v>188</v>
      </c>
      <c r="C5" s="257" t="s">
        <v>71</v>
      </c>
      <c r="D5" s="260" t="s">
        <v>72</v>
      </c>
      <c r="E5" s="266" t="s">
        <v>73</v>
      </c>
      <c r="F5" s="263" t="s">
        <v>209</v>
      </c>
      <c r="G5" s="255" t="s">
        <v>207</v>
      </c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56"/>
      <c r="Y5" s="84"/>
    </row>
    <row r="6" spans="1:25" ht="24" customHeight="1" thickBot="1" x14ac:dyDescent="0.3">
      <c r="A6" s="267"/>
      <c r="B6" s="267"/>
      <c r="C6" s="258"/>
      <c r="D6" s="261"/>
      <c r="E6" s="267"/>
      <c r="F6" s="264"/>
      <c r="G6" s="255">
        <v>2017</v>
      </c>
      <c r="H6" s="256"/>
      <c r="I6" s="255">
        <v>2018</v>
      </c>
      <c r="J6" s="256"/>
      <c r="K6" s="255">
        <v>2019</v>
      </c>
      <c r="L6" s="256"/>
      <c r="M6" s="253">
        <v>2020</v>
      </c>
      <c r="N6" s="254"/>
      <c r="O6" s="255">
        <v>2021</v>
      </c>
      <c r="P6" s="256"/>
      <c r="Q6" s="255">
        <v>2022</v>
      </c>
      <c r="R6" s="256"/>
      <c r="S6" s="255">
        <v>2023</v>
      </c>
      <c r="T6" s="256"/>
      <c r="U6" s="255">
        <v>2024</v>
      </c>
      <c r="V6" s="256"/>
      <c r="W6" s="255">
        <v>2025</v>
      </c>
      <c r="X6" s="256"/>
      <c r="Y6" s="84"/>
    </row>
    <row r="7" spans="1:25" ht="111" customHeight="1" thickBot="1" x14ac:dyDescent="0.3">
      <c r="A7" s="268"/>
      <c r="B7" s="268"/>
      <c r="C7" s="259"/>
      <c r="D7" s="262"/>
      <c r="E7" s="268"/>
      <c r="F7" s="265"/>
      <c r="G7" s="67" t="s">
        <v>52</v>
      </c>
      <c r="H7" s="67" t="s">
        <v>53</v>
      </c>
      <c r="I7" s="67" t="s">
        <v>52</v>
      </c>
      <c r="J7" s="67" t="s">
        <v>53</v>
      </c>
      <c r="K7" s="67" t="s">
        <v>52</v>
      </c>
      <c r="L7" s="67" t="s">
        <v>74</v>
      </c>
      <c r="M7" s="116" t="s">
        <v>52</v>
      </c>
      <c r="N7" s="116" t="s">
        <v>75</v>
      </c>
      <c r="O7" s="67" t="s">
        <v>52</v>
      </c>
      <c r="P7" s="67" t="s">
        <v>74</v>
      </c>
      <c r="Q7" s="67" t="s">
        <v>52</v>
      </c>
      <c r="R7" s="67" t="s">
        <v>75</v>
      </c>
      <c r="S7" s="67" t="s">
        <v>52</v>
      </c>
      <c r="T7" s="67" t="s">
        <v>74</v>
      </c>
      <c r="U7" s="67" t="s">
        <v>52</v>
      </c>
      <c r="V7" s="67" t="s">
        <v>75</v>
      </c>
      <c r="W7" s="67" t="s">
        <v>52</v>
      </c>
      <c r="X7" s="67" t="s">
        <v>75</v>
      </c>
      <c r="Y7" s="84"/>
    </row>
    <row r="8" spans="1:25" ht="13.8" thickBot="1" x14ac:dyDescent="0.3">
      <c r="A8" s="85">
        <v>1</v>
      </c>
      <c r="B8" s="68">
        <v>2</v>
      </c>
      <c r="C8" s="68">
        <v>3</v>
      </c>
      <c r="D8" s="68"/>
      <c r="E8" s="68">
        <v>4</v>
      </c>
      <c r="F8" s="68">
        <v>5</v>
      </c>
      <c r="G8" s="68">
        <v>8</v>
      </c>
      <c r="H8" s="68">
        <v>9</v>
      </c>
      <c r="I8" s="68">
        <v>10</v>
      </c>
      <c r="J8" s="68">
        <v>11</v>
      </c>
      <c r="K8" s="68">
        <v>12</v>
      </c>
      <c r="L8" s="68">
        <v>13</v>
      </c>
      <c r="M8" s="117">
        <v>14</v>
      </c>
      <c r="N8" s="117">
        <v>15</v>
      </c>
      <c r="O8" s="68">
        <v>16</v>
      </c>
      <c r="P8" s="68">
        <v>17</v>
      </c>
      <c r="Q8" s="68">
        <v>18</v>
      </c>
      <c r="R8" s="68">
        <v>19</v>
      </c>
      <c r="S8" s="68">
        <v>16</v>
      </c>
      <c r="T8" s="68">
        <v>17</v>
      </c>
      <c r="U8" s="68">
        <v>18</v>
      </c>
      <c r="V8" s="68">
        <v>19</v>
      </c>
      <c r="W8" s="68">
        <v>18</v>
      </c>
      <c r="X8" s="68">
        <v>19</v>
      </c>
      <c r="Y8" s="84"/>
    </row>
    <row r="9" spans="1:25" ht="75.599999999999994" customHeight="1" thickBot="1" x14ac:dyDescent="0.3">
      <c r="A9" s="246">
        <v>1</v>
      </c>
      <c r="B9" s="250" t="s">
        <v>114</v>
      </c>
      <c r="C9" s="86" t="s">
        <v>118</v>
      </c>
      <c r="D9" s="87" t="s">
        <v>116</v>
      </c>
      <c r="E9" s="80" t="s">
        <v>117</v>
      </c>
      <c r="F9" s="36">
        <v>415</v>
      </c>
      <c r="G9" s="37">
        <v>250</v>
      </c>
      <c r="H9" s="37">
        <v>250</v>
      </c>
      <c r="I9" s="37" t="s">
        <v>191</v>
      </c>
      <c r="J9" s="37" t="s">
        <v>192</v>
      </c>
      <c r="K9" s="99" t="s">
        <v>191</v>
      </c>
      <c r="L9" s="99" t="s">
        <v>192</v>
      </c>
      <c r="M9" s="118" t="s">
        <v>191</v>
      </c>
      <c r="N9" s="118" t="s">
        <v>192</v>
      </c>
      <c r="O9" s="99" t="s">
        <v>191</v>
      </c>
      <c r="P9" s="99" t="s">
        <v>192</v>
      </c>
      <c r="Q9" s="37" t="s">
        <v>191</v>
      </c>
      <c r="R9" s="37" t="s">
        <v>192</v>
      </c>
      <c r="S9" s="37" t="s">
        <v>191</v>
      </c>
      <c r="T9" s="99" t="s">
        <v>192</v>
      </c>
      <c r="U9" s="37" t="s">
        <v>191</v>
      </c>
      <c r="V9" s="102">
        <v>0</v>
      </c>
      <c r="W9" s="37" t="s">
        <v>191</v>
      </c>
      <c r="X9" s="102">
        <v>0</v>
      </c>
      <c r="Y9" s="84"/>
    </row>
    <row r="10" spans="1:25" ht="70.2" customHeight="1" thickBot="1" x14ac:dyDescent="0.3">
      <c r="A10" s="247"/>
      <c r="B10" s="251"/>
      <c r="C10" s="88" t="s">
        <v>119</v>
      </c>
      <c r="D10" s="87" t="s">
        <v>116</v>
      </c>
      <c r="E10" s="80" t="s">
        <v>117</v>
      </c>
      <c r="F10" s="70">
        <v>51</v>
      </c>
      <c r="G10" s="71">
        <v>50</v>
      </c>
      <c r="H10" s="71">
        <v>50</v>
      </c>
      <c r="I10" s="71">
        <v>60</v>
      </c>
      <c r="J10" s="71">
        <v>60</v>
      </c>
      <c r="K10" s="104">
        <v>70</v>
      </c>
      <c r="L10" s="104">
        <v>70</v>
      </c>
      <c r="M10" s="119">
        <v>80</v>
      </c>
      <c r="N10" s="119">
        <v>80</v>
      </c>
      <c r="O10" s="103">
        <v>85</v>
      </c>
      <c r="P10" s="103">
        <v>85</v>
      </c>
      <c r="Q10" s="69">
        <v>90</v>
      </c>
      <c r="R10" s="69">
        <v>90</v>
      </c>
      <c r="S10" s="69">
        <v>95</v>
      </c>
      <c r="T10" s="113">
        <v>95</v>
      </c>
      <c r="U10" s="69">
        <v>100</v>
      </c>
      <c r="V10" s="172">
        <v>0</v>
      </c>
      <c r="W10" s="69">
        <v>105</v>
      </c>
      <c r="X10" s="172">
        <v>0</v>
      </c>
      <c r="Y10" s="84"/>
    </row>
    <row r="11" spans="1:25" ht="55.95" customHeight="1" thickBot="1" x14ac:dyDescent="0.3">
      <c r="A11" s="246" t="s">
        <v>76</v>
      </c>
      <c r="B11" s="250" t="s">
        <v>120</v>
      </c>
      <c r="C11" s="86" t="s">
        <v>153</v>
      </c>
      <c r="D11" s="87" t="s">
        <v>121</v>
      </c>
      <c r="E11" s="80" t="s">
        <v>117</v>
      </c>
      <c r="F11" s="69">
        <v>8</v>
      </c>
      <c r="G11" s="69" t="s">
        <v>106</v>
      </c>
      <c r="H11" s="69" t="s">
        <v>106</v>
      </c>
      <c r="I11" s="69" t="s">
        <v>106</v>
      </c>
      <c r="J11" s="69" t="s">
        <v>106</v>
      </c>
      <c r="K11" s="103" t="s">
        <v>106</v>
      </c>
      <c r="L11" s="103" t="s">
        <v>106</v>
      </c>
      <c r="M11" s="120" t="s">
        <v>106</v>
      </c>
      <c r="N11" s="120" t="s">
        <v>106</v>
      </c>
      <c r="O11" s="103" t="s">
        <v>106</v>
      </c>
      <c r="P11" s="103" t="s">
        <v>106</v>
      </c>
      <c r="Q11" s="69" t="s">
        <v>106</v>
      </c>
      <c r="R11" s="69" t="s">
        <v>106</v>
      </c>
      <c r="S11" s="69" t="s">
        <v>106</v>
      </c>
      <c r="T11" s="113" t="s">
        <v>106</v>
      </c>
      <c r="U11" s="69" t="s">
        <v>106</v>
      </c>
      <c r="V11" s="172">
        <v>0</v>
      </c>
      <c r="W11" s="69" t="s">
        <v>106</v>
      </c>
      <c r="X11" s="172">
        <v>0</v>
      </c>
      <c r="Y11" s="84"/>
    </row>
    <row r="12" spans="1:25" ht="51" customHeight="1" thickBot="1" x14ac:dyDescent="0.3">
      <c r="A12" s="277"/>
      <c r="B12" s="276"/>
      <c r="C12" s="88" t="s">
        <v>154</v>
      </c>
      <c r="D12" s="101" t="s">
        <v>195</v>
      </c>
      <c r="E12" s="80" t="s">
        <v>194</v>
      </c>
      <c r="F12" s="69">
        <v>75</v>
      </c>
      <c r="G12" s="69" t="s">
        <v>107</v>
      </c>
      <c r="H12" s="69" t="s">
        <v>123</v>
      </c>
      <c r="I12" s="69" t="s">
        <v>107</v>
      </c>
      <c r="J12" s="69" t="s">
        <v>123</v>
      </c>
      <c r="K12" s="103" t="s">
        <v>107</v>
      </c>
      <c r="L12" s="103" t="s">
        <v>123</v>
      </c>
      <c r="M12" s="120" t="s">
        <v>107</v>
      </c>
      <c r="N12" s="120" t="s">
        <v>123</v>
      </c>
      <c r="O12" s="103" t="s">
        <v>107</v>
      </c>
      <c r="P12" s="103" t="s">
        <v>123</v>
      </c>
      <c r="Q12" s="69" t="s">
        <v>107</v>
      </c>
      <c r="R12" s="69" t="s">
        <v>123</v>
      </c>
      <c r="S12" s="69" t="s">
        <v>107</v>
      </c>
      <c r="T12" s="113" t="s">
        <v>123</v>
      </c>
      <c r="U12" s="69" t="s">
        <v>107</v>
      </c>
      <c r="V12" s="172">
        <v>0</v>
      </c>
      <c r="W12" s="69" t="s">
        <v>107</v>
      </c>
      <c r="X12" s="172">
        <v>0</v>
      </c>
      <c r="Y12" s="84"/>
    </row>
    <row r="13" spans="1:25" ht="42" customHeight="1" thickBot="1" x14ac:dyDescent="0.3">
      <c r="A13" s="247"/>
      <c r="B13" s="251"/>
      <c r="C13" s="88" t="s">
        <v>155</v>
      </c>
      <c r="D13" s="87" t="s">
        <v>121</v>
      </c>
      <c r="E13" s="80" t="s">
        <v>117</v>
      </c>
      <c r="F13" s="70">
        <v>709</v>
      </c>
      <c r="G13" s="71">
        <v>250</v>
      </c>
      <c r="H13" s="71">
        <v>250</v>
      </c>
      <c r="I13" s="71">
        <v>710</v>
      </c>
      <c r="J13" s="71">
        <v>710</v>
      </c>
      <c r="K13" s="104">
        <v>720</v>
      </c>
      <c r="L13" s="104">
        <v>720</v>
      </c>
      <c r="M13" s="119">
        <v>730</v>
      </c>
      <c r="N13" s="119">
        <v>730</v>
      </c>
      <c r="O13" s="103">
        <v>735</v>
      </c>
      <c r="P13" s="103">
        <v>735</v>
      </c>
      <c r="Q13" s="69">
        <v>740</v>
      </c>
      <c r="R13" s="69">
        <v>740</v>
      </c>
      <c r="S13" s="69">
        <v>745</v>
      </c>
      <c r="T13" s="113">
        <v>745</v>
      </c>
      <c r="U13" s="69">
        <v>750</v>
      </c>
      <c r="V13" s="172">
        <v>0</v>
      </c>
      <c r="W13" s="69">
        <v>755</v>
      </c>
      <c r="X13" s="172">
        <v>0</v>
      </c>
      <c r="Y13" s="84"/>
    </row>
    <row r="14" spans="1:25" ht="73.95" customHeight="1" thickBot="1" x14ac:dyDescent="0.3">
      <c r="A14" s="69" t="s">
        <v>77</v>
      </c>
      <c r="B14" s="81" t="s">
        <v>110</v>
      </c>
      <c r="C14" s="81" t="s">
        <v>145</v>
      </c>
      <c r="D14" s="79" t="s">
        <v>146</v>
      </c>
      <c r="E14" s="79" t="s">
        <v>196</v>
      </c>
      <c r="F14" s="70">
        <v>1</v>
      </c>
      <c r="G14" s="71">
        <v>0</v>
      </c>
      <c r="H14" s="71">
        <v>0</v>
      </c>
      <c r="I14" s="71">
        <v>0</v>
      </c>
      <c r="J14" s="71">
        <v>0</v>
      </c>
      <c r="K14" s="104">
        <v>0</v>
      </c>
      <c r="L14" s="104">
        <v>0</v>
      </c>
      <c r="M14" s="119">
        <v>1</v>
      </c>
      <c r="N14" s="119">
        <v>0</v>
      </c>
      <c r="O14" s="103">
        <v>0</v>
      </c>
      <c r="P14" s="103">
        <v>0</v>
      </c>
      <c r="Q14" s="69">
        <v>0</v>
      </c>
      <c r="R14" s="69">
        <v>0</v>
      </c>
      <c r="S14" s="69">
        <v>0</v>
      </c>
      <c r="T14" s="113">
        <v>0</v>
      </c>
      <c r="U14" s="69">
        <v>0</v>
      </c>
      <c r="V14" s="172">
        <v>0</v>
      </c>
      <c r="W14" s="69">
        <v>1</v>
      </c>
      <c r="X14" s="172">
        <v>0</v>
      </c>
      <c r="Y14" s="84"/>
    </row>
    <row r="15" spans="1:25" ht="66" customHeight="1" thickBot="1" x14ac:dyDescent="0.3">
      <c r="A15" s="69" t="s">
        <v>78</v>
      </c>
      <c r="B15" s="75" t="s">
        <v>111</v>
      </c>
      <c r="C15" s="77" t="s">
        <v>212</v>
      </c>
      <c r="D15" s="89" t="s">
        <v>195</v>
      </c>
      <c r="E15" s="79" t="s">
        <v>196</v>
      </c>
      <c r="F15" s="69">
        <v>0</v>
      </c>
      <c r="G15" s="69" t="s">
        <v>148</v>
      </c>
      <c r="H15" s="69">
        <v>0</v>
      </c>
      <c r="I15" s="69" t="s">
        <v>148</v>
      </c>
      <c r="J15" s="69">
        <v>0</v>
      </c>
      <c r="K15" s="103" t="s">
        <v>148</v>
      </c>
      <c r="L15" s="103">
        <v>0</v>
      </c>
      <c r="M15" s="120" t="s">
        <v>148</v>
      </c>
      <c r="N15" s="120">
        <v>0</v>
      </c>
      <c r="O15" s="103" t="s">
        <v>148</v>
      </c>
      <c r="P15" s="103">
        <v>0</v>
      </c>
      <c r="Q15" s="69" t="s">
        <v>148</v>
      </c>
      <c r="R15" s="69">
        <v>0</v>
      </c>
      <c r="S15" s="69" t="s">
        <v>148</v>
      </c>
      <c r="T15" s="113">
        <v>0</v>
      </c>
      <c r="U15" s="69" t="s">
        <v>148</v>
      </c>
      <c r="V15" s="172">
        <v>0</v>
      </c>
      <c r="W15" s="69" t="s">
        <v>148</v>
      </c>
      <c r="X15" s="172">
        <v>0</v>
      </c>
      <c r="Y15" s="84"/>
    </row>
    <row r="16" spans="1:25" ht="85.95" customHeight="1" thickBot="1" x14ac:dyDescent="0.3">
      <c r="A16" s="69" t="s">
        <v>79</v>
      </c>
      <c r="B16" s="75" t="s">
        <v>182</v>
      </c>
      <c r="C16" s="81" t="s">
        <v>158</v>
      </c>
      <c r="D16" s="79" t="s">
        <v>152</v>
      </c>
      <c r="E16" s="89" t="s">
        <v>156</v>
      </c>
      <c r="F16" s="69">
        <v>1</v>
      </c>
      <c r="G16" s="69">
        <v>1</v>
      </c>
      <c r="H16" s="69">
        <v>0</v>
      </c>
      <c r="I16" s="69">
        <v>1</v>
      </c>
      <c r="J16" s="69">
        <v>0</v>
      </c>
      <c r="K16" s="103">
        <v>1</v>
      </c>
      <c r="L16" s="103">
        <v>0</v>
      </c>
      <c r="M16" s="120">
        <v>1</v>
      </c>
      <c r="N16" s="120">
        <v>0</v>
      </c>
      <c r="O16" s="103">
        <v>1</v>
      </c>
      <c r="P16" s="103">
        <v>0</v>
      </c>
      <c r="Q16" s="69">
        <v>1</v>
      </c>
      <c r="R16" s="69">
        <v>0</v>
      </c>
      <c r="S16" s="69">
        <v>1</v>
      </c>
      <c r="T16" s="113">
        <v>0</v>
      </c>
      <c r="U16" s="69">
        <v>1</v>
      </c>
      <c r="V16" s="172">
        <v>0</v>
      </c>
      <c r="W16" s="69">
        <v>1</v>
      </c>
      <c r="X16" s="172">
        <v>0</v>
      </c>
      <c r="Y16" s="84"/>
    </row>
    <row r="17" spans="1:25" ht="83.4" customHeight="1" thickBot="1" x14ac:dyDescent="0.3">
      <c r="A17" s="69" t="s">
        <v>80</v>
      </c>
      <c r="B17" s="75" t="s">
        <v>183</v>
      </c>
      <c r="C17" s="81" t="s">
        <v>158</v>
      </c>
      <c r="D17" s="79" t="s">
        <v>157</v>
      </c>
      <c r="E17" s="89" t="s">
        <v>159</v>
      </c>
      <c r="F17" s="69">
        <v>1</v>
      </c>
      <c r="G17" s="69">
        <v>1</v>
      </c>
      <c r="H17" s="69">
        <v>1</v>
      </c>
      <c r="I17" s="69">
        <v>1</v>
      </c>
      <c r="J17" s="69">
        <v>1</v>
      </c>
      <c r="K17" s="103">
        <v>1</v>
      </c>
      <c r="L17" s="103">
        <v>1</v>
      </c>
      <c r="M17" s="120">
        <v>1</v>
      </c>
      <c r="N17" s="120">
        <v>1</v>
      </c>
      <c r="O17" s="103">
        <v>1</v>
      </c>
      <c r="P17" s="103">
        <v>1</v>
      </c>
      <c r="Q17" s="69">
        <v>1</v>
      </c>
      <c r="R17" s="69">
        <v>1</v>
      </c>
      <c r="S17" s="108">
        <v>1</v>
      </c>
      <c r="T17" s="113">
        <v>1</v>
      </c>
      <c r="U17" s="69">
        <v>1</v>
      </c>
      <c r="V17" s="172">
        <v>0</v>
      </c>
      <c r="W17" s="69">
        <v>1</v>
      </c>
      <c r="X17" s="172">
        <v>0</v>
      </c>
      <c r="Y17" s="84"/>
    </row>
    <row r="18" spans="1:25" ht="87.6" customHeight="1" thickBot="1" x14ac:dyDescent="0.3">
      <c r="A18" s="69" t="s">
        <v>124</v>
      </c>
      <c r="B18" s="75" t="s">
        <v>184</v>
      </c>
      <c r="C18" s="81" t="s">
        <v>158</v>
      </c>
      <c r="D18" s="79" t="s">
        <v>160</v>
      </c>
      <c r="E18" s="89" t="s">
        <v>161</v>
      </c>
      <c r="F18" s="69">
        <v>1</v>
      </c>
      <c r="G18" s="69">
        <v>1</v>
      </c>
      <c r="H18" s="69">
        <v>0</v>
      </c>
      <c r="I18" s="69">
        <v>1</v>
      </c>
      <c r="J18" s="69">
        <v>0</v>
      </c>
      <c r="K18" s="103">
        <v>1</v>
      </c>
      <c r="L18" s="103">
        <v>0</v>
      </c>
      <c r="M18" s="120">
        <v>1</v>
      </c>
      <c r="N18" s="120">
        <v>0</v>
      </c>
      <c r="O18" s="103">
        <v>1</v>
      </c>
      <c r="P18" s="103">
        <v>0</v>
      </c>
      <c r="Q18" s="69">
        <v>1</v>
      </c>
      <c r="R18" s="69">
        <v>0</v>
      </c>
      <c r="S18" s="69">
        <v>1</v>
      </c>
      <c r="T18" s="113">
        <v>0</v>
      </c>
      <c r="U18" s="69">
        <v>1</v>
      </c>
      <c r="V18" s="172">
        <v>0</v>
      </c>
      <c r="W18" s="69">
        <v>1</v>
      </c>
      <c r="X18" s="172">
        <v>0</v>
      </c>
      <c r="Y18" s="84"/>
    </row>
    <row r="19" spans="1:25" ht="84" customHeight="1" thickBot="1" x14ac:dyDescent="0.3">
      <c r="A19" s="69" t="s">
        <v>125</v>
      </c>
      <c r="B19" s="75" t="s">
        <v>185</v>
      </c>
      <c r="C19" s="81" t="s">
        <v>158</v>
      </c>
      <c r="D19" s="79" t="s">
        <v>162</v>
      </c>
      <c r="E19" s="89" t="s">
        <v>163</v>
      </c>
      <c r="F19" s="69">
        <v>1</v>
      </c>
      <c r="G19" s="69">
        <v>1</v>
      </c>
      <c r="H19" s="69">
        <v>0</v>
      </c>
      <c r="I19" s="69">
        <v>1</v>
      </c>
      <c r="J19" s="69">
        <v>0</v>
      </c>
      <c r="K19" s="103">
        <v>1</v>
      </c>
      <c r="L19" s="103">
        <v>1</v>
      </c>
      <c r="M19" s="120">
        <v>1</v>
      </c>
      <c r="N19" s="120">
        <v>0</v>
      </c>
      <c r="O19" s="103">
        <v>1</v>
      </c>
      <c r="P19" s="103">
        <v>1</v>
      </c>
      <c r="Q19" s="69">
        <v>1</v>
      </c>
      <c r="R19" s="69">
        <v>1</v>
      </c>
      <c r="S19" s="108">
        <v>1</v>
      </c>
      <c r="T19" s="113">
        <v>1</v>
      </c>
      <c r="U19" s="69">
        <v>1</v>
      </c>
      <c r="V19" s="172">
        <v>0</v>
      </c>
      <c r="W19" s="69">
        <v>1</v>
      </c>
      <c r="X19" s="172">
        <v>0</v>
      </c>
      <c r="Y19" s="84"/>
    </row>
    <row r="20" spans="1:25" ht="59.4" customHeight="1" thickBot="1" x14ac:dyDescent="0.3">
      <c r="A20" s="70" t="s">
        <v>126</v>
      </c>
      <c r="B20" s="75" t="s">
        <v>164</v>
      </c>
      <c r="C20" s="81" t="s">
        <v>165</v>
      </c>
      <c r="D20" s="79" t="s">
        <v>166</v>
      </c>
      <c r="E20" s="79" t="s">
        <v>117</v>
      </c>
      <c r="F20" s="70">
        <v>0</v>
      </c>
      <c r="G20" s="70">
        <v>50</v>
      </c>
      <c r="H20" s="70">
        <v>50</v>
      </c>
      <c r="I20" s="70">
        <v>55</v>
      </c>
      <c r="J20" s="70">
        <v>50</v>
      </c>
      <c r="K20" s="70">
        <v>60</v>
      </c>
      <c r="L20" s="70">
        <v>50</v>
      </c>
      <c r="M20" s="121">
        <v>65</v>
      </c>
      <c r="N20" s="121">
        <v>50</v>
      </c>
      <c r="O20" s="70">
        <v>70</v>
      </c>
      <c r="P20" s="70">
        <v>50</v>
      </c>
      <c r="Q20" s="70">
        <v>75</v>
      </c>
      <c r="R20" s="70">
        <v>50</v>
      </c>
      <c r="S20" s="70">
        <v>80</v>
      </c>
      <c r="T20" s="90">
        <v>50</v>
      </c>
      <c r="U20" s="70">
        <v>85</v>
      </c>
      <c r="V20" s="172">
        <v>0</v>
      </c>
      <c r="W20" s="70">
        <v>90</v>
      </c>
      <c r="X20" s="172">
        <v>0</v>
      </c>
      <c r="Y20" s="84"/>
    </row>
    <row r="21" spans="1:25" ht="82.95" customHeight="1" thickBot="1" x14ac:dyDescent="0.3">
      <c r="A21" s="69" t="s">
        <v>127</v>
      </c>
      <c r="B21" s="81" t="s">
        <v>167</v>
      </c>
      <c r="C21" s="91" t="s">
        <v>168</v>
      </c>
      <c r="D21" s="92" t="s">
        <v>169</v>
      </c>
      <c r="E21" s="80" t="s">
        <v>186</v>
      </c>
      <c r="F21" s="69">
        <v>24</v>
      </c>
      <c r="G21" s="69">
        <v>24</v>
      </c>
      <c r="H21" s="69">
        <v>24</v>
      </c>
      <c r="I21" s="69" t="s">
        <v>6</v>
      </c>
      <c r="J21" s="69" t="s">
        <v>6</v>
      </c>
      <c r="K21" s="103" t="s">
        <v>6</v>
      </c>
      <c r="L21" s="103" t="s">
        <v>6</v>
      </c>
      <c r="M21" s="120" t="s">
        <v>6</v>
      </c>
      <c r="N21" s="120" t="s">
        <v>6</v>
      </c>
      <c r="O21" s="103" t="s">
        <v>6</v>
      </c>
      <c r="P21" s="103" t="s">
        <v>6</v>
      </c>
      <c r="Q21" s="69" t="s">
        <v>6</v>
      </c>
      <c r="R21" s="69" t="s">
        <v>6</v>
      </c>
      <c r="S21" s="69" t="s">
        <v>6</v>
      </c>
      <c r="T21" s="113" t="s">
        <v>6</v>
      </c>
      <c r="U21" s="69" t="s">
        <v>6</v>
      </c>
      <c r="V21" s="172">
        <v>0</v>
      </c>
      <c r="W21" s="69" t="s">
        <v>6</v>
      </c>
      <c r="X21" s="172">
        <v>0</v>
      </c>
    </row>
    <row r="22" spans="1:25" ht="67.95" customHeight="1" thickBot="1" x14ac:dyDescent="0.3">
      <c r="A22" s="69" t="s">
        <v>128</v>
      </c>
      <c r="B22" s="75" t="s">
        <v>0</v>
      </c>
      <c r="C22" s="81" t="s">
        <v>4</v>
      </c>
      <c r="D22" s="79" t="s">
        <v>5</v>
      </c>
      <c r="E22" s="79" t="s">
        <v>117</v>
      </c>
      <c r="F22" s="69">
        <v>4</v>
      </c>
      <c r="G22" s="69">
        <v>4</v>
      </c>
      <c r="H22" s="69">
        <v>4</v>
      </c>
      <c r="I22" s="69" t="s">
        <v>106</v>
      </c>
      <c r="J22" s="69" t="s">
        <v>106</v>
      </c>
      <c r="K22" s="103" t="s">
        <v>106</v>
      </c>
      <c r="L22" s="103" t="s">
        <v>106</v>
      </c>
      <c r="M22" s="120" t="s">
        <v>106</v>
      </c>
      <c r="N22" s="120" t="s">
        <v>106</v>
      </c>
      <c r="O22" s="103" t="s">
        <v>106</v>
      </c>
      <c r="P22" s="103" t="s">
        <v>106</v>
      </c>
      <c r="Q22" s="69" t="s">
        <v>106</v>
      </c>
      <c r="R22" s="69" t="s">
        <v>106</v>
      </c>
      <c r="S22" s="69" t="s">
        <v>106</v>
      </c>
      <c r="T22" s="113" t="s">
        <v>106</v>
      </c>
      <c r="U22" s="69" t="s">
        <v>106</v>
      </c>
      <c r="V22" s="163">
        <v>0</v>
      </c>
      <c r="W22" s="69" t="s">
        <v>106</v>
      </c>
      <c r="X22" s="163">
        <v>0</v>
      </c>
    </row>
    <row r="23" spans="1:25" ht="83.4" customHeight="1" thickBot="1" x14ac:dyDescent="0.3">
      <c r="A23" s="69" t="s">
        <v>129</v>
      </c>
      <c r="B23" s="75" t="s">
        <v>33</v>
      </c>
      <c r="C23" s="78" t="s">
        <v>187</v>
      </c>
      <c r="D23" s="79" t="s">
        <v>7</v>
      </c>
      <c r="E23" s="80" t="s">
        <v>170</v>
      </c>
      <c r="F23" s="70">
        <v>8</v>
      </c>
      <c r="G23" s="71">
        <v>13</v>
      </c>
      <c r="H23" s="71">
        <v>13</v>
      </c>
      <c r="I23" s="71" t="s">
        <v>34</v>
      </c>
      <c r="J23" s="71" t="s">
        <v>34</v>
      </c>
      <c r="K23" s="104" t="s">
        <v>35</v>
      </c>
      <c r="L23" s="104" t="s">
        <v>35</v>
      </c>
      <c r="M23" s="119" t="s">
        <v>36</v>
      </c>
      <c r="N23" s="119" t="s">
        <v>36</v>
      </c>
      <c r="O23" s="104" t="s">
        <v>37</v>
      </c>
      <c r="P23" s="104" t="s">
        <v>37</v>
      </c>
      <c r="Q23" s="71" t="s">
        <v>38</v>
      </c>
      <c r="R23" s="71" t="s">
        <v>38</v>
      </c>
      <c r="S23" s="71" t="s">
        <v>39</v>
      </c>
      <c r="T23" s="115" t="s">
        <v>39</v>
      </c>
      <c r="U23" s="71" t="s">
        <v>40</v>
      </c>
      <c r="V23" s="163">
        <v>0</v>
      </c>
      <c r="W23" s="71" t="s">
        <v>41</v>
      </c>
      <c r="X23" s="163">
        <v>0</v>
      </c>
    </row>
    <row r="24" spans="1:25" ht="80.400000000000006" customHeight="1" thickBot="1" x14ac:dyDescent="0.3">
      <c r="A24" s="69" t="s">
        <v>130</v>
      </c>
      <c r="B24" s="75" t="s">
        <v>8</v>
      </c>
      <c r="C24" s="81" t="s">
        <v>11</v>
      </c>
      <c r="D24" s="79" t="s">
        <v>12</v>
      </c>
      <c r="E24" s="79" t="s">
        <v>197</v>
      </c>
      <c r="F24" s="71">
        <v>2</v>
      </c>
      <c r="G24" s="71">
        <v>2</v>
      </c>
      <c r="H24" s="71">
        <v>2</v>
      </c>
      <c r="I24" s="71" t="s">
        <v>13</v>
      </c>
      <c r="J24" s="71" t="s">
        <v>13</v>
      </c>
      <c r="K24" s="104" t="s">
        <v>13</v>
      </c>
      <c r="L24" s="104" t="s">
        <v>13</v>
      </c>
      <c r="M24" s="119" t="s">
        <v>13</v>
      </c>
      <c r="N24" s="119" t="s">
        <v>13</v>
      </c>
      <c r="O24" s="104" t="s">
        <v>13</v>
      </c>
      <c r="P24" s="104" t="s">
        <v>13</v>
      </c>
      <c r="Q24" s="71" t="s">
        <v>13</v>
      </c>
      <c r="R24" s="71" t="s">
        <v>13</v>
      </c>
      <c r="S24" s="71" t="s">
        <v>13</v>
      </c>
      <c r="T24" s="115" t="s">
        <v>13</v>
      </c>
      <c r="U24" s="71" t="s">
        <v>13</v>
      </c>
      <c r="V24" s="163">
        <v>0</v>
      </c>
      <c r="W24" s="71" t="s">
        <v>13</v>
      </c>
      <c r="X24" s="163">
        <v>0</v>
      </c>
    </row>
    <row r="25" spans="1:25" ht="69.599999999999994" customHeight="1" thickBot="1" x14ac:dyDescent="0.3">
      <c r="A25" s="70" t="s">
        <v>131</v>
      </c>
      <c r="B25" s="81" t="s">
        <v>1</v>
      </c>
      <c r="C25" s="81" t="s">
        <v>4</v>
      </c>
      <c r="D25" s="76" t="s">
        <v>15</v>
      </c>
      <c r="E25" s="79" t="s">
        <v>197</v>
      </c>
      <c r="F25" s="82">
        <v>150</v>
      </c>
      <c r="G25" s="82">
        <v>150</v>
      </c>
      <c r="H25" s="82">
        <v>150</v>
      </c>
      <c r="I25" s="273" t="s">
        <v>42</v>
      </c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5"/>
    </row>
    <row r="26" spans="1:25" ht="72.599999999999994" customHeight="1" thickBot="1" x14ac:dyDescent="0.3">
      <c r="A26" s="69" t="s">
        <v>132</v>
      </c>
      <c r="B26" s="75" t="s">
        <v>2</v>
      </c>
      <c r="C26" s="75" t="s">
        <v>14</v>
      </c>
      <c r="D26" s="76" t="s">
        <v>15</v>
      </c>
      <c r="E26" s="79" t="s">
        <v>197</v>
      </c>
      <c r="F26" s="72">
        <v>2200</v>
      </c>
      <c r="G26" s="72" t="s">
        <v>16</v>
      </c>
      <c r="H26" s="72" t="s">
        <v>16</v>
      </c>
      <c r="I26" s="72" t="s">
        <v>16</v>
      </c>
      <c r="J26" s="72" t="s">
        <v>16</v>
      </c>
      <c r="K26" s="72" t="s">
        <v>16</v>
      </c>
      <c r="L26" s="72" t="s">
        <v>16</v>
      </c>
      <c r="M26" s="122" t="s">
        <v>16</v>
      </c>
      <c r="N26" s="122" t="s">
        <v>16</v>
      </c>
      <c r="O26" s="72" t="s">
        <v>16</v>
      </c>
      <c r="P26" s="72" t="s">
        <v>16</v>
      </c>
      <c r="Q26" s="72" t="s">
        <v>16</v>
      </c>
      <c r="R26" s="72" t="s">
        <v>16</v>
      </c>
      <c r="S26" s="72" t="s">
        <v>16</v>
      </c>
      <c r="T26" s="72" t="s">
        <v>16</v>
      </c>
      <c r="U26" s="72" t="s">
        <v>16</v>
      </c>
      <c r="V26" s="163">
        <v>0</v>
      </c>
      <c r="W26" s="72" t="s">
        <v>16</v>
      </c>
      <c r="X26" s="163">
        <v>0</v>
      </c>
    </row>
    <row r="27" spans="1:25" ht="82.2" customHeight="1" thickBot="1" x14ac:dyDescent="0.3">
      <c r="A27" s="69" t="s">
        <v>149</v>
      </c>
      <c r="B27" s="75" t="s">
        <v>9</v>
      </c>
      <c r="C27" s="81" t="s">
        <v>17</v>
      </c>
      <c r="D27" s="71" t="s">
        <v>143</v>
      </c>
      <c r="E27" s="80" t="s">
        <v>21</v>
      </c>
      <c r="F27" s="70">
        <v>800</v>
      </c>
      <c r="G27" s="71">
        <v>800</v>
      </c>
      <c r="H27" s="71">
        <v>800</v>
      </c>
      <c r="I27" s="269" t="s">
        <v>220</v>
      </c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1"/>
    </row>
    <row r="28" spans="1:25" ht="66.599999999999994" thickBot="1" x14ac:dyDescent="0.3">
      <c r="A28" s="69" t="s">
        <v>150</v>
      </c>
      <c r="B28" s="75" t="s">
        <v>10</v>
      </c>
      <c r="C28" s="75" t="s">
        <v>18</v>
      </c>
      <c r="D28" s="73" t="s">
        <v>19</v>
      </c>
      <c r="E28" s="89" t="s">
        <v>117</v>
      </c>
      <c r="F28" s="70">
        <v>0</v>
      </c>
      <c r="G28" s="71">
        <v>0</v>
      </c>
      <c r="H28" s="71">
        <v>0</v>
      </c>
      <c r="I28" s="71" t="s">
        <v>13</v>
      </c>
      <c r="J28" s="71" t="s">
        <v>13</v>
      </c>
      <c r="K28" s="104" t="s">
        <v>13</v>
      </c>
      <c r="L28" s="104" t="s">
        <v>13</v>
      </c>
      <c r="M28" s="119" t="s">
        <v>13</v>
      </c>
      <c r="N28" s="119" t="s">
        <v>13</v>
      </c>
      <c r="O28" s="103" t="s">
        <v>13</v>
      </c>
      <c r="P28" s="103" t="s">
        <v>13</v>
      </c>
      <c r="Q28" s="69" t="s">
        <v>13</v>
      </c>
      <c r="R28" s="69" t="s">
        <v>13</v>
      </c>
      <c r="S28" s="69" t="s">
        <v>13</v>
      </c>
      <c r="T28" s="113" t="s">
        <v>13</v>
      </c>
      <c r="U28" s="69" t="s">
        <v>13</v>
      </c>
      <c r="V28" s="69">
        <v>0</v>
      </c>
      <c r="W28" s="69" t="s">
        <v>13</v>
      </c>
      <c r="X28" s="69">
        <v>0</v>
      </c>
    </row>
    <row r="29" spans="1:25" ht="97.95" customHeight="1" thickBot="1" x14ac:dyDescent="0.3">
      <c r="A29" s="69" t="s">
        <v>151</v>
      </c>
      <c r="B29" s="75" t="s">
        <v>3</v>
      </c>
      <c r="C29" s="75" t="s">
        <v>20</v>
      </c>
      <c r="D29" s="73" t="s">
        <v>122</v>
      </c>
      <c r="E29" s="93" t="s">
        <v>196</v>
      </c>
      <c r="F29" s="85">
        <v>0</v>
      </c>
      <c r="G29" s="73">
        <v>0</v>
      </c>
      <c r="H29" s="73">
        <v>0</v>
      </c>
      <c r="I29" s="71" t="s">
        <v>13</v>
      </c>
      <c r="J29" s="71" t="s">
        <v>13</v>
      </c>
      <c r="K29" s="104" t="s">
        <v>13</v>
      </c>
      <c r="L29" s="104" t="s">
        <v>13</v>
      </c>
      <c r="M29" s="119" t="s">
        <v>13</v>
      </c>
      <c r="N29" s="119" t="s">
        <v>13</v>
      </c>
      <c r="O29" s="103" t="s">
        <v>13</v>
      </c>
      <c r="P29" s="103" t="s">
        <v>13</v>
      </c>
      <c r="Q29" s="69" t="s">
        <v>13</v>
      </c>
      <c r="R29" s="69" t="s">
        <v>13</v>
      </c>
      <c r="S29" s="69" t="s">
        <v>13</v>
      </c>
      <c r="T29" s="113" t="s">
        <v>13</v>
      </c>
      <c r="U29" s="69" t="s">
        <v>13</v>
      </c>
      <c r="V29" s="163">
        <v>0</v>
      </c>
      <c r="W29" s="69" t="s">
        <v>13</v>
      </c>
      <c r="X29" s="163">
        <v>0</v>
      </c>
    </row>
    <row r="30" spans="1:25" ht="40.950000000000003" customHeight="1" thickBot="1" x14ac:dyDescent="0.3">
      <c r="A30" s="246" t="s">
        <v>134</v>
      </c>
      <c r="B30" s="250" t="s">
        <v>133</v>
      </c>
      <c r="C30" s="86" t="s">
        <v>135</v>
      </c>
      <c r="D30" s="70" t="s">
        <v>199</v>
      </c>
      <c r="E30" s="80" t="s">
        <v>198</v>
      </c>
      <c r="F30" s="70">
        <v>10</v>
      </c>
      <c r="G30" s="71">
        <v>10</v>
      </c>
      <c r="H30" s="71">
        <v>1</v>
      </c>
      <c r="I30" s="71">
        <v>10</v>
      </c>
      <c r="J30" s="71">
        <v>0</v>
      </c>
      <c r="K30" s="104">
        <v>10</v>
      </c>
      <c r="L30" s="104">
        <v>0</v>
      </c>
      <c r="M30" s="119">
        <v>15</v>
      </c>
      <c r="N30" s="121">
        <v>0</v>
      </c>
      <c r="O30" s="70">
        <v>10</v>
      </c>
      <c r="P30" s="70">
        <v>0</v>
      </c>
      <c r="Q30" s="70">
        <v>10</v>
      </c>
      <c r="R30" s="70">
        <v>0</v>
      </c>
      <c r="S30" s="70">
        <v>10</v>
      </c>
      <c r="T30" s="70">
        <v>0</v>
      </c>
      <c r="U30" s="70">
        <v>10</v>
      </c>
      <c r="V30" s="163">
        <v>0</v>
      </c>
      <c r="W30" s="70">
        <v>10</v>
      </c>
      <c r="X30" s="163">
        <v>0</v>
      </c>
    </row>
    <row r="31" spans="1:25" ht="55.95" customHeight="1" thickBot="1" x14ac:dyDescent="0.3">
      <c r="A31" s="277"/>
      <c r="B31" s="276"/>
      <c r="C31" s="88" t="s">
        <v>136</v>
      </c>
      <c r="D31" s="85" t="s">
        <v>200</v>
      </c>
      <c r="E31" s="80" t="s">
        <v>117</v>
      </c>
      <c r="F31" s="85">
        <v>215</v>
      </c>
      <c r="G31" s="73">
        <v>180</v>
      </c>
      <c r="H31" s="73">
        <v>180</v>
      </c>
      <c r="I31" s="73" t="s">
        <v>43</v>
      </c>
      <c r="J31" s="73">
        <v>180</v>
      </c>
      <c r="K31" s="73" t="s">
        <v>43</v>
      </c>
      <c r="L31" s="73">
        <v>180</v>
      </c>
      <c r="M31" s="123" t="s">
        <v>43</v>
      </c>
      <c r="N31" s="123">
        <v>180</v>
      </c>
      <c r="O31" s="73" t="s">
        <v>43</v>
      </c>
      <c r="P31" s="73">
        <v>180</v>
      </c>
      <c r="Q31" s="73" t="s">
        <v>43</v>
      </c>
      <c r="R31" s="73">
        <v>180</v>
      </c>
      <c r="S31" s="73" t="s">
        <v>43</v>
      </c>
      <c r="T31" s="114">
        <v>180</v>
      </c>
      <c r="U31" s="73" t="s">
        <v>43</v>
      </c>
      <c r="V31" s="163">
        <v>0</v>
      </c>
      <c r="W31" s="73" t="s">
        <v>43</v>
      </c>
      <c r="X31" s="163">
        <v>0</v>
      </c>
    </row>
    <row r="32" spans="1:25" ht="122.4" customHeight="1" thickBot="1" x14ac:dyDescent="0.3">
      <c r="A32" s="247"/>
      <c r="B32" s="251"/>
      <c r="C32" s="88" t="s">
        <v>44</v>
      </c>
      <c r="D32" s="85" t="s">
        <v>137</v>
      </c>
      <c r="E32" s="80" t="s">
        <v>201</v>
      </c>
      <c r="F32" s="85">
        <v>33</v>
      </c>
      <c r="G32" s="73">
        <v>33</v>
      </c>
      <c r="H32" s="73">
        <v>33</v>
      </c>
      <c r="I32" s="73">
        <v>33</v>
      </c>
      <c r="J32" s="73">
        <v>31</v>
      </c>
      <c r="K32" s="73">
        <v>35</v>
      </c>
      <c r="L32" s="73">
        <v>31</v>
      </c>
      <c r="M32" s="123">
        <v>37</v>
      </c>
      <c r="N32" s="123">
        <v>31</v>
      </c>
      <c r="O32" s="103">
        <v>39</v>
      </c>
      <c r="P32" s="73">
        <v>31</v>
      </c>
      <c r="Q32" s="69">
        <v>41</v>
      </c>
      <c r="R32" s="73">
        <v>31</v>
      </c>
      <c r="S32" s="69">
        <v>43</v>
      </c>
      <c r="T32" s="113">
        <v>31</v>
      </c>
      <c r="U32" s="69">
        <v>45</v>
      </c>
      <c r="V32" s="163">
        <v>0</v>
      </c>
      <c r="W32" s="69">
        <v>47</v>
      </c>
      <c r="X32" s="163">
        <v>0</v>
      </c>
    </row>
    <row r="33" spans="1:24" ht="81" customHeight="1" thickBot="1" x14ac:dyDescent="0.3">
      <c r="A33" s="69" t="s">
        <v>139</v>
      </c>
      <c r="B33" s="81" t="s">
        <v>138</v>
      </c>
      <c r="C33" s="95" t="s">
        <v>142</v>
      </c>
      <c r="D33" s="76" t="s">
        <v>143</v>
      </c>
      <c r="E33" s="80" t="s">
        <v>144</v>
      </c>
      <c r="F33" s="70">
        <v>1466</v>
      </c>
      <c r="G33" s="71">
        <v>1500</v>
      </c>
      <c r="H33" s="71">
        <v>1500</v>
      </c>
      <c r="I33" s="269" t="s">
        <v>221</v>
      </c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1"/>
    </row>
    <row r="34" spans="1:24" ht="123" customHeight="1" thickBot="1" x14ac:dyDescent="0.3">
      <c r="A34" s="69" t="s">
        <v>140</v>
      </c>
      <c r="B34" s="96" t="s">
        <v>112</v>
      </c>
      <c r="C34" s="97" t="s">
        <v>181</v>
      </c>
      <c r="D34" s="87" t="s">
        <v>137</v>
      </c>
      <c r="E34" s="77" t="s">
        <v>202</v>
      </c>
      <c r="F34" s="85">
        <v>0</v>
      </c>
      <c r="G34" s="73">
        <v>2</v>
      </c>
      <c r="H34" s="73">
        <v>0</v>
      </c>
      <c r="I34" s="73">
        <v>2</v>
      </c>
      <c r="J34" s="73">
        <v>0</v>
      </c>
      <c r="K34" s="73">
        <v>2</v>
      </c>
      <c r="L34" s="73">
        <v>0</v>
      </c>
      <c r="M34" s="123">
        <v>2</v>
      </c>
      <c r="N34" s="123">
        <v>0</v>
      </c>
      <c r="O34" s="73">
        <v>2</v>
      </c>
      <c r="P34" s="73">
        <v>0</v>
      </c>
      <c r="Q34" s="73">
        <v>2</v>
      </c>
      <c r="R34" s="73">
        <v>0</v>
      </c>
      <c r="S34" s="73">
        <v>2</v>
      </c>
      <c r="T34" s="114">
        <v>0</v>
      </c>
      <c r="U34" s="149">
        <v>2</v>
      </c>
      <c r="V34" s="94">
        <v>0</v>
      </c>
      <c r="W34" s="149">
        <v>2</v>
      </c>
      <c r="X34" s="94">
        <v>0</v>
      </c>
    </row>
    <row r="35" spans="1:24" ht="58.2" customHeight="1" thickBot="1" x14ac:dyDescent="0.3">
      <c r="A35" s="246" t="s">
        <v>141</v>
      </c>
      <c r="B35" s="148" t="s">
        <v>113</v>
      </c>
      <c r="C35" s="248" t="s">
        <v>213</v>
      </c>
      <c r="D35" s="250" t="s">
        <v>204</v>
      </c>
      <c r="E35" s="250" t="s">
        <v>203</v>
      </c>
      <c r="F35" s="143">
        <v>10</v>
      </c>
      <c r="G35" s="149">
        <v>10</v>
      </c>
      <c r="H35" s="149">
        <v>1</v>
      </c>
      <c r="I35" s="149">
        <v>10</v>
      </c>
      <c r="J35" s="149">
        <v>0</v>
      </c>
      <c r="K35" s="149">
        <v>10</v>
      </c>
      <c r="L35" s="149">
        <v>0</v>
      </c>
      <c r="M35" s="150">
        <v>15</v>
      </c>
      <c r="N35" s="150">
        <v>0</v>
      </c>
      <c r="O35" s="149">
        <v>10</v>
      </c>
      <c r="P35" s="149">
        <v>0</v>
      </c>
      <c r="Q35" s="149">
        <v>10</v>
      </c>
      <c r="R35" s="149">
        <v>0</v>
      </c>
      <c r="S35" s="149">
        <v>10</v>
      </c>
      <c r="T35" s="142">
        <v>0</v>
      </c>
      <c r="U35" s="151">
        <v>10</v>
      </c>
      <c r="V35" s="142">
        <v>0</v>
      </c>
      <c r="W35" s="151">
        <v>10</v>
      </c>
      <c r="X35" s="142">
        <v>0</v>
      </c>
    </row>
    <row r="36" spans="1:24" s="152" customFormat="1" ht="28.8" customHeight="1" thickBot="1" x14ac:dyDescent="0.3">
      <c r="A36" s="247"/>
      <c r="B36" s="75"/>
      <c r="C36" s="249"/>
      <c r="D36" s="251"/>
      <c r="E36" s="251"/>
      <c r="F36" s="139">
        <v>0</v>
      </c>
      <c r="G36" s="70">
        <v>0</v>
      </c>
      <c r="H36" s="140">
        <v>0</v>
      </c>
      <c r="I36" s="70">
        <v>10</v>
      </c>
      <c r="J36" s="140">
        <v>10</v>
      </c>
      <c r="K36" s="70">
        <v>14</v>
      </c>
      <c r="L36" s="140">
        <v>14</v>
      </c>
      <c r="M36" s="121">
        <v>19</v>
      </c>
      <c r="N36" s="153">
        <v>14</v>
      </c>
      <c r="O36" s="70">
        <v>29</v>
      </c>
      <c r="P36" s="140">
        <v>14</v>
      </c>
      <c r="Q36" s="70">
        <v>39</v>
      </c>
      <c r="R36" s="140">
        <v>14</v>
      </c>
      <c r="S36" s="70">
        <v>49</v>
      </c>
      <c r="T36" s="140">
        <v>14</v>
      </c>
      <c r="U36" s="70">
        <v>59</v>
      </c>
      <c r="V36" s="140">
        <v>0</v>
      </c>
      <c r="W36" s="70">
        <v>69</v>
      </c>
      <c r="X36" s="141">
        <v>0</v>
      </c>
    </row>
  </sheetData>
  <mergeCells count="32">
    <mergeCell ref="A5:A7"/>
    <mergeCell ref="B30:B32"/>
    <mergeCell ref="A30:A32"/>
    <mergeCell ref="A9:A10"/>
    <mergeCell ref="B9:B10"/>
    <mergeCell ref="A11:A13"/>
    <mergeCell ref="B11:B13"/>
    <mergeCell ref="B5:B7"/>
    <mergeCell ref="E5:E7"/>
    <mergeCell ref="I27:X27"/>
    <mergeCell ref="I33:X33"/>
    <mergeCell ref="G5:X5"/>
    <mergeCell ref="S6:T6"/>
    <mergeCell ref="U6:V6"/>
    <mergeCell ref="W6:X6"/>
    <mergeCell ref="I25:X25"/>
    <mergeCell ref="A35:A36"/>
    <mergeCell ref="C35:C36"/>
    <mergeCell ref="D35:D36"/>
    <mergeCell ref="E35:E36"/>
    <mergeCell ref="B2:X2"/>
    <mergeCell ref="B3:X3"/>
    <mergeCell ref="B4:X4"/>
    <mergeCell ref="M6:N6"/>
    <mergeCell ref="O6:P6"/>
    <mergeCell ref="Q6:R6"/>
    <mergeCell ref="G6:H6"/>
    <mergeCell ref="I6:J6"/>
    <mergeCell ref="K6:L6"/>
    <mergeCell ref="C5:C7"/>
    <mergeCell ref="D5:D7"/>
    <mergeCell ref="F5:F7"/>
  </mergeCells>
  <phoneticPr fontId="0" type="noConversion"/>
  <pageMargins left="0.7" right="0.7" top="0.75" bottom="0.75" header="0.3" footer="0.3"/>
  <pageSetup paperSize="9" scale="39" orientation="landscape" r:id="rId1"/>
  <rowBreaks count="1" manualBreakCount="1">
    <brk id="2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1"/>
  <sheetViews>
    <sheetView view="pageBreakPreview" topLeftCell="D1" zoomScaleNormal="100" zoomScaleSheetLayoutView="100" workbookViewId="0">
      <selection activeCell="B232" sqref="B232:B241"/>
    </sheetView>
  </sheetViews>
  <sheetFormatPr defaultRowHeight="14.4" x14ac:dyDescent="0.3"/>
  <cols>
    <col min="1" max="1" width="5.44140625" customWidth="1"/>
    <col min="2" max="2" width="38.21875" customWidth="1"/>
    <col min="3" max="5" width="12.88671875" customWidth="1"/>
    <col min="6" max="6" width="8.44140625" customWidth="1"/>
    <col min="7" max="7" width="10.5546875" customWidth="1"/>
    <col min="8" max="8" width="9.88671875" customWidth="1"/>
    <col min="9" max="9" width="10.44140625" customWidth="1"/>
    <col min="10" max="10" width="11.6640625" customWidth="1"/>
    <col min="11" max="11" width="10.5546875" customWidth="1"/>
    <col min="12" max="12" width="9.88671875" customWidth="1"/>
    <col min="13" max="13" width="10.5546875" customWidth="1"/>
    <col min="14" max="14" width="9.5546875" customWidth="1"/>
    <col min="15" max="15" width="9.88671875" customWidth="1"/>
    <col min="16" max="16" width="7" customWidth="1"/>
    <col min="17" max="17" width="20" customWidth="1"/>
  </cols>
  <sheetData>
    <row r="2" spans="1:17" ht="15.6" x14ac:dyDescent="0.3">
      <c r="A2" s="225" t="s">
        <v>214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ht="15" thickBot="1" x14ac:dyDescent="0.35">
      <c r="A3" s="297" t="s">
        <v>68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</row>
    <row r="4" spans="1:17" ht="27.75" customHeight="1" thickBot="1" x14ac:dyDescent="0.35">
      <c r="A4" s="307" t="s">
        <v>70</v>
      </c>
      <c r="B4" s="263" t="s">
        <v>81</v>
      </c>
      <c r="C4" s="263" t="s">
        <v>94</v>
      </c>
      <c r="D4" s="263" t="s">
        <v>222</v>
      </c>
      <c r="E4" s="263" t="s">
        <v>223</v>
      </c>
      <c r="F4" s="263" t="s">
        <v>86</v>
      </c>
      <c r="G4" s="298" t="s">
        <v>87</v>
      </c>
      <c r="H4" s="299"/>
      <c r="I4" s="304" t="s">
        <v>82</v>
      </c>
      <c r="J4" s="305"/>
      <c r="K4" s="305"/>
      <c r="L4" s="305"/>
      <c r="M4" s="305"/>
      <c r="N4" s="305"/>
      <c r="O4" s="305"/>
      <c r="P4" s="306"/>
      <c r="Q4" s="263" t="s">
        <v>215</v>
      </c>
    </row>
    <row r="5" spans="1:17" ht="15" customHeight="1" x14ac:dyDescent="0.3">
      <c r="A5" s="308"/>
      <c r="B5" s="264"/>
      <c r="C5" s="264"/>
      <c r="D5" s="264"/>
      <c r="E5" s="264"/>
      <c r="F5" s="264"/>
      <c r="G5" s="302"/>
      <c r="H5" s="303"/>
      <c r="I5" s="298" t="s">
        <v>83</v>
      </c>
      <c r="J5" s="299"/>
      <c r="K5" s="298" t="s">
        <v>88</v>
      </c>
      <c r="L5" s="299"/>
      <c r="M5" s="298" t="s">
        <v>89</v>
      </c>
      <c r="N5" s="299"/>
      <c r="O5" s="298" t="s">
        <v>90</v>
      </c>
      <c r="P5" s="299"/>
      <c r="Q5" s="264"/>
    </row>
    <row r="6" spans="1:17" ht="25.5" customHeight="1" thickBot="1" x14ac:dyDescent="0.35">
      <c r="A6" s="308"/>
      <c r="B6" s="264"/>
      <c r="C6" s="264"/>
      <c r="D6" s="264"/>
      <c r="E6" s="264"/>
      <c r="F6" s="264"/>
      <c r="G6" s="300"/>
      <c r="H6" s="301"/>
      <c r="I6" s="300"/>
      <c r="J6" s="301"/>
      <c r="K6" s="300"/>
      <c r="L6" s="301"/>
      <c r="M6" s="300"/>
      <c r="N6" s="301"/>
      <c r="O6" s="300"/>
      <c r="P6" s="301"/>
      <c r="Q6" s="264"/>
    </row>
    <row r="7" spans="1:17" ht="15" thickBot="1" x14ac:dyDescent="0.35">
      <c r="A7" s="309"/>
      <c r="B7" s="265"/>
      <c r="C7" s="265"/>
      <c r="D7" s="265"/>
      <c r="E7" s="265"/>
      <c r="F7" s="265"/>
      <c r="G7" s="21" t="s">
        <v>61</v>
      </c>
      <c r="H7" s="22" t="s">
        <v>62</v>
      </c>
      <c r="I7" s="22" t="s">
        <v>61</v>
      </c>
      <c r="J7" s="32" t="s">
        <v>62</v>
      </c>
      <c r="K7" s="21" t="s">
        <v>61</v>
      </c>
      <c r="L7" s="21" t="s">
        <v>62</v>
      </c>
      <c r="M7" s="21" t="s">
        <v>61</v>
      </c>
      <c r="N7" s="21" t="s">
        <v>62</v>
      </c>
      <c r="O7" s="21" t="s">
        <v>61</v>
      </c>
      <c r="P7" s="21" t="s">
        <v>63</v>
      </c>
      <c r="Q7" s="265"/>
    </row>
    <row r="8" spans="1:17" s="4" customFormat="1" ht="15" thickBot="1" x14ac:dyDescent="0.35">
      <c r="A8" s="7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6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</row>
    <row r="9" spans="1:17" s="112" customFormat="1" ht="15" thickBot="1" x14ac:dyDescent="0.35">
      <c r="A9" s="110"/>
      <c r="B9" s="313" t="s">
        <v>224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6"/>
    </row>
    <row r="10" spans="1:17" ht="15" customHeight="1" thickBot="1" x14ac:dyDescent="0.35">
      <c r="A10" s="263"/>
      <c r="B10" s="310" t="s">
        <v>225</v>
      </c>
      <c r="C10" s="281"/>
      <c r="D10" s="134"/>
      <c r="E10" s="134"/>
      <c r="F10" s="28" t="s">
        <v>84</v>
      </c>
      <c r="G10" s="12">
        <f t="shared" ref="G10:J11" si="0">G282</f>
        <v>90039.6</v>
      </c>
      <c r="H10" s="12">
        <f t="shared" si="0"/>
        <v>7222.5</v>
      </c>
      <c r="I10" s="12">
        <f t="shared" si="0"/>
        <v>90039.6</v>
      </c>
      <c r="J10" s="12">
        <f t="shared" si="0"/>
        <v>7222.5</v>
      </c>
      <c r="K10" s="11"/>
      <c r="L10" s="10"/>
      <c r="M10" s="12"/>
      <c r="N10" s="12"/>
      <c r="O10" s="10"/>
      <c r="P10" s="10"/>
      <c r="Q10" s="263"/>
    </row>
    <row r="11" spans="1:17" ht="15" thickBot="1" x14ac:dyDescent="0.35">
      <c r="A11" s="264"/>
      <c r="B11" s="311"/>
      <c r="C11" s="282"/>
      <c r="D11" s="134"/>
      <c r="E11" s="134"/>
      <c r="F11" s="29">
        <v>2017</v>
      </c>
      <c r="G11" s="10">
        <f t="shared" si="0"/>
        <v>12334</v>
      </c>
      <c r="H11" s="10">
        <f t="shared" si="0"/>
        <v>874.3</v>
      </c>
      <c r="I11" s="10">
        <f t="shared" si="0"/>
        <v>12334</v>
      </c>
      <c r="J11" s="10">
        <f t="shared" si="0"/>
        <v>874.3</v>
      </c>
      <c r="K11" s="11"/>
      <c r="L11" s="10"/>
      <c r="M11" s="10"/>
      <c r="N11" s="10"/>
      <c r="O11" s="10"/>
      <c r="P11" s="10"/>
      <c r="Q11" s="264"/>
    </row>
    <row r="12" spans="1:17" ht="15" thickBot="1" x14ac:dyDescent="0.35">
      <c r="A12" s="264"/>
      <c r="B12" s="311"/>
      <c r="C12" s="282"/>
      <c r="D12" s="134"/>
      <c r="E12" s="134"/>
      <c r="F12" s="29">
        <v>2018</v>
      </c>
      <c r="G12" s="10">
        <f t="shared" ref="G12:J12" si="1">G284</f>
        <v>10167.5</v>
      </c>
      <c r="H12" s="10">
        <f t="shared" si="1"/>
        <v>874.7</v>
      </c>
      <c r="I12" s="10">
        <f t="shared" si="1"/>
        <v>10167.5</v>
      </c>
      <c r="J12" s="10">
        <f t="shared" si="1"/>
        <v>874.7</v>
      </c>
      <c r="K12" s="11"/>
      <c r="L12" s="10"/>
      <c r="M12" s="10"/>
      <c r="N12" s="10"/>
      <c r="O12" s="10"/>
      <c r="P12" s="10"/>
      <c r="Q12" s="264"/>
    </row>
    <row r="13" spans="1:17" ht="15" thickBot="1" x14ac:dyDescent="0.35">
      <c r="A13" s="264"/>
      <c r="B13" s="311"/>
      <c r="C13" s="282"/>
      <c r="D13" s="134"/>
      <c r="E13" s="134"/>
      <c r="F13" s="29">
        <v>2019</v>
      </c>
      <c r="G13" s="10">
        <f t="shared" ref="G13:J13" si="2">G285</f>
        <v>7067</v>
      </c>
      <c r="H13" s="10">
        <f t="shared" si="2"/>
        <v>1099.7</v>
      </c>
      <c r="I13" s="10">
        <f t="shared" si="2"/>
        <v>7067</v>
      </c>
      <c r="J13" s="10">
        <f t="shared" si="2"/>
        <v>1099.7</v>
      </c>
      <c r="K13" s="11"/>
      <c r="L13" s="10"/>
      <c r="M13" s="10"/>
      <c r="N13" s="10"/>
      <c r="O13" s="10"/>
      <c r="P13" s="10"/>
      <c r="Q13" s="264"/>
    </row>
    <row r="14" spans="1:17" ht="15" thickBot="1" x14ac:dyDescent="0.35">
      <c r="A14" s="264"/>
      <c r="B14" s="311"/>
      <c r="C14" s="282"/>
      <c r="D14" s="134"/>
      <c r="E14" s="134"/>
      <c r="F14" s="29">
        <v>2020</v>
      </c>
      <c r="G14" s="10">
        <f t="shared" ref="G14:J14" si="3">G286</f>
        <v>8241.7999999999993</v>
      </c>
      <c r="H14" s="10">
        <f t="shared" si="3"/>
        <v>1074.7</v>
      </c>
      <c r="I14" s="10">
        <f t="shared" si="3"/>
        <v>8241.7999999999993</v>
      </c>
      <c r="J14" s="10">
        <f t="shared" si="3"/>
        <v>1074.7</v>
      </c>
      <c r="K14" s="11"/>
      <c r="L14" s="10"/>
      <c r="M14" s="10"/>
      <c r="N14" s="10"/>
      <c r="O14" s="10"/>
      <c r="P14" s="10"/>
      <c r="Q14" s="264"/>
    </row>
    <row r="15" spans="1:17" ht="15" thickBot="1" x14ac:dyDescent="0.35">
      <c r="A15" s="264"/>
      <c r="B15" s="311"/>
      <c r="C15" s="282"/>
      <c r="D15" s="134"/>
      <c r="E15" s="134"/>
      <c r="F15" s="29">
        <v>2021</v>
      </c>
      <c r="G15" s="10">
        <f t="shared" ref="G15:J15" si="4">G287</f>
        <v>8253.5</v>
      </c>
      <c r="H15" s="10">
        <f t="shared" si="4"/>
        <v>1099.7</v>
      </c>
      <c r="I15" s="10">
        <f t="shared" si="4"/>
        <v>8253.5</v>
      </c>
      <c r="J15" s="10">
        <f t="shared" si="4"/>
        <v>1099.7</v>
      </c>
      <c r="K15" s="11"/>
      <c r="L15" s="10"/>
      <c r="M15" s="10"/>
      <c r="N15" s="10"/>
      <c r="O15" s="10"/>
      <c r="P15" s="10"/>
      <c r="Q15" s="264"/>
    </row>
    <row r="16" spans="1:17" ht="15" thickBot="1" x14ac:dyDescent="0.35">
      <c r="A16" s="264"/>
      <c r="B16" s="311"/>
      <c r="C16" s="282"/>
      <c r="D16" s="134"/>
      <c r="E16" s="134"/>
      <c r="F16" s="29">
        <v>2022</v>
      </c>
      <c r="G16" s="10">
        <f t="shared" ref="G16:J16" si="5">G288</f>
        <v>9758.7000000000007</v>
      </c>
      <c r="H16" s="10">
        <f t="shared" si="5"/>
        <v>1099.7</v>
      </c>
      <c r="I16" s="10">
        <f t="shared" si="5"/>
        <v>9758.7000000000007</v>
      </c>
      <c r="J16" s="10">
        <f t="shared" si="5"/>
        <v>1099.7</v>
      </c>
      <c r="K16" s="11"/>
      <c r="L16" s="10"/>
      <c r="M16" s="10"/>
      <c r="N16" s="10"/>
      <c r="O16" s="10"/>
      <c r="P16" s="10"/>
      <c r="Q16" s="264"/>
    </row>
    <row r="17" spans="1:17" ht="15" thickBot="1" x14ac:dyDescent="0.35">
      <c r="A17" s="264"/>
      <c r="B17" s="311"/>
      <c r="C17" s="282"/>
      <c r="D17" s="134"/>
      <c r="E17" s="134"/>
      <c r="F17" s="29">
        <v>2023</v>
      </c>
      <c r="G17" s="10">
        <f t="shared" ref="G17:J17" si="6">G289</f>
        <v>10532.2</v>
      </c>
      <c r="H17" s="10">
        <f t="shared" si="6"/>
        <v>1099.7</v>
      </c>
      <c r="I17" s="10">
        <f t="shared" si="6"/>
        <v>10532.2</v>
      </c>
      <c r="J17" s="10">
        <f t="shared" si="6"/>
        <v>1099.7</v>
      </c>
      <c r="K17" s="11"/>
      <c r="L17" s="10"/>
      <c r="M17" s="10"/>
      <c r="N17" s="10"/>
      <c r="O17" s="10"/>
      <c r="P17" s="10"/>
      <c r="Q17" s="264"/>
    </row>
    <row r="18" spans="1:17" ht="15" thickBot="1" x14ac:dyDescent="0.35">
      <c r="A18" s="264"/>
      <c r="B18" s="311"/>
      <c r="C18" s="282"/>
      <c r="D18" s="134"/>
      <c r="E18" s="134"/>
      <c r="F18" s="29">
        <v>2024</v>
      </c>
      <c r="G18" s="10">
        <f t="shared" ref="G18:J18" si="7">G290</f>
        <v>11305.7</v>
      </c>
      <c r="H18" s="10">
        <f t="shared" si="7"/>
        <v>0</v>
      </c>
      <c r="I18" s="10">
        <f t="shared" si="7"/>
        <v>11305.7</v>
      </c>
      <c r="J18" s="10">
        <f t="shared" si="7"/>
        <v>0</v>
      </c>
      <c r="K18" s="11"/>
      <c r="L18" s="10"/>
      <c r="M18" s="10"/>
      <c r="N18" s="10"/>
      <c r="O18" s="10"/>
      <c r="P18" s="10"/>
      <c r="Q18" s="264"/>
    </row>
    <row r="19" spans="1:17" ht="15" thickBot="1" x14ac:dyDescent="0.35">
      <c r="A19" s="265"/>
      <c r="B19" s="312"/>
      <c r="C19" s="283"/>
      <c r="D19" s="135"/>
      <c r="E19" s="135"/>
      <c r="F19" s="29">
        <v>2025</v>
      </c>
      <c r="G19" s="10">
        <f>G291</f>
        <v>12379.2</v>
      </c>
      <c r="H19" s="10">
        <f t="shared" ref="H19:J19" si="8">H291</f>
        <v>0</v>
      </c>
      <c r="I19" s="10">
        <f t="shared" si="8"/>
        <v>12379.2</v>
      </c>
      <c r="J19" s="10">
        <f t="shared" si="8"/>
        <v>0</v>
      </c>
      <c r="K19" s="11"/>
      <c r="L19" s="10"/>
      <c r="M19" s="10"/>
      <c r="N19" s="10"/>
      <c r="O19" s="10"/>
      <c r="P19" s="10"/>
      <c r="Q19" s="265"/>
    </row>
    <row r="20" spans="1:17" s="23" customFormat="1" ht="15.75" customHeight="1" thickBot="1" x14ac:dyDescent="0.35">
      <c r="A20" s="24"/>
      <c r="B20" s="314" t="s">
        <v>226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6"/>
    </row>
    <row r="21" spans="1:17" ht="15" customHeight="1" thickBot="1" x14ac:dyDescent="0.35">
      <c r="A21" s="263">
        <v>1</v>
      </c>
      <c r="B21" s="291" t="s">
        <v>110</v>
      </c>
      <c r="C21" s="263" t="s">
        <v>23</v>
      </c>
      <c r="D21" s="126" t="s">
        <v>230</v>
      </c>
      <c r="E21" s="126" t="s">
        <v>231</v>
      </c>
      <c r="F21" s="28" t="s">
        <v>84</v>
      </c>
      <c r="G21" s="44">
        <f>SUM(G22:G30)</f>
        <v>600</v>
      </c>
      <c r="H21" s="44">
        <f>SUM(H22:H30)</f>
        <v>0</v>
      </c>
      <c r="I21" s="44">
        <f>SUM(I22:I30)</f>
        <v>600</v>
      </c>
      <c r="J21" s="44">
        <f>SUM(J22:J30)</f>
        <v>0</v>
      </c>
      <c r="K21" s="26"/>
      <c r="L21" s="27"/>
      <c r="M21" s="25"/>
      <c r="N21" s="8"/>
      <c r="O21" s="9"/>
      <c r="P21" s="9"/>
      <c r="Q21" s="263" t="s">
        <v>196</v>
      </c>
    </row>
    <row r="22" spans="1:17" ht="15" thickBot="1" x14ac:dyDescent="0.35">
      <c r="A22" s="264"/>
      <c r="B22" s="292"/>
      <c r="C22" s="282"/>
      <c r="D22" s="134"/>
      <c r="E22" s="134"/>
      <c r="F22" s="29">
        <v>2017</v>
      </c>
      <c r="G22" s="45">
        <v>0</v>
      </c>
      <c r="H22" s="41">
        <v>0</v>
      </c>
      <c r="I22" s="41">
        <v>0</v>
      </c>
      <c r="J22" s="41">
        <v>0</v>
      </c>
      <c r="K22" s="11"/>
      <c r="L22" s="10"/>
      <c r="M22" s="10"/>
      <c r="N22" s="10"/>
      <c r="O22" s="10"/>
      <c r="P22" s="10"/>
      <c r="Q22" s="264"/>
    </row>
    <row r="23" spans="1:17" ht="15" thickBot="1" x14ac:dyDescent="0.35">
      <c r="A23" s="264"/>
      <c r="B23" s="292"/>
      <c r="C23" s="282"/>
      <c r="D23" s="134"/>
      <c r="E23" s="134"/>
      <c r="F23" s="29">
        <v>2018</v>
      </c>
      <c r="G23" s="45">
        <v>0</v>
      </c>
      <c r="H23" s="41">
        <v>0</v>
      </c>
      <c r="I23" s="41">
        <v>0</v>
      </c>
      <c r="J23" s="41">
        <v>0</v>
      </c>
      <c r="K23" s="11"/>
      <c r="L23" s="10"/>
      <c r="M23" s="10"/>
      <c r="N23" s="10"/>
      <c r="O23" s="10"/>
      <c r="P23" s="10"/>
      <c r="Q23" s="264"/>
    </row>
    <row r="24" spans="1:17" ht="15" thickBot="1" x14ac:dyDescent="0.35">
      <c r="A24" s="264"/>
      <c r="B24" s="292"/>
      <c r="C24" s="282"/>
      <c r="D24" s="134"/>
      <c r="E24" s="134"/>
      <c r="F24" s="29">
        <v>2019</v>
      </c>
      <c r="G24" s="45">
        <v>0</v>
      </c>
      <c r="H24" s="41">
        <v>0</v>
      </c>
      <c r="I24" s="41">
        <v>0</v>
      </c>
      <c r="J24" s="41">
        <v>0</v>
      </c>
      <c r="K24" s="11"/>
      <c r="L24" s="10"/>
      <c r="M24" s="10"/>
      <c r="N24" s="10"/>
      <c r="O24" s="10"/>
      <c r="P24" s="10"/>
      <c r="Q24" s="264"/>
    </row>
    <row r="25" spans="1:17" ht="15" thickBot="1" x14ac:dyDescent="0.35">
      <c r="A25" s="264"/>
      <c r="B25" s="292"/>
      <c r="C25" s="282"/>
      <c r="D25" s="134"/>
      <c r="E25" s="134"/>
      <c r="F25" s="29">
        <v>2020</v>
      </c>
      <c r="G25" s="45">
        <v>300</v>
      </c>
      <c r="H25" s="41">
        <v>0</v>
      </c>
      <c r="I25" s="41">
        <v>300</v>
      </c>
      <c r="J25" s="41">
        <v>0</v>
      </c>
      <c r="K25" s="11"/>
      <c r="L25" s="10"/>
      <c r="M25" s="10"/>
      <c r="N25" s="10"/>
      <c r="O25" s="10"/>
      <c r="P25" s="10"/>
      <c r="Q25" s="264"/>
    </row>
    <row r="26" spans="1:17" ht="15" thickBot="1" x14ac:dyDescent="0.35">
      <c r="A26" s="264"/>
      <c r="B26" s="292"/>
      <c r="C26" s="282"/>
      <c r="D26" s="134"/>
      <c r="E26" s="134"/>
      <c r="F26" s="29">
        <v>2021</v>
      </c>
      <c r="G26" s="45">
        <v>0</v>
      </c>
      <c r="H26" s="41">
        <v>0</v>
      </c>
      <c r="I26" s="45">
        <v>0</v>
      </c>
      <c r="J26" s="41">
        <v>0</v>
      </c>
      <c r="K26" s="11"/>
      <c r="L26" s="10"/>
      <c r="M26" s="10"/>
      <c r="N26" s="10"/>
      <c r="O26" s="10"/>
      <c r="P26" s="10"/>
      <c r="Q26" s="264"/>
    </row>
    <row r="27" spans="1:17" ht="15" thickBot="1" x14ac:dyDescent="0.35">
      <c r="A27" s="264"/>
      <c r="B27" s="292"/>
      <c r="C27" s="282"/>
      <c r="D27" s="134"/>
      <c r="E27" s="134"/>
      <c r="F27" s="29">
        <v>2022</v>
      </c>
      <c r="G27" s="45">
        <v>0</v>
      </c>
      <c r="H27" s="41">
        <v>0</v>
      </c>
      <c r="I27" s="45">
        <v>0</v>
      </c>
      <c r="J27" s="41">
        <v>0</v>
      </c>
      <c r="K27" s="11"/>
      <c r="L27" s="10"/>
      <c r="M27" s="10"/>
      <c r="N27" s="10"/>
      <c r="O27" s="10"/>
      <c r="P27" s="10"/>
      <c r="Q27" s="264"/>
    </row>
    <row r="28" spans="1:17" ht="15" thickBot="1" x14ac:dyDescent="0.35">
      <c r="A28" s="264"/>
      <c r="B28" s="292"/>
      <c r="C28" s="282"/>
      <c r="D28" s="134"/>
      <c r="E28" s="134"/>
      <c r="F28" s="29">
        <v>2023</v>
      </c>
      <c r="G28" s="45">
        <v>0</v>
      </c>
      <c r="H28" s="41">
        <v>0</v>
      </c>
      <c r="I28" s="45">
        <v>0</v>
      </c>
      <c r="J28" s="41">
        <v>0</v>
      </c>
      <c r="K28" s="11"/>
      <c r="L28" s="10"/>
      <c r="M28" s="10"/>
      <c r="N28" s="10"/>
      <c r="O28" s="10"/>
      <c r="P28" s="10"/>
      <c r="Q28" s="264"/>
    </row>
    <row r="29" spans="1:17" ht="15" thickBot="1" x14ac:dyDescent="0.35">
      <c r="A29" s="264"/>
      <c r="B29" s="292"/>
      <c r="C29" s="282"/>
      <c r="D29" s="134"/>
      <c r="E29" s="134"/>
      <c r="F29" s="29">
        <v>2024</v>
      </c>
      <c r="G29" s="10">
        <v>0</v>
      </c>
      <c r="H29" s="41">
        <v>0</v>
      </c>
      <c r="I29" s="13"/>
      <c r="J29" s="48">
        <v>0</v>
      </c>
      <c r="K29" s="11"/>
      <c r="L29" s="10"/>
      <c r="M29" s="10"/>
      <c r="N29" s="10"/>
      <c r="O29" s="10"/>
      <c r="P29" s="10"/>
      <c r="Q29" s="264"/>
    </row>
    <row r="30" spans="1:17" ht="15" thickBot="1" x14ac:dyDescent="0.35">
      <c r="A30" s="265"/>
      <c r="B30" s="293"/>
      <c r="C30" s="283"/>
      <c r="D30" s="135"/>
      <c r="E30" s="135"/>
      <c r="F30" s="29">
        <v>2025</v>
      </c>
      <c r="G30" s="10">
        <v>300</v>
      </c>
      <c r="H30" s="41">
        <v>0</v>
      </c>
      <c r="I30" s="13">
        <v>300</v>
      </c>
      <c r="J30" s="41">
        <v>0</v>
      </c>
      <c r="K30" s="11"/>
      <c r="L30" s="10"/>
      <c r="M30" s="10"/>
      <c r="N30" s="10"/>
      <c r="O30" s="10"/>
      <c r="P30" s="10"/>
      <c r="Q30" s="265"/>
    </row>
    <row r="31" spans="1:17" ht="15.75" customHeight="1" thickBot="1" x14ac:dyDescent="0.35">
      <c r="A31" s="263"/>
      <c r="B31" s="284" t="s">
        <v>22</v>
      </c>
      <c r="C31" s="287" t="s">
        <v>23</v>
      </c>
      <c r="D31" s="136"/>
      <c r="E31" s="136"/>
      <c r="F31" s="55" t="s">
        <v>84</v>
      </c>
      <c r="G31" s="46">
        <f>SUM(G32:G40)</f>
        <v>600</v>
      </c>
      <c r="H31" s="46">
        <f>SUM(H32:H40)</f>
        <v>0</v>
      </c>
      <c r="I31" s="46">
        <f>SUM(I32:I40)</f>
        <v>600</v>
      </c>
      <c r="J31" s="46">
        <f>SUM(J32:J40)</f>
        <v>0</v>
      </c>
      <c r="K31" s="11"/>
      <c r="L31" s="10"/>
      <c r="M31" s="12"/>
      <c r="N31" s="12"/>
      <c r="O31" s="10"/>
      <c r="P31" s="10"/>
      <c r="Q31" s="263"/>
    </row>
    <row r="32" spans="1:17" ht="15" thickBot="1" x14ac:dyDescent="0.35">
      <c r="A32" s="264"/>
      <c r="B32" s="285"/>
      <c r="C32" s="288"/>
      <c r="D32" s="136"/>
      <c r="E32" s="136"/>
      <c r="F32" s="56">
        <v>2017</v>
      </c>
      <c r="G32" s="47">
        <v>0</v>
      </c>
      <c r="H32" s="43">
        <v>0</v>
      </c>
      <c r="I32" s="43">
        <v>0</v>
      </c>
      <c r="J32" s="43">
        <v>0</v>
      </c>
      <c r="K32" s="11"/>
      <c r="L32" s="10"/>
      <c r="M32" s="10"/>
      <c r="N32" s="10"/>
      <c r="O32" s="10"/>
      <c r="P32" s="10"/>
      <c r="Q32" s="264"/>
    </row>
    <row r="33" spans="1:17" ht="15" thickBot="1" x14ac:dyDescent="0.35">
      <c r="A33" s="264"/>
      <c r="B33" s="285"/>
      <c r="C33" s="288"/>
      <c r="D33" s="136"/>
      <c r="E33" s="136"/>
      <c r="F33" s="56">
        <v>2018</v>
      </c>
      <c r="G33" s="47">
        <v>0</v>
      </c>
      <c r="H33" s="43">
        <v>0</v>
      </c>
      <c r="I33" s="43">
        <v>0</v>
      </c>
      <c r="J33" s="43">
        <v>0</v>
      </c>
      <c r="K33" s="11"/>
      <c r="L33" s="10"/>
      <c r="M33" s="10"/>
      <c r="N33" s="10"/>
      <c r="O33" s="10"/>
      <c r="P33" s="10"/>
      <c r="Q33" s="264"/>
    </row>
    <row r="34" spans="1:17" ht="15" thickBot="1" x14ac:dyDescent="0.35">
      <c r="A34" s="264"/>
      <c r="B34" s="285"/>
      <c r="C34" s="288"/>
      <c r="D34" s="136"/>
      <c r="E34" s="136"/>
      <c r="F34" s="56">
        <v>2019</v>
      </c>
      <c r="G34" s="47">
        <v>0</v>
      </c>
      <c r="H34" s="43">
        <v>0</v>
      </c>
      <c r="I34" s="43">
        <v>0</v>
      </c>
      <c r="J34" s="43">
        <v>0</v>
      </c>
      <c r="K34" s="11"/>
      <c r="L34" s="10"/>
      <c r="M34" s="10"/>
      <c r="N34" s="10"/>
      <c r="O34" s="10"/>
      <c r="P34" s="10"/>
      <c r="Q34" s="264"/>
    </row>
    <row r="35" spans="1:17" ht="15" thickBot="1" x14ac:dyDescent="0.35">
      <c r="A35" s="264"/>
      <c r="B35" s="285"/>
      <c r="C35" s="288"/>
      <c r="D35" s="136"/>
      <c r="E35" s="136"/>
      <c r="F35" s="56">
        <v>2020</v>
      </c>
      <c r="G35" s="47">
        <v>300</v>
      </c>
      <c r="H35" s="43">
        <v>0</v>
      </c>
      <c r="I35" s="43">
        <v>300</v>
      </c>
      <c r="J35" s="43">
        <v>0</v>
      </c>
      <c r="K35" s="11"/>
      <c r="L35" s="10"/>
      <c r="M35" s="10"/>
      <c r="N35" s="10"/>
      <c r="O35" s="10"/>
      <c r="P35" s="10"/>
      <c r="Q35" s="264"/>
    </row>
    <row r="36" spans="1:17" ht="15" thickBot="1" x14ac:dyDescent="0.35">
      <c r="A36" s="264"/>
      <c r="B36" s="285"/>
      <c r="C36" s="288"/>
      <c r="D36" s="136"/>
      <c r="E36" s="136"/>
      <c r="F36" s="56">
        <v>2021</v>
      </c>
      <c r="G36" s="47">
        <v>0</v>
      </c>
      <c r="H36" s="43">
        <v>0</v>
      </c>
      <c r="I36" s="47">
        <v>0</v>
      </c>
      <c r="J36" s="43">
        <v>0</v>
      </c>
      <c r="K36" s="11"/>
      <c r="L36" s="10"/>
      <c r="M36" s="10"/>
      <c r="N36" s="10"/>
      <c r="O36" s="10"/>
      <c r="P36" s="10"/>
      <c r="Q36" s="264"/>
    </row>
    <row r="37" spans="1:17" ht="15" thickBot="1" x14ac:dyDescent="0.35">
      <c r="A37" s="264"/>
      <c r="B37" s="285"/>
      <c r="C37" s="288"/>
      <c r="D37" s="136"/>
      <c r="E37" s="136"/>
      <c r="F37" s="56">
        <v>2022</v>
      </c>
      <c r="G37" s="47">
        <v>0</v>
      </c>
      <c r="H37" s="43">
        <v>0</v>
      </c>
      <c r="I37" s="47">
        <v>0</v>
      </c>
      <c r="J37" s="43">
        <v>0</v>
      </c>
      <c r="K37" s="11"/>
      <c r="L37" s="10"/>
      <c r="M37" s="10"/>
      <c r="N37" s="10"/>
      <c r="O37" s="10"/>
      <c r="P37" s="10"/>
      <c r="Q37" s="264"/>
    </row>
    <row r="38" spans="1:17" ht="15" thickBot="1" x14ac:dyDescent="0.35">
      <c r="A38" s="264"/>
      <c r="B38" s="285"/>
      <c r="C38" s="288"/>
      <c r="D38" s="136"/>
      <c r="E38" s="136"/>
      <c r="F38" s="56">
        <v>2023</v>
      </c>
      <c r="G38" s="47">
        <v>0</v>
      </c>
      <c r="H38" s="43">
        <v>0</v>
      </c>
      <c r="I38" s="47">
        <v>0</v>
      </c>
      <c r="J38" s="43">
        <v>0</v>
      </c>
      <c r="K38" s="11"/>
      <c r="L38" s="10"/>
      <c r="M38" s="10"/>
      <c r="N38" s="10"/>
      <c r="O38" s="10"/>
      <c r="P38" s="10"/>
      <c r="Q38" s="264"/>
    </row>
    <row r="39" spans="1:17" ht="15" thickBot="1" x14ac:dyDescent="0.35">
      <c r="A39" s="264"/>
      <c r="B39" s="285"/>
      <c r="C39" s="288"/>
      <c r="D39" s="136"/>
      <c r="E39" s="136"/>
      <c r="F39" s="56">
        <v>2024</v>
      </c>
      <c r="G39" s="39">
        <v>0</v>
      </c>
      <c r="H39" s="43">
        <v>0</v>
      </c>
      <c r="I39" s="49"/>
      <c r="J39" s="50">
        <v>0</v>
      </c>
      <c r="K39" s="11"/>
      <c r="L39" s="10"/>
      <c r="M39" s="10"/>
      <c r="N39" s="10"/>
      <c r="O39" s="10"/>
      <c r="P39" s="10"/>
      <c r="Q39" s="264"/>
    </row>
    <row r="40" spans="1:17" ht="15" thickBot="1" x14ac:dyDescent="0.35">
      <c r="A40" s="265"/>
      <c r="B40" s="286"/>
      <c r="C40" s="289"/>
      <c r="D40" s="137"/>
      <c r="E40" s="137"/>
      <c r="F40" s="56">
        <v>2025</v>
      </c>
      <c r="G40" s="39">
        <v>300</v>
      </c>
      <c r="H40" s="43">
        <v>0</v>
      </c>
      <c r="I40" s="49">
        <v>300</v>
      </c>
      <c r="J40" s="43">
        <v>0</v>
      </c>
      <c r="K40" s="11"/>
      <c r="L40" s="10"/>
      <c r="M40" s="10"/>
      <c r="N40" s="10"/>
      <c r="O40" s="10"/>
      <c r="P40" s="10"/>
      <c r="Q40" s="265"/>
    </row>
    <row r="41" spans="1:17" ht="15.75" customHeight="1" thickBot="1" x14ac:dyDescent="0.35">
      <c r="A41" s="263">
        <v>2</v>
      </c>
      <c r="B41" s="291" t="s">
        <v>111</v>
      </c>
      <c r="C41" s="281" t="s">
        <v>23</v>
      </c>
      <c r="D41" s="133" t="s">
        <v>230</v>
      </c>
      <c r="E41" s="133" t="s">
        <v>232</v>
      </c>
      <c r="F41" s="28" t="s">
        <v>84</v>
      </c>
      <c r="G41" s="44">
        <f>SUM(G42:G50)</f>
        <v>3600</v>
      </c>
      <c r="H41" s="44">
        <f>SUM(H42:H50)</f>
        <v>0</v>
      </c>
      <c r="I41" s="44">
        <f>SUM(I42:I50)</f>
        <v>3600</v>
      </c>
      <c r="J41" s="44">
        <f>SUM(J42:J50)</f>
        <v>0</v>
      </c>
      <c r="K41" s="11"/>
      <c r="L41" s="10"/>
      <c r="M41" s="12"/>
      <c r="N41" s="12"/>
      <c r="O41" s="10"/>
      <c r="P41" s="10"/>
      <c r="Q41" s="263" t="s">
        <v>196</v>
      </c>
    </row>
    <row r="42" spans="1:17" ht="15" thickBot="1" x14ac:dyDescent="0.35">
      <c r="A42" s="264"/>
      <c r="B42" s="292"/>
      <c r="C42" s="282"/>
      <c r="D42" s="134"/>
      <c r="E42" s="134"/>
      <c r="F42" s="29">
        <v>2017</v>
      </c>
      <c r="G42" s="45">
        <v>400</v>
      </c>
      <c r="H42" s="41">
        <v>0</v>
      </c>
      <c r="I42" s="41">
        <v>400</v>
      </c>
      <c r="J42" s="41">
        <v>0</v>
      </c>
      <c r="K42" s="11"/>
      <c r="L42" s="10"/>
      <c r="M42" s="10"/>
      <c r="N42" s="10"/>
      <c r="O42" s="10"/>
      <c r="P42" s="10"/>
      <c r="Q42" s="264"/>
    </row>
    <row r="43" spans="1:17" ht="15" thickBot="1" x14ac:dyDescent="0.35">
      <c r="A43" s="264"/>
      <c r="B43" s="292"/>
      <c r="C43" s="282"/>
      <c r="D43" s="134"/>
      <c r="E43" s="134"/>
      <c r="F43" s="29">
        <v>2018</v>
      </c>
      <c r="G43" s="45">
        <v>400</v>
      </c>
      <c r="H43" s="41">
        <v>0</v>
      </c>
      <c r="I43" s="41">
        <v>400</v>
      </c>
      <c r="J43" s="41">
        <v>0</v>
      </c>
      <c r="K43" s="11"/>
      <c r="L43" s="10"/>
      <c r="M43" s="10"/>
      <c r="N43" s="10"/>
      <c r="O43" s="10"/>
      <c r="P43" s="10"/>
      <c r="Q43" s="264"/>
    </row>
    <row r="44" spans="1:17" ht="15" thickBot="1" x14ac:dyDescent="0.35">
      <c r="A44" s="264"/>
      <c r="B44" s="292"/>
      <c r="C44" s="282"/>
      <c r="D44" s="134"/>
      <c r="E44" s="134"/>
      <c r="F44" s="29">
        <v>2019</v>
      </c>
      <c r="G44" s="45">
        <v>400</v>
      </c>
      <c r="H44" s="41">
        <v>0</v>
      </c>
      <c r="I44" s="41">
        <v>400</v>
      </c>
      <c r="J44" s="41">
        <v>0</v>
      </c>
      <c r="K44" s="11"/>
      <c r="L44" s="10"/>
      <c r="M44" s="10"/>
      <c r="N44" s="10"/>
      <c r="O44" s="10"/>
      <c r="P44" s="10"/>
      <c r="Q44" s="264"/>
    </row>
    <row r="45" spans="1:17" ht="15" thickBot="1" x14ac:dyDescent="0.35">
      <c r="A45" s="264"/>
      <c r="B45" s="292"/>
      <c r="C45" s="282"/>
      <c r="D45" s="134"/>
      <c r="E45" s="134"/>
      <c r="F45" s="29">
        <v>2020</v>
      </c>
      <c r="G45" s="45">
        <v>400</v>
      </c>
      <c r="H45" s="41">
        <v>0</v>
      </c>
      <c r="I45" s="41">
        <v>400</v>
      </c>
      <c r="J45" s="41">
        <v>0</v>
      </c>
      <c r="K45" s="11"/>
      <c r="L45" s="10"/>
      <c r="M45" s="10"/>
      <c r="N45" s="10"/>
      <c r="O45" s="10"/>
      <c r="P45" s="10"/>
      <c r="Q45" s="264"/>
    </row>
    <row r="46" spans="1:17" ht="15" thickBot="1" x14ac:dyDescent="0.35">
      <c r="A46" s="264"/>
      <c r="B46" s="292"/>
      <c r="C46" s="282"/>
      <c r="D46" s="134"/>
      <c r="E46" s="134"/>
      <c r="F46" s="29">
        <v>2021</v>
      </c>
      <c r="G46" s="45">
        <v>400</v>
      </c>
      <c r="H46" s="41">
        <v>0</v>
      </c>
      <c r="I46" s="41">
        <v>400</v>
      </c>
      <c r="J46" s="41">
        <v>0</v>
      </c>
      <c r="K46" s="11"/>
      <c r="L46" s="10"/>
      <c r="M46" s="10"/>
      <c r="N46" s="10"/>
      <c r="O46" s="10"/>
      <c r="P46" s="10"/>
      <c r="Q46" s="264"/>
    </row>
    <row r="47" spans="1:17" ht="15" thickBot="1" x14ac:dyDescent="0.35">
      <c r="A47" s="264"/>
      <c r="B47" s="292"/>
      <c r="C47" s="282"/>
      <c r="D47" s="134"/>
      <c r="E47" s="134"/>
      <c r="F47" s="29">
        <v>2022</v>
      </c>
      <c r="G47" s="45">
        <v>400</v>
      </c>
      <c r="H47" s="41">
        <v>0</v>
      </c>
      <c r="I47" s="41">
        <v>400</v>
      </c>
      <c r="J47" s="41">
        <v>0</v>
      </c>
      <c r="K47" s="11"/>
      <c r="L47" s="10"/>
      <c r="M47" s="10"/>
      <c r="N47" s="10"/>
      <c r="O47" s="10"/>
      <c r="P47" s="10"/>
      <c r="Q47" s="264"/>
    </row>
    <row r="48" spans="1:17" ht="15" thickBot="1" x14ac:dyDescent="0.35">
      <c r="A48" s="264"/>
      <c r="B48" s="292"/>
      <c r="C48" s="282"/>
      <c r="D48" s="134"/>
      <c r="E48" s="134"/>
      <c r="F48" s="29">
        <v>2023</v>
      </c>
      <c r="G48" s="45">
        <v>400</v>
      </c>
      <c r="H48" s="41">
        <v>0</v>
      </c>
      <c r="I48" s="41">
        <v>400</v>
      </c>
      <c r="J48" s="41">
        <v>0</v>
      </c>
      <c r="K48" s="11"/>
      <c r="L48" s="10"/>
      <c r="M48" s="10"/>
      <c r="N48" s="10"/>
      <c r="O48" s="10"/>
      <c r="P48" s="10"/>
      <c r="Q48" s="264"/>
    </row>
    <row r="49" spans="1:17" ht="15" thickBot="1" x14ac:dyDescent="0.35">
      <c r="A49" s="264"/>
      <c r="B49" s="292"/>
      <c r="C49" s="282"/>
      <c r="D49" s="134"/>
      <c r="E49" s="134"/>
      <c r="F49" s="29">
        <v>2024</v>
      </c>
      <c r="G49" s="45">
        <v>400</v>
      </c>
      <c r="H49" s="41">
        <v>0</v>
      </c>
      <c r="I49" s="41">
        <v>400</v>
      </c>
      <c r="J49" s="41">
        <v>0</v>
      </c>
      <c r="K49" s="11"/>
      <c r="L49" s="10"/>
      <c r="M49" s="10"/>
      <c r="N49" s="10"/>
      <c r="O49" s="10"/>
      <c r="P49" s="10"/>
      <c r="Q49" s="264"/>
    </row>
    <row r="50" spans="1:17" ht="15" thickBot="1" x14ac:dyDescent="0.35">
      <c r="A50" s="265"/>
      <c r="B50" s="293"/>
      <c r="C50" s="283"/>
      <c r="D50" s="135"/>
      <c r="E50" s="135"/>
      <c r="F50" s="29">
        <v>2025</v>
      </c>
      <c r="G50" s="10">
        <v>400</v>
      </c>
      <c r="H50" s="41">
        <v>0</v>
      </c>
      <c r="I50" s="41">
        <v>400</v>
      </c>
      <c r="J50" s="41">
        <v>0</v>
      </c>
      <c r="K50" s="11"/>
      <c r="L50" s="10"/>
      <c r="M50" s="10"/>
      <c r="N50" s="10"/>
      <c r="O50" s="10"/>
      <c r="P50" s="10"/>
      <c r="Q50" s="265"/>
    </row>
    <row r="51" spans="1:17" ht="15.75" customHeight="1" thickBot="1" x14ac:dyDescent="0.35">
      <c r="A51" s="263"/>
      <c r="B51" s="284" t="s">
        <v>22</v>
      </c>
      <c r="C51" s="287" t="s">
        <v>23</v>
      </c>
      <c r="D51" s="136"/>
      <c r="E51" s="136"/>
      <c r="F51" s="55" t="s">
        <v>84</v>
      </c>
      <c r="G51" s="46">
        <f>SUM(G52:G60)</f>
        <v>3600</v>
      </c>
      <c r="H51" s="46">
        <f>SUM(H52:H60)</f>
        <v>0</v>
      </c>
      <c r="I51" s="46">
        <f>SUM(I52:I60)</f>
        <v>3600</v>
      </c>
      <c r="J51" s="46">
        <f>SUM(J52:J60)</f>
        <v>0</v>
      </c>
      <c r="K51" s="11"/>
      <c r="L51" s="10"/>
      <c r="M51" s="12"/>
      <c r="N51" s="12"/>
      <c r="O51" s="10"/>
      <c r="P51" s="10"/>
      <c r="Q51" s="263"/>
    </row>
    <row r="52" spans="1:17" ht="15" thickBot="1" x14ac:dyDescent="0.35">
      <c r="A52" s="264"/>
      <c r="B52" s="285"/>
      <c r="C52" s="288"/>
      <c r="D52" s="136"/>
      <c r="E52" s="136"/>
      <c r="F52" s="56">
        <v>2017</v>
      </c>
      <c r="G52" s="47">
        <v>400</v>
      </c>
      <c r="H52" s="43">
        <v>0</v>
      </c>
      <c r="I52" s="43">
        <v>400</v>
      </c>
      <c r="J52" s="43">
        <v>0</v>
      </c>
      <c r="K52" s="11"/>
      <c r="L52" s="10"/>
      <c r="M52" s="10"/>
      <c r="N52" s="10"/>
      <c r="O52" s="10"/>
      <c r="P52" s="10"/>
      <c r="Q52" s="264"/>
    </row>
    <row r="53" spans="1:17" ht="15" thickBot="1" x14ac:dyDescent="0.35">
      <c r="A53" s="264"/>
      <c r="B53" s="285"/>
      <c r="C53" s="288"/>
      <c r="D53" s="136"/>
      <c r="E53" s="136"/>
      <c r="F53" s="56">
        <v>2018</v>
      </c>
      <c r="G53" s="47">
        <v>400</v>
      </c>
      <c r="H53" s="43">
        <v>0</v>
      </c>
      <c r="I53" s="43">
        <v>400</v>
      </c>
      <c r="J53" s="43">
        <v>0</v>
      </c>
      <c r="K53" s="11"/>
      <c r="L53" s="10"/>
      <c r="M53" s="10"/>
      <c r="N53" s="10"/>
      <c r="O53" s="10"/>
      <c r="P53" s="10"/>
      <c r="Q53" s="264"/>
    </row>
    <row r="54" spans="1:17" ht="15" thickBot="1" x14ac:dyDescent="0.35">
      <c r="A54" s="264"/>
      <c r="B54" s="285"/>
      <c r="C54" s="288"/>
      <c r="D54" s="136"/>
      <c r="E54" s="136"/>
      <c r="F54" s="56">
        <v>2019</v>
      </c>
      <c r="G54" s="47">
        <v>400</v>
      </c>
      <c r="H54" s="43">
        <v>0</v>
      </c>
      <c r="I54" s="43">
        <v>400</v>
      </c>
      <c r="J54" s="43">
        <v>0</v>
      </c>
      <c r="K54" s="11"/>
      <c r="L54" s="10"/>
      <c r="M54" s="10"/>
      <c r="N54" s="10"/>
      <c r="O54" s="10"/>
      <c r="P54" s="10"/>
      <c r="Q54" s="264"/>
    </row>
    <row r="55" spans="1:17" ht="15" thickBot="1" x14ac:dyDescent="0.35">
      <c r="A55" s="264"/>
      <c r="B55" s="285"/>
      <c r="C55" s="288"/>
      <c r="D55" s="136"/>
      <c r="E55" s="136"/>
      <c r="F55" s="56">
        <v>2020</v>
      </c>
      <c r="G55" s="47">
        <v>400</v>
      </c>
      <c r="H55" s="43">
        <v>0</v>
      </c>
      <c r="I55" s="43">
        <v>400</v>
      </c>
      <c r="J55" s="43">
        <v>0</v>
      </c>
      <c r="K55" s="11"/>
      <c r="L55" s="10"/>
      <c r="M55" s="10"/>
      <c r="N55" s="10"/>
      <c r="O55" s="10"/>
      <c r="P55" s="10"/>
      <c r="Q55" s="264"/>
    </row>
    <row r="56" spans="1:17" ht="15" thickBot="1" x14ac:dyDescent="0.35">
      <c r="A56" s="264"/>
      <c r="B56" s="285"/>
      <c r="C56" s="288"/>
      <c r="D56" s="136"/>
      <c r="E56" s="136"/>
      <c r="F56" s="56">
        <v>2021</v>
      </c>
      <c r="G56" s="47">
        <v>400</v>
      </c>
      <c r="H56" s="43">
        <v>0</v>
      </c>
      <c r="I56" s="43">
        <v>400</v>
      </c>
      <c r="J56" s="43">
        <v>0</v>
      </c>
      <c r="K56" s="11"/>
      <c r="L56" s="10"/>
      <c r="M56" s="10"/>
      <c r="N56" s="10"/>
      <c r="O56" s="10"/>
      <c r="P56" s="10"/>
      <c r="Q56" s="264"/>
    </row>
    <row r="57" spans="1:17" ht="15" thickBot="1" x14ac:dyDescent="0.35">
      <c r="A57" s="264"/>
      <c r="B57" s="285"/>
      <c r="C57" s="288"/>
      <c r="D57" s="136"/>
      <c r="E57" s="136"/>
      <c r="F57" s="56">
        <v>2022</v>
      </c>
      <c r="G57" s="47">
        <v>400</v>
      </c>
      <c r="H57" s="43">
        <v>0</v>
      </c>
      <c r="I57" s="43">
        <v>400</v>
      </c>
      <c r="J57" s="43">
        <v>0</v>
      </c>
      <c r="K57" s="11"/>
      <c r="L57" s="10"/>
      <c r="M57" s="10"/>
      <c r="N57" s="10"/>
      <c r="O57" s="10"/>
      <c r="P57" s="10"/>
      <c r="Q57" s="264"/>
    </row>
    <row r="58" spans="1:17" ht="15" thickBot="1" x14ac:dyDescent="0.35">
      <c r="A58" s="264"/>
      <c r="B58" s="285"/>
      <c r="C58" s="288"/>
      <c r="D58" s="136"/>
      <c r="E58" s="136"/>
      <c r="F58" s="56">
        <v>2023</v>
      </c>
      <c r="G58" s="47">
        <v>400</v>
      </c>
      <c r="H58" s="43">
        <v>0</v>
      </c>
      <c r="I58" s="43">
        <v>400</v>
      </c>
      <c r="J58" s="43">
        <v>0</v>
      </c>
      <c r="K58" s="11"/>
      <c r="L58" s="10"/>
      <c r="M58" s="10"/>
      <c r="N58" s="10"/>
      <c r="O58" s="10"/>
      <c r="P58" s="10"/>
      <c r="Q58" s="264"/>
    </row>
    <row r="59" spans="1:17" ht="15" thickBot="1" x14ac:dyDescent="0.35">
      <c r="A59" s="264"/>
      <c r="B59" s="285"/>
      <c r="C59" s="288"/>
      <c r="D59" s="136"/>
      <c r="E59" s="136"/>
      <c r="F59" s="56">
        <v>2024</v>
      </c>
      <c r="G59" s="47">
        <v>400</v>
      </c>
      <c r="H59" s="43">
        <v>0</v>
      </c>
      <c r="I59" s="43">
        <v>400</v>
      </c>
      <c r="J59" s="43">
        <v>0</v>
      </c>
      <c r="K59" s="11"/>
      <c r="L59" s="10"/>
      <c r="M59" s="10"/>
      <c r="N59" s="10"/>
      <c r="O59" s="10"/>
      <c r="P59" s="10"/>
      <c r="Q59" s="264"/>
    </row>
    <row r="60" spans="1:17" ht="15" thickBot="1" x14ac:dyDescent="0.35">
      <c r="A60" s="265"/>
      <c r="B60" s="286"/>
      <c r="C60" s="289"/>
      <c r="D60" s="137"/>
      <c r="E60" s="137"/>
      <c r="F60" s="56">
        <v>2025</v>
      </c>
      <c r="G60" s="39">
        <v>400</v>
      </c>
      <c r="H60" s="43">
        <v>0</v>
      </c>
      <c r="I60" s="43">
        <v>400</v>
      </c>
      <c r="J60" s="43">
        <v>0</v>
      </c>
      <c r="K60" s="11"/>
      <c r="L60" s="10"/>
      <c r="M60" s="10"/>
      <c r="N60" s="10"/>
      <c r="O60" s="10"/>
      <c r="P60" s="10"/>
      <c r="Q60" s="265"/>
    </row>
    <row r="61" spans="1:17" ht="15" customHeight="1" thickBot="1" x14ac:dyDescent="0.35">
      <c r="A61" s="263">
        <v>3</v>
      </c>
      <c r="B61" s="294" t="s">
        <v>182</v>
      </c>
      <c r="C61" s="281" t="s">
        <v>23</v>
      </c>
      <c r="D61" s="133" t="s">
        <v>233</v>
      </c>
      <c r="E61" s="133" t="s">
        <v>234</v>
      </c>
      <c r="F61" s="28" t="s">
        <v>84</v>
      </c>
      <c r="G61" s="44">
        <f>SUM(G62:G70)</f>
        <v>400</v>
      </c>
      <c r="H61" s="44">
        <f>SUM(H62:H70)</f>
        <v>0</v>
      </c>
      <c r="I61" s="44">
        <f>SUM(I62:I70)</f>
        <v>400</v>
      </c>
      <c r="J61" s="44">
        <f>SUM(J62:J70)</f>
        <v>0</v>
      </c>
      <c r="K61" s="11"/>
      <c r="L61" s="10"/>
      <c r="M61" s="12"/>
      <c r="N61" s="12"/>
      <c r="O61" s="10"/>
      <c r="P61" s="10"/>
      <c r="Q61" s="263" t="s">
        <v>175</v>
      </c>
    </row>
    <row r="62" spans="1:17" ht="15" thickBot="1" x14ac:dyDescent="0.35">
      <c r="A62" s="264"/>
      <c r="B62" s="292"/>
      <c r="C62" s="282"/>
      <c r="D62" s="134"/>
      <c r="E62" s="134"/>
      <c r="F62" s="29">
        <v>2017</v>
      </c>
      <c r="G62" s="45">
        <v>25</v>
      </c>
      <c r="H62" s="41">
        <v>0</v>
      </c>
      <c r="I62" s="41">
        <v>25</v>
      </c>
      <c r="J62" s="41">
        <v>0</v>
      </c>
      <c r="K62" s="11"/>
      <c r="L62" s="10"/>
      <c r="M62" s="10"/>
      <c r="N62" s="10"/>
      <c r="O62" s="10"/>
      <c r="P62" s="10"/>
      <c r="Q62" s="264"/>
    </row>
    <row r="63" spans="1:17" ht="15" thickBot="1" x14ac:dyDescent="0.35">
      <c r="A63" s="264"/>
      <c r="B63" s="292"/>
      <c r="C63" s="282"/>
      <c r="D63" s="134"/>
      <c r="E63" s="134"/>
      <c r="F63" s="29">
        <v>2018</v>
      </c>
      <c r="G63" s="45">
        <v>25</v>
      </c>
      <c r="H63" s="41">
        <v>0</v>
      </c>
      <c r="I63" s="41">
        <v>25</v>
      </c>
      <c r="J63" s="41">
        <v>0</v>
      </c>
      <c r="K63" s="11"/>
      <c r="L63" s="10"/>
      <c r="M63" s="10"/>
      <c r="N63" s="10"/>
      <c r="O63" s="10"/>
      <c r="P63" s="10"/>
      <c r="Q63" s="264"/>
    </row>
    <row r="64" spans="1:17" ht="15" thickBot="1" x14ac:dyDescent="0.35">
      <c r="A64" s="264"/>
      <c r="B64" s="292"/>
      <c r="C64" s="282"/>
      <c r="D64" s="134"/>
      <c r="E64" s="134"/>
      <c r="F64" s="29">
        <v>2019</v>
      </c>
      <c r="G64" s="45">
        <v>50</v>
      </c>
      <c r="H64" s="41">
        <v>0</v>
      </c>
      <c r="I64" s="41">
        <v>50</v>
      </c>
      <c r="J64" s="41">
        <v>0</v>
      </c>
      <c r="K64" s="11"/>
      <c r="L64" s="10"/>
      <c r="M64" s="10"/>
      <c r="N64" s="10"/>
      <c r="O64" s="10"/>
      <c r="P64" s="10"/>
      <c r="Q64" s="264"/>
    </row>
    <row r="65" spans="1:17" ht="15" thickBot="1" x14ac:dyDescent="0.35">
      <c r="A65" s="264"/>
      <c r="B65" s="292"/>
      <c r="C65" s="282"/>
      <c r="D65" s="134"/>
      <c r="E65" s="134"/>
      <c r="F65" s="29">
        <v>2020</v>
      </c>
      <c r="G65" s="45">
        <v>50</v>
      </c>
      <c r="H65" s="41">
        <v>0</v>
      </c>
      <c r="I65" s="41">
        <v>50</v>
      </c>
      <c r="J65" s="41">
        <v>0</v>
      </c>
      <c r="K65" s="11"/>
      <c r="L65" s="10"/>
      <c r="M65" s="10"/>
      <c r="N65" s="10"/>
      <c r="O65" s="10"/>
      <c r="P65" s="10"/>
      <c r="Q65" s="264"/>
    </row>
    <row r="66" spans="1:17" ht="15" thickBot="1" x14ac:dyDescent="0.35">
      <c r="A66" s="264"/>
      <c r="B66" s="292"/>
      <c r="C66" s="282"/>
      <c r="D66" s="134"/>
      <c r="E66" s="134"/>
      <c r="F66" s="29">
        <v>2021</v>
      </c>
      <c r="G66" s="45">
        <v>50</v>
      </c>
      <c r="H66" s="41">
        <v>0</v>
      </c>
      <c r="I66" s="41">
        <v>50</v>
      </c>
      <c r="J66" s="41">
        <v>0</v>
      </c>
      <c r="K66" s="11"/>
      <c r="L66" s="10"/>
      <c r="M66" s="10"/>
      <c r="N66" s="10"/>
      <c r="O66" s="10"/>
      <c r="P66" s="10"/>
      <c r="Q66" s="264"/>
    </row>
    <row r="67" spans="1:17" ht="15" thickBot="1" x14ac:dyDescent="0.35">
      <c r="A67" s="264"/>
      <c r="B67" s="292"/>
      <c r="C67" s="282"/>
      <c r="D67" s="134"/>
      <c r="E67" s="134"/>
      <c r="F67" s="29">
        <v>2022</v>
      </c>
      <c r="G67" s="45">
        <v>50</v>
      </c>
      <c r="H67" s="41">
        <v>0</v>
      </c>
      <c r="I67" s="41">
        <v>50</v>
      </c>
      <c r="J67" s="41">
        <v>0</v>
      </c>
      <c r="K67" s="11"/>
      <c r="L67" s="10"/>
      <c r="M67" s="10"/>
      <c r="N67" s="10"/>
      <c r="O67" s="10"/>
      <c r="P67" s="10"/>
      <c r="Q67" s="264"/>
    </row>
    <row r="68" spans="1:17" ht="15" thickBot="1" x14ac:dyDescent="0.35">
      <c r="A68" s="264"/>
      <c r="B68" s="292"/>
      <c r="C68" s="282"/>
      <c r="D68" s="134"/>
      <c r="E68" s="134"/>
      <c r="F68" s="29">
        <v>2023</v>
      </c>
      <c r="G68" s="45">
        <v>50</v>
      </c>
      <c r="H68" s="41">
        <v>0</v>
      </c>
      <c r="I68" s="41">
        <v>50</v>
      </c>
      <c r="J68" s="41">
        <v>0</v>
      </c>
      <c r="K68" s="11"/>
      <c r="L68" s="10"/>
      <c r="M68" s="10"/>
      <c r="N68" s="10"/>
      <c r="O68" s="10"/>
      <c r="P68" s="10"/>
      <c r="Q68" s="264"/>
    </row>
    <row r="69" spans="1:17" ht="15" thickBot="1" x14ac:dyDescent="0.35">
      <c r="A69" s="264"/>
      <c r="B69" s="292"/>
      <c r="C69" s="282"/>
      <c r="D69" s="134"/>
      <c r="E69" s="134"/>
      <c r="F69" s="29">
        <v>2024</v>
      </c>
      <c r="G69" s="45">
        <v>50</v>
      </c>
      <c r="H69" s="41">
        <v>0</v>
      </c>
      <c r="I69" s="41">
        <v>50</v>
      </c>
      <c r="J69" s="41">
        <v>0</v>
      </c>
      <c r="K69" s="11"/>
      <c r="L69" s="10"/>
      <c r="M69" s="10"/>
      <c r="N69" s="10"/>
      <c r="O69" s="10"/>
      <c r="P69" s="10"/>
      <c r="Q69" s="264"/>
    </row>
    <row r="70" spans="1:17" ht="15" thickBot="1" x14ac:dyDescent="0.35">
      <c r="A70" s="265"/>
      <c r="B70" s="293"/>
      <c r="C70" s="283"/>
      <c r="D70" s="135"/>
      <c r="E70" s="135"/>
      <c r="F70" s="29">
        <v>2025</v>
      </c>
      <c r="G70" s="45">
        <v>50</v>
      </c>
      <c r="H70" s="41">
        <v>0</v>
      </c>
      <c r="I70" s="41">
        <v>50</v>
      </c>
      <c r="J70" s="41">
        <v>0</v>
      </c>
      <c r="K70" s="11"/>
      <c r="L70" s="10"/>
      <c r="M70" s="10"/>
      <c r="N70" s="10"/>
      <c r="O70" s="10"/>
      <c r="P70" s="10"/>
      <c r="Q70" s="265"/>
    </row>
    <row r="71" spans="1:17" ht="15" customHeight="1" thickBot="1" x14ac:dyDescent="0.35">
      <c r="A71" s="263">
        <v>4</v>
      </c>
      <c r="B71" s="291" t="s">
        <v>183</v>
      </c>
      <c r="C71" s="281" t="s">
        <v>23</v>
      </c>
      <c r="D71" s="133" t="s">
        <v>233</v>
      </c>
      <c r="E71" s="133" t="s">
        <v>234</v>
      </c>
      <c r="F71" s="28" t="s">
        <v>84</v>
      </c>
      <c r="G71" s="44">
        <f>SUM(G72:G80)</f>
        <v>400</v>
      </c>
      <c r="H71" s="44">
        <f>SUM(H72:H80)</f>
        <v>172.89999999999998</v>
      </c>
      <c r="I71" s="44">
        <f>SUM(I72:I80)</f>
        <v>400</v>
      </c>
      <c r="J71" s="44">
        <f>SUM(J72:J80)</f>
        <v>172.89999999999998</v>
      </c>
      <c r="K71" s="11"/>
      <c r="L71" s="10"/>
      <c r="M71" s="12"/>
      <c r="N71" s="12"/>
      <c r="O71" s="10"/>
      <c r="P71" s="10"/>
      <c r="Q71" s="263" t="s">
        <v>176</v>
      </c>
    </row>
    <row r="72" spans="1:17" ht="15" thickBot="1" x14ac:dyDescent="0.35">
      <c r="A72" s="264"/>
      <c r="B72" s="292"/>
      <c r="C72" s="282"/>
      <c r="D72" s="134"/>
      <c r="E72" s="134"/>
      <c r="F72" s="29">
        <v>2017</v>
      </c>
      <c r="G72" s="45">
        <v>25</v>
      </c>
      <c r="H72" s="41">
        <v>24.7</v>
      </c>
      <c r="I72" s="41">
        <v>25</v>
      </c>
      <c r="J72" s="41">
        <v>24.7</v>
      </c>
      <c r="K72" s="11"/>
      <c r="L72" s="10"/>
      <c r="M72" s="10"/>
      <c r="N72" s="10"/>
      <c r="O72" s="10"/>
      <c r="P72" s="10"/>
      <c r="Q72" s="264"/>
    </row>
    <row r="73" spans="1:17" ht="15" thickBot="1" x14ac:dyDescent="0.35">
      <c r="A73" s="264"/>
      <c r="B73" s="292"/>
      <c r="C73" s="282"/>
      <c r="D73" s="134"/>
      <c r="E73" s="134"/>
      <c r="F73" s="29">
        <v>2018</v>
      </c>
      <c r="G73" s="45">
        <v>25</v>
      </c>
      <c r="H73" s="41">
        <v>24.7</v>
      </c>
      <c r="I73" s="41">
        <v>25</v>
      </c>
      <c r="J73" s="41">
        <v>24.7</v>
      </c>
      <c r="K73" s="11"/>
      <c r="L73" s="10"/>
      <c r="M73" s="10"/>
      <c r="N73" s="10"/>
      <c r="O73" s="10"/>
      <c r="P73" s="10"/>
      <c r="Q73" s="264"/>
    </row>
    <row r="74" spans="1:17" ht="15" thickBot="1" x14ac:dyDescent="0.35">
      <c r="A74" s="264"/>
      <c r="B74" s="292"/>
      <c r="C74" s="282"/>
      <c r="D74" s="134"/>
      <c r="E74" s="134"/>
      <c r="F74" s="29">
        <v>2019</v>
      </c>
      <c r="G74" s="45">
        <v>50</v>
      </c>
      <c r="H74" s="41">
        <v>24.7</v>
      </c>
      <c r="I74" s="41">
        <v>50</v>
      </c>
      <c r="J74" s="41">
        <v>24.7</v>
      </c>
      <c r="K74" s="11"/>
      <c r="L74" s="10"/>
      <c r="M74" s="10"/>
      <c r="N74" s="10"/>
      <c r="O74" s="10"/>
      <c r="P74" s="10"/>
      <c r="Q74" s="264"/>
    </row>
    <row r="75" spans="1:17" ht="15" thickBot="1" x14ac:dyDescent="0.35">
      <c r="A75" s="264"/>
      <c r="B75" s="292"/>
      <c r="C75" s="282"/>
      <c r="D75" s="134"/>
      <c r="E75" s="134"/>
      <c r="F75" s="29">
        <v>2020</v>
      </c>
      <c r="G75" s="45">
        <v>50</v>
      </c>
      <c r="H75" s="41">
        <v>24.7</v>
      </c>
      <c r="I75" s="41">
        <v>50</v>
      </c>
      <c r="J75" s="41">
        <v>24.7</v>
      </c>
      <c r="K75" s="11"/>
      <c r="L75" s="10"/>
      <c r="M75" s="10"/>
      <c r="N75" s="10"/>
      <c r="O75" s="10"/>
      <c r="P75" s="10"/>
      <c r="Q75" s="264"/>
    </row>
    <row r="76" spans="1:17" ht="15" thickBot="1" x14ac:dyDescent="0.35">
      <c r="A76" s="264"/>
      <c r="B76" s="292"/>
      <c r="C76" s="282"/>
      <c r="D76" s="134"/>
      <c r="E76" s="134"/>
      <c r="F76" s="29">
        <v>2021</v>
      </c>
      <c r="G76" s="45">
        <v>50</v>
      </c>
      <c r="H76" s="41">
        <v>24.7</v>
      </c>
      <c r="I76" s="41">
        <v>50</v>
      </c>
      <c r="J76" s="41">
        <v>24.7</v>
      </c>
      <c r="K76" s="11"/>
      <c r="L76" s="10"/>
      <c r="M76" s="10"/>
      <c r="N76" s="10"/>
      <c r="O76" s="10"/>
      <c r="P76" s="10"/>
      <c r="Q76" s="264"/>
    </row>
    <row r="77" spans="1:17" ht="15" thickBot="1" x14ac:dyDescent="0.35">
      <c r="A77" s="264"/>
      <c r="B77" s="292"/>
      <c r="C77" s="282"/>
      <c r="D77" s="134"/>
      <c r="E77" s="134"/>
      <c r="F77" s="29">
        <v>2022</v>
      </c>
      <c r="G77" s="45">
        <v>50</v>
      </c>
      <c r="H77" s="41">
        <v>24.7</v>
      </c>
      <c r="I77" s="41">
        <v>50</v>
      </c>
      <c r="J77" s="41">
        <v>24.7</v>
      </c>
      <c r="K77" s="11"/>
      <c r="L77" s="10"/>
      <c r="M77" s="10"/>
      <c r="N77" s="10"/>
      <c r="O77" s="10"/>
      <c r="P77" s="10"/>
      <c r="Q77" s="264"/>
    </row>
    <row r="78" spans="1:17" ht="15" thickBot="1" x14ac:dyDescent="0.35">
      <c r="A78" s="264"/>
      <c r="B78" s="292"/>
      <c r="C78" s="282"/>
      <c r="D78" s="134"/>
      <c r="E78" s="134"/>
      <c r="F78" s="29">
        <v>2023</v>
      </c>
      <c r="G78" s="45">
        <v>50</v>
      </c>
      <c r="H78" s="41">
        <v>24.7</v>
      </c>
      <c r="I78" s="41">
        <v>50</v>
      </c>
      <c r="J78" s="41">
        <v>24.7</v>
      </c>
      <c r="K78" s="11"/>
      <c r="L78" s="10"/>
      <c r="M78" s="10"/>
      <c r="N78" s="10"/>
      <c r="O78" s="10"/>
      <c r="P78" s="10"/>
      <c r="Q78" s="264"/>
    </row>
    <row r="79" spans="1:17" ht="15" thickBot="1" x14ac:dyDescent="0.35">
      <c r="A79" s="264"/>
      <c r="B79" s="292"/>
      <c r="C79" s="282"/>
      <c r="D79" s="134"/>
      <c r="E79" s="134"/>
      <c r="F79" s="29">
        <v>2024</v>
      </c>
      <c r="G79" s="45">
        <v>50</v>
      </c>
      <c r="H79" s="41">
        <v>0</v>
      </c>
      <c r="I79" s="41">
        <v>50</v>
      </c>
      <c r="J79" s="41">
        <v>0</v>
      </c>
      <c r="K79" s="11"/>
      <c r="L79" s="10"/>
      <c r="M79" s="10"/>
      <c r="N79" s="10"/>
      <c r="O79" s="10"/>
      <c r="P79" s="10"/>
      <c r="Q79" s="264"/>
    </row>
    <row r="80" spans="1:17" ht="15" thickBot="1" x14ac:dyDescent="0.35">
      <c r="A80" s="265"/>
      <c r="B80" s="293"/>
      <c r="C80" s="283"/>
      <c r="D80" s="135"/>
      <c r="E80" s="135"/>
      <c r="F80" s="29">
        <v>2025</v>
      </c>
      <c r="G80" s="45">
        <v>50</v>
      </c>
      <c r="H80" s="41">
        <v>0</v>
      </c>
      <c r="I80" s="41">
        <v>50</v>
      </c>
      <c r="J80" s="41">
        <v>0</v>
      </c>
      <c r="K80" s="11"/>
      <c r="L80" s="10"/>
      <c r="M80" s="10"/>
      <c r="N80" s="10"/>
      <c r="O80" s="10"/>
      <c r="P80" s="10"/>
      <c r="Q80" s="265"/>
    </row>
    <row r="81" spans="1:17" ht="15" customHeight="1" thickBot="1" x14ac:dyDescent="0.35">
      <c r="A81" s="263">
        <v>5</v>
      </c>
      <c r="B81" s="291" t="s">
        <v>184</v>
      </c>
      <c r="C81" s="281" t="s">
        <v>23</v>
      </c>
      <c r="D81" s="133" t="s">
        <v>233</v>
      </c>
      <c r="E81" s="133" t="s">
        <v>234</v>
      </c>
      <c r="F81" s="28" t="s">
        <v>84</v>
      </c>
      <c r="G81" s="44">
        <f>SUM(G82:G90)</f>
        <v>400</v>
      </c>
      <c r="H81" s="44">
        <f>SUM(H82:H90)</f>
        <v>0</v>
      </c>
      <c r="I81" s="44">
        <f>SUM(I82:I90)</f>
        <v>400</v>
      </c>
      <c r="J81" s="44">
        <f>SUM(J82:J90)</f>
        <v>0</v>
      </c>
      <c r="K81" s="11"/>
      <c r="L81" s="10"/>
      <c r="M81" s="12"/>
      <c r="N81" s="12"/>
      <c r="O81" s="10"/>
      <c r="P81" s="10"/>
      <c r="Q81" s="263" t="s">
        <v>177</v>
      </c>
    </row>
    <row r="82" spans="1:17" ht="15" thickBot="1" x14ac:dyDescent="0.35">
      <c r="A82" s="264"/>
      <c r="B82" s="292"/>
      <c r="C82" s="282"/>
      <c r="D82" s="134"/>
      <c r="E82" s="134"/>
      <c r="F82" s="29">
        <v>2017</v>
      </c>
      <c r="G82" s="45">
        <v>25</v>
      </c>
      <c r="H82" s="41">
        <v>0</v>
      </c>
      <c r="I82" s="41">
        <v>25</v>
      </c>
      <c r="J82" s="41">
        <v>0</v>
      </c>
      <c r="K82" s="11"/>
      <c r="L82" s="10"/>
      <c r="M82" s="10"/>
      <c r="N82" s="10"/>
      <c r="O82" s="10"/>
      <c r="P82" s="10"/>
      <c r="Q82" s="264"/>
    </row>
    <row r="83" spans="1:17" ht="15" thickBot="1" x14ac:dyDescent="0.35">
      <c r="A83" s="264"/>
      <c r="B83" s="292"/>
      <c r="C83" s="282"/>
      <c r="D83" s="134"/>
      <c r="E83" s="134"/>
      <c r="F83" s="29">
        <v>2018</v>
      </c>
      <c r="G83" s="45">
        <v>25</v>
      </c>
      <c r="H83" s="41">
        <v>0</v>
      </c>
      <c r="I83" s="41">
        <v>25</v>
      </c>
      <c r="J83" s="41">
        <v>0</v>
      </c>
      <c r="K83" s="11"/>
      <c r="L83" s="10"/>
      <c r="M83" s="10"/>
      <c r="N83" s="10"/>
      <c r="O83" s="10"/>
      <c r="P83" s="10"/>
      <c r="Q83" s="264"/>
    </row>
    <row r="84" spans="1:17" ht="15" thickBot="1" x14ac:dyDescent="0.35">
      <c r="A84" s="264"/>
      <c r="B84" s="292"/>
      <c r="C84" s="282"/>
      <c r="D84" s="134"/>
      <c r="E84" s="134"/>
      <c r="F84" s="29">
        <v>2019</v>
      </c>
      <c r="G84" s="45">
        <v>50</v>
      </c>
      <c r="H84" s="41">
        <v>0</v>
      </c>
      <c r="I84" s="41">
        <v>50</v>
      </c>
      <c r="J84" s="41">
        <v>0</v>
      </c>
      <c r="K84" s="11"/>
      <c r="L84" s="10"/>
      <c r="M84" s="10"/>
      <c r="N84" s="10"/>
      <c r="O84" s="10"/>
      <c r="P84" s="10"/>
      <c r="Q84" s="264"/>
    </row>
    <row r="85" spans="1:17" ht="15" thickBot="1" x14ac:dyDescent="0.35">
      <c r="A85" s="264"/>
      <c r="B85" s="292"/>
      <c r="C85" s="282"/>
      <c r="D85" s="134"/>
      <c r="E85" s="134"/>
      <c r="F85" s="29">
        <v>2020</v>
      </c>
      <c r="G85" s="45">
        <v>50</v>
      </c>
      <c r="H85" s="41">
        <v>0</v>
      </c>
      <c r="I85" s="41">
        <v>50</v>
      </c>
      <c r="J85" s="41">
        <v>0</v>
      </c>
      <c r="K85" s="11"/>
      <c r="L85" s="10"/>
      <c r="M85" s="10"/>
      <c r="N85" s="10"/>
      <c r="O85" s="10"/>
      <c r="P85" s="10"/>
      <c r="Q85" s="264"/>
    </row>
    <row r="86" spans="1:17" ht="15" thickBot="1" x14ac:dyDescent="0.35">
      <c r="A86" s="264"/>
      <c r="B86" s="292"/>
      <c r="C86" s="282"/>
      <c r="D86" s="134"/>
      <c r="E86" s="134"/>
      <c r="F86" s="29">
        <v>2021</v>
      </c>
      <c r="G86" s="45">
        <v>50</v>
      </c>
      <c r="H86" s="41">
        <v>0</v>
      </c>
      <c r="I86" s="41">
        <v>50</v>
      </c>
      <c r="J86" s="41">
        <v>0</v>
      </c>
      <c r="K86" s="11"/>
      <c r="L86" s="10"/>
      <c r="M86" s="10"/>
      <c r="N86" s="10"/>
      <c r="O86" s="10"/>
      <c r="P86" s="10"/>
      <c r="Q86" s="264"/>
    </row>
    <row r="87" spans="1:17" ht="15" thickBot="1" x14ac:dyDescent="0.35">
      <c r="A87" s="264"/>
      <c r="B87" s="292"/>
      <c r="C87" s="282"/>
      <c r="D87" s="134"/>
      <c r="E87" s="134"/>
      <c r="F87" s="29">
        <v>2022</v>
      </c>
      <c r="G87" s="45">
        <v>50</v>
      </c>
      <c r="H87" s="41">
        <v>0</v>
      </c>
      <c r="I87" s="41">
        <v>50</v>
      </c>
      <c r="J87" s="41">
        <v>0</v>
      </c>
      <c r="K87" s="11"/>
      <c r="L87" s="10"/>
      <c r="M87" s="10"/>
      <c r="N87" s="10"/>
      <c r="O87" s="10"/>
      <c r="P87" s="10"/>
      <c r="Q87" s="264"/>
    </row>
    <row r="88" spans="1:17" ht="15" thickBot="1" x14ac:dyDescent="0.35">
      <c r="A88" s="264"/>
      <c r="B88" s="292"/>
      <c r="C88" s="282"/>
      <c r="D88" s="134"/>
      <c r="E88" s="134"/>
      <c r="F88" s="29">
        <v>2023</v>
      </c>
      <c r="G88" s="45">
        <v>50</v>
      </c>
      <c r="H88" s="41">
        <v>0</v>
      </c>
      <c r="I88" s="41">
        <v>50</v>
      </c>
      <c r="J88" s="41">
        <v>0</v>
      </c>
      <c r="K88" s="11"/>
      <c r="L88" s="10"/>
      <c r="M88" s="10"/>
      <c r="N88" s="10"/>
      <c r="O88" s="10"/>
      <c r="P88" s="10"/>
      <c r="Q88" s="264"/>
    </row>
    <row r="89" spans="1:17" ht="15" thickBot="1" x14ac:dyDescent="0.35">
      <c r="A89" s="264"/>
      <c r="B89" s="292"/>
      <c r="C89" s="282"/>
      <c r="D89" s="134"/>
      <c r="E89" s="134"/>
      <c r="F89" s="29">
        <v>2024</v>
      </c>
      <c r="G89" s="45">
        <v>50</v>
      </c>
      <c r="H89" s="41">
        <v>0</v>
      </c>
      <c r="I89" s="41">
        <v>50</v>
      </c>
      <c r="J89" s="41">
        <v>0</v>
      </c>
      <c r="K89" s="11"/>
      <c r="L89" s="10"/>
      <c r="M89" s="10"/>
      <c r="N89" s="10"/>
      <c r="O89" s="10"/>
      <c r="P89" s="10"/>
      <c r="Q89" s="264"/>
    </row>
    <row r="90" spans="1:17" ht="15" thickBot="1" x14ac:dyDescent="0.35">
      <c r="A90" s="265"/>
      <c r="B90" s="293"/>
      <c r="C90" s="283"/>
      <c r="D90" s="135"/>
      <c r="E90" s="135"/>
      <c r="F90" s="29">
        <v>2025</v>
      </c>
      <c r="G90" s="45">
        <v>50</v>
      </c>
      <c r="H90" s="41">
        <v>0</v>
      </c>
      <c r="I90" s="41">
        <v>50</v>
      </c>
      <c r="J90" s="41">
        <v>0</v>
      </c>
      <c r="K90" s="11"/>
      <c r="L90" s="10"/>
      <c r="M90" s="10"/>
      <c r="N90" s="10"/>
      <c r="O90" s="10"/>
      <c r="P90" s="10"/>
      <c r="Q90" s="265"/>
    </row>
    <row r="91" spans="1:17" ht="15" customHeight="1" thickBot="1" x14ac:dyDescent="0.35">
      <c r="A91" s="263">
        <v>6</v>
      </c>
      <c r="B91" s="291" t="s">
        <v>185</v>
      </c>
      <c r="C91" s="281" t="s">
        <v>23</v>
      </c>
      <c r="D91" s="133" t="s">
        <v>233</v>
      </c>
      <c r="E91" s="133" t="s">
        <v>234</v>
      </c>
      <c r="F91" s="28" t="s">
        <v>84</v>
      </c>
      <c r="G91" s="44">
        <f>SUM(G92:G100)</f>
        <v>425</v>
      </c>
      <c r="H91" s="44">
        <f>SUM(H92:H100)</f>
        <v>100</v>
      </c>
      <c r="I91" s="44">
        <f>SUM(I92:I100)</f>
        <v>425</v>
      </c>
      <c r="J91" s="44">
        <f>SUM(J92:J100)</f>
        <v>100</v>
      </c>
      <c r="K91" s="11"/>
      <c r="L91" s="10"/>
      <c r="M91" s="12"/>
      <c r="N91" s="12"/>
      <c r="O91" s="10"/>
      <c r="P91" s="10"/>
      <c r="Q91" s="263" t="s">
        <v>178</v>
      </c>
    </row>
    <row r="92" spans="1:17" ht="15" thickBot="1" x14ac:dyDescent="0.35">
      <c r="A92" s="264"/>
      <c r="B92" s="292"/>
      <c r="C92" s="282"/>
      <c r="D92" s="134"/>
      <c r="E92" s="134"/>
      <c r="F92" s="29">
        <v>2017</v>
      </c>
      <c r="G92" s="45">
        <v>25</v>
      </c>
      <c r="H92" s="41">
        <v>0</v>
      </c>
      <c r="I92" s="41">
        <v>25</v>
      </c>
      <c r="J92" s="41">
        <v>0</v>
      </c>
      <c r="K92" s="11"/>
      <c r="L92" s="10"/>
      <c r="M92" s="10"/>
      <c r="N92" s="10"/>
      <c r="O92" s="10"/>
      <c r="P92" s="10"/>
      <c r="Q92" s="264"/>
    </row>
    <row r="93" spans="1:17" ht="15" thickBot="1" x14ac:dyDescent="0.35">
      <c r="A93" s="264"/>
      <c r="B93" s="292"/>
      <c r="C93" s="282"/>
      <c r="D93" s="134"/>
      <c r="E93" s="134"/>
      <c r="F93" s="29">
        <v>2018</v>
      </c>
      <c r="G93" s="45">
        <v>25</v>
      </c>
      <c r="H93" s="41">
        <v>0</v>
      </c>
      <c r="I93" s="41">
        <v>25</v>
      </c>
      <c r="J93" s="41">
        <v>0</v>
      </c>
      <c r="K93" s="11"/>
      <c r="L93" s="10"/>
      <c r="M93" s="10"/>
      <c r="N93" s="10"/>
      <c r="O93" s="10"/>
      <c r="P93" s="10"/>
      <c r="Q93" s="264"/>
    </row>
    <row r="94" spans="1:17" ht="15" thickBot="1" x14ac:dyDescent="0.35">
      <c r="A94" s="264"/>
      <c r="B94" s="292"/>
      <c r="C94" s="282"/>
      <c r="D94" s="134"/>
      <c r="E94" s="134"/>
      <c r="F94" s="29">
        <v>2019</v>
      </c>
      <c r="G94" s="45">
        <v>50</v>
      </c>
      <c r="H94" s="41">
        <v>25</v>
      </c>
      <c r="I94" s="41">
        <v>50</v>
      </c>
      <c r="J94" s="41">
        <v>25</v>
      </c>
      <c r="K94" s="11"/>
      <c r="L94" s="10"/>
      <c r="M94" s="10"/>
      <c r="N94" s="10"/>
      <c r="O94" s="10"/>
      <c r="P94" s="10"/>
      <c r="Q94" s="264"/>
    </row>
    <row r="95" spans="1:17" ht="15" thickBot="1" x14ac:dyDescent="0.35">
      <c r="A95" s="264"/>
      <c r="B95" s="292"/>
      <c r="C95" s="282"/>
      <c r="D95" s="134"/>
      <c r="E95" s="134"/>
      <c r="F95" s="29">
        <v>2020</v>
      </c>
      <c r="G95" s="45">
        <v>50</v>
      </c>
      <c r="H95" s="41">
        <v>0</v>
      </c>
      <c r="I95" s="41">
        <v>50</v>
      </c>
      <c r="J95" s="41">
        <v>0</v>
      </c>
      <c r="K95" s="11"/>
      <c r="L95" s="10"/>
      <c r="M95" s="10"/>
      <c r="N95" s="10"/>
      <c r="O95" s="10"/>
      <c r="P95" s="10"/>
      <c r="Q95" s="264"/>
    </row>
    <row r="96" spans="1:17" ht="15" thickBot="1" x14ac:dyDescent="0.35">
      <c r="A96" s="264"/>
      <c r="B96" s="292"/>
      <c r="C96" s="282"/>
      <c r="D96" s="134"/>
      <c r="E96" s="134"/>
      <c r="F96" s="29">
        <v>2021</v>
      </c>
      <c r="G96" s="45">
        <v>55</v>
      </c>
      <c r="H96" s="41">
        <v>25</v>
      </c>
      <c r="I96" s="45">
        <v>55</v>
      </c>
      <c r="J96" s="41">
        <v>25</v>
      </c>
      <c r="K96" s="11"/>
      <c r="L96" s="10"/>
      <c r="M96" s="10"/>
      <c r="N96" s="10"/>
      <c r="O96" s="10"/>
      <c r="P96" s="10"/>
      <c r="Q96" s="264"/>
    </row>
    <row r="97" spans="1:17" ht="15" thickBot="1" x14ac:dyDescent="0.35">
      <c r="A97" s="264"/>
      <c r="B97" s="292"/>
      <c r="C97" s="282"/>
      <c r="D97" s="134"/>
      <c r="E97" s="134"/>
      <c r="F97" s="29">
        <v>2022</v>
      </c>
      <c r="G97" s="45">
        <v>55</v>
      </c>
      <c r="H97" s="41">
        <v>25</v>
      </c>
      <c r="I97" s="45">
        <v>55</v>
      </c>
      <c r="J97" s="41">
        <v>25</v>
      </c>
      <c r="K97" s="11"/>
      <c r="L97" s="10"/>
      <c r="M97" s="10"/>
      <c r="N97" s="10"/>
      <c r="O97" s="10"/>
      <c r="P97" s="10"/>
      <c r="Q97" s="264"/>
    </row>
    <row r="98" spans="1:17" ht="15" thickBot="1" x14ac:dyDescent="0.35">
      <c r="A98" s="264"/>
      <c r="B98" s="292"/>
      <c r="C98" s="282"/>
      <c r="D98" s="134"/>
      <c r="E98" s="134"/>
      <c r="F98" s="29">
        <v>2023</v>
      </c>
      <c r="G98" s="45">
        <v>55</v>
      </c>
      <c r="H98" s="41">
        <v>25</v>
      </c>
      <c r="I98" s="45">
        <v>55</v>
      </c>
      <c r="J98" s="41">
        <v>25</v>
      </c>
      <c r="K98" s="11"/>
      <c r="L98" s="10"/>
      <c r="M98" s="10"/>
      <c r="N98" s="10"/>
      <c r="O98" s="10"/>
      <c r="P98" s="10"/>
      <c r="Q98" s="264"/>
    </row>
    <row r="99" spans="1:17" ht="15" thickBot="1" x14ac:dyDescent="0.35">
      <c r="A99" s="264"/>
      <c r="B99" s="292"/>
      <c r="C99" s="282"/>
      <c r="D99" s="134"/>
      <c r="E99" s="134"/>
      <c r="F99" s="29">
        <v>2024</v>
      </c>
      <c r="G99" s="45">
        <v>55</v>
      </c>
      <c r="H99" s="41">
        <v>0</v>
      </c>
      <c r="I99" s="45">
        <v>55</v>
      </c>
      <c r="J99" s="41">
        <v>0</v>
      </c>
      <c r="K99" s="11"/>
      <c r="L99" s="10"/>
      <c r="M99" s="10"/>
      <c r="N99" s="10"/>
      <c r="O99" s="10"/>
      <c r="P99" s="10"/>
      <c r="Q99" s="264"/>
    </row>
    <row r="100" spans="1:17" ht="15" thickBot="1" x14ac:dyDescent="0.35">
      <c r="A100" s="265"/>
      <c r="B100" s="293"/>
      <c r="C100" s="283"/>
      <c r="D100" s="135"/>
      <c r="E100" s="135"/>
      <c r="F100" s="29">
        <v>2025</v>
      </c>
      <c r="G100" s="45">
        <v>55</v>
      </c>
      <c r="H100" s="41">
        <v>0</v>
      </c>
      <c r="I100" s="45">
        <v>55</v>
      </c>
      <c r="J100" s="41">
        <v>0</v>
      </c>
      <c r="K100" s="11"/>
      <c r="L100" s="10"/>
      <c r="M100" s="10"/>
      <c r="N100" s="10"/>
      <c r="O100" s="10"/>
      <c r="P100" s="10"/>
      <c r="Q100" s="265"/>
    </row>
    <row r="101" spans="1:17" ht="15" customHeight="1" thickBot="1" x14ac:dyDescent="0.35">
      <c r="A101" s="263">
        <v>7</v>
      </c>
      <c r="B101" s="291" t="s">
        <v>164</v>
      </c>
      <c r="C101" s="263" t="s">
        <v>171</v>
      </c>
      <c r="D101" s="133" t="s">
        <v>233</v>
      </c>
      <c r="E101" s="133" t="s">
        <v>234</v>
      </c>
      <c r="F101" s="28" t="s">
        <v>84</v>
      </c>
      <c r="G101" s="44">
        <f>SUM(G102:G110)</f>
        <v>5164</v>
      </c>
      <c r="H101" s="40">
        <f>SUM(H102+H103+H104+H105+H106+H107+H108+H109+H110)</f>
        <v>1050</v>
      </c>
      <c r="I101" s="44">
        <f>SUM(I102:I110)</f>
        <v>5164</v>
      </c>
      <c r="J101" s="40">
        <f>SUM(J102+J103+J104+J105+J106+J107+J108+J109+J110)</f>
        <v>1050</v>
      </c>
      <c r="K101" s="11"/>
      <c r="L101" s="10"/>
      <c r="M101" s="12"/>
      <c r="N101" s="12"/>
      <c r="O101" s="10"/>
      <c r="P101" s="10"/>
      <c r="Q101" s="263" t="s">
        <v>117</v>
      </c>
    </row>
    <row r="102" spans="1:17" ht="15" thickBot="1" x14ac:dyDescent="0.35">
      <c r="A102" s="264"/>
      <c r="B102" s="292"/>
      <c r="C102" s="282"/>
      <c r="D102" s="134"/>
      <c r="E102" s="134"/>
      <c r="F102" s="29">
        <v>2017</v>
      </c>
      <c r="G102" s="45">
        <v>234</v>
      </c>
      <c r="H102" s="41">
        <v>150</v>
      </c>
      <c r="I102" s="45">
        <v>234</v>
      </c>
      <c r="J102" s="41">
        <v>150</v>
      </c>
      <c r="K102" s="11"/>
      <c r="L102" s="10"/>
      <c r="M102" s="10"/>
      <c r="N102" s="10"/>
      <c r="O102" s="10"/>
      <c r="P102" s="10"/>
      <c r="Q102" s="264"/>
    </row>
    <row r="103" spans="1:17" ht="15" thickBot="1" x14ac:dyDescent="0.35">
      <c r="A103" s="264"/>
      <c r="B103" s="292"/>
      <c r="C103" s="282"/>
      <c r="D103" s="134"/>
      <c r="E103" s="134"/>
      <c r="F103" s="29">
        <v>2018</v>
      </c>
      <c r="G103" s="45">
        <v>467.5</v>
      </c>
      <c r="H103" s="41">
        <v>150</v>
      </c>
      <c r="I103" s="45">
        <v>467.5</v>
      </c>
      <c r="J103" s="41">
        <v>150</v>
      </c>
      <c r="K103" s="11"/>
      <c r="L103" s="10"/>
      <c r="M103" s="10"/>
      <c r="N103" s="10"/>
      <c r="O103" s="10"/>
      <c r="P103" s="10"/>
      <c r="Q103" s="264"/>
    </row>
    <row r="104" spans="1:17" ht="15" thickBot="1" x14ac:dyDescent="0.35">
      <c r="A104" s="264"/>
      <c r="B104" s="292"/>
      <c r="C104" s="282"/>
      <c r="D104" s="134"/>
      <c r="E104" s="134"/>
      <c r="F104" s="29">
        <v>2019</v>
      </c>
      <c r="G104" s="45">
        <v>510</v>
      </c>
      <c r="H104" s="41">
        <v>150</v>
      </c>
      <c r="I104" s="45">
        <v>510</v>
      </c>
      <c r="J104" s="41">
        <v>150</v>
      </c>
      <c r="K104" s="11"/>
      <c r="L104" s="10"/>
      <c r="M104" s="10"/>
      <c r="N104" s="10"/>
      <c r="O104" s="10"/>
      <c r="P104" s="10"/>
      <c r="Q104" s="264"/>
    </row>
    <row r="105" spans="1:17" ht="15" thickBot="1" x14ac:dyDescent="0.35">
      <c r="A105" s="264"/>
      <c r="B105" s="292"/>
      <c r="C105" s="282"/>
      <c r="D105" s="134"/>
      <c r="E105" s="134"/>
      <c r="F105" s="29">
        <v>2020</v>
      </c>
      <c r="G105" s="45">
        <v>552.5</v>
      </c>
      <c r="H105" s="41">
        <v>150</v>
      </c>
      <c r="I105" s="45">
        <v>552.5</v>
      </c>
      <c r="J105" s="41">
        <v>150</v>
      </c>
      <c r="K105" s="11"/>
      <c r="L105" s="10"/>
      <c r="M105" s="10"/>
      <c r="N105" s="10"/>
      <c r="O105" s="10"/>
      <c r="P105" s="10"/>
      <c r="Q105" s="264"/>
    </row>
    <row r="106" spans="1:17" ht="15" thickBot="1" x14ac:dyDescent="0.35">
      <c r="A106" s="264"/>
      <c r="B106" s="292"/>
      <c r="C106" s="282"/>
      <c r="D106" s="134"/>
      <c r="E106" s="134"/>
      <c r="F106" s="29">
        <v>2021</v>
      </c>
      <c r="G106" s="10">
        <v>595</v>
      </c>
      <c r="H106" s="41">
        <v>150</v>
      </c>
      <c r="I106" s="10">
        <v>595</v>
      </c>
      <c r="J106" s="41">
        <v>150</v>
      </c>
      <c r="K106" s="11"/>
      <c r="L106" s="10"/>
      <c r="M106" s="10"/>
      <c r="N106" s="10"/>
      <c r="O106" s="10"/>
      <c r="P106" s="10"/>
      <c r="Q106" s="264"/>
    </row>
    <row r="107" spans="1:17" ht="15" thickBot="1" x14ac:dyDescent="0.35">
      <c r="A107" s="264"/>
      <c r="B107" s="292"/>
      <c r="C107" s="282"/>
      <c r="D107" s="134"/>
      <c r="E107" s="134"/>
      <c r="F107" s="29">
        <v>2022</v>
      </c>
      <c r="G107" s="10">
        <v>637.5</v>
      </c>
      <c r="H107" s="41">
        <v>150</v>
      </c>
      <c r="I107" s="10">
        <v>637.5</v>
      </c>
      <c r="J107" s="41">
        <v>150</v>
      </c>
      <c r="K107" s="11"/>
      <c r="L107" s="10"/>
      <c r="M107" s="10"/>
      <c r="N107" s="10"/>
      <c r="O107" s="10"/>
      <c r="P107" s="10"/>
      <c r="Q107" s="264"/>
    </row>
    <row r="108" spans="1:17" ht="15" thickBot="1" x14ac:dyDescent="0.35">
      <c r="A108" s="264"/>
      <c r="B108" s="292"/>
      <c r="C108" s="282"/>
      <c r="D108" s="134"/>
      <c r="E108" s="134"/>
      <c r="F108" s="29">
        <v>2023</v>
      </c>
      <c r="G108" s="10">
        <v>680</v>
      </c>
      <c r="H108" s="41">
        <v>150</v>
      </c>
      <c r="I108" s="10">
        <v>680</v>
      </c>
      <c r="J108" s="41">
        <v>150</v>
      </c>
      <c r="K108" s="11"/>
      <c r="L108" s="10"/>
      <c r="M108" s="10"/>
      <c r="N108" s="10"/>
      <c r="O108" s="10"/>
      <c r="P108" s="10"/>
      <c r="Q108" s="264"/>
    </row>
    <row r="109" spans="1:17" ht="15" thickBot="1" x14ac:dyDescent="0.35">
      <c r="A109" s="264"/>
      <c r="B109" s="292"/>
      <c r="C109" s="282"/>
      <c r="D109" s="134"/>
      <c r="E109" s="134"/>
      <c r="F109" s="29">
        <v>2024</v>
      </c>
      <c r="G109" s="10">
        <v>722.5</v>
      </c>
      <c r="H109" s="41">
        <v>0</v>
      </c>
      <c r="I109" s="10">
        <v>722.5</v>
      </c>
      <c r="J109" s="41">
        <v>0</v>
      </c>
      <c r="K109" s="11"/>
      <c r="L109" s="10"/>
      <c r="M109" s="10"/>
      <c r="N109" s="10"/>
      <c r="O109" s="10"/>
      <c r="P109" s="10"/>
      <c r="Q109" s="264"/>
    </row>
    <row r="110" spans="1:17" ht="15" thickBot="1" x14ac:dyDescent="0.35">
      <c r="A110" s="265"/>
      <c r="B110" s="293"/>
      <c r="C110" s="283"/>
      <c r="D110" s="135"/>
      <c r="E110" s="135"/>
      <c r="F110" s="29">
        <v>2025</v>
      </c>
      <c r="G110" s="10">
        <v>765</v>
      </c>
      <c r="H110" s="41">
        <v>0</v>
      </c>
      <c r="I110" s="10">
        <v>765</v>
      </c>
      <c r="J110" s="41">
        <v>0</v>
      </c>
      <c r="K110" s="11"/>
      <c r="L110" s="10"/>
      <c r="M110" s="10"/>
      <c r="N110" s="10"/>
      <c r="O110" s="10"/>
      <c r="P110" s="10"/>
      <c r="Q110" s="265"/>
    </row>
    <row r="111" spans="1:17" ht="15" thickBot="1" x14ac:dyDescent="0.35">
      <c r="A111" s="263"/>
      <c r="B111" s="284" t="s">
        <v>24</v>
      </c>
      <c r="C111" s="287" t="s">
        <v>171</v>
      </c>
      <c r="D111" s="136"/>
      <c r="E111" s="136"/>
      <c r="F111" s="55" t="s">
        <v>84</v>
      </c>
      <c r="G111" s="46">
        <f>SUM(G112:G120)</f>
        <v>5164</v>
      </c>
      <c r="H111" s="46">
        <f t="shared" ref="H111:J111" si="9">SUM(H112:H120)</f>
        <v>1050</v>
      </c>
      <c r="I111" s="46">
        <f t="shared" si="9"/>
        <v>5164</v>
      </c>
      <c r="J111" s="46">
        <f t="shared" si="9"/>
        <v>1050</v>
      </c>
      <c r="K111" s="11"/>
      <c r="L111" s="10"/>
      <c r="M111" s="12"/>
      <c r="N111" s="12"/>
      <c r="O111" s="10"/>
      <c r="P111" s="10"/>
      <c r="Q111" s="263"/>
    </row>
    <row r="112" spans="1:17" ht="15" thickBot="1" x14ac:dyDescent="0.35">
      <c r="A112" s="264"/>
      <c r="B112" s="285"/>
      <c r="C112" s="288"/>
      <c r="D112" s="136"/>
      <c r="E112" s="136"/>
      <c r="F112" s="56">
        <v>2017</v>
      </c>
      <c r="G112" s="47">
        <v>234</v>
      </c>
      <c r="H112" s="43">
        <v>150</v>
      </c>
      <c r="I112" s="47">
        <v>234</v>
      </c>
      <c r="J112" s="43">
        <v>150</v>
      </c>
      <c r="K112" s="11"/>
      <c r="L112" s="10"/>
      <c r="M112" s="10"/>
      <c r="N112" s="10"/>
      <c r="O112" s="10"/>
      <c r="P112" s="10"/>
      <c r="Q112" s="264"/>
    </row>
    <row r="113" spans="1:17" ht="15" thickBot="1" x14ac:dyDescent="0.35">
      <c r="A113" s="264"/>
      <c r="B113" s="285"/>
      <c r="C113" s="288"/>
      <c r="D113" s="136"/>
      <c r="E113" s="136"/>
      <c r="F113" s="56">
        <v>2018</v>
      </c>
      <c r="G113" s="47">
        <v>467.5</v>
      </c>
      <c r="H113" s="43">
        <v>150</v>
      </c>
      <c r="I113" s="47">
        <v>467.5</v>
      </c>
      <c r="J113" s="43">
        <v>150</v>
      </c>
      <c r="K113" s="11"/>
      <c r="L113" s="10"/>
      <c r="M113" s="10"/>
      <c r="N113" s="10"/>
      <c r="O113" s="10"/>
      <c r="P113" s="10"/>
      <c r="Q113" s="264"/>
    </row>
    <row r="114" spans="1:17" ht="15" thickBot="1" x14ac:dyDescent="0.35">
      <c r="A114" s="264"/>
      <c r="B114" s="285"/>
      <c r="C114" s="288"/>
      <c r="D114" s="136"/>
      <c r="E114" s="136"/>
      <c r="F114" s="56">
        <v>2019</v>
      </c>
      <c r="G114" s="47">
        <v>510</v>
      </c>
      <c r="H114" s="43">
        <v>150</v>
      </c>
      <c r="I114" s="47">
        <v>510</v>
      </c>
      <c r="J114" s="43">
        <v>150</v>
      </c>
      <c r="K114" s="11"/>
      <c r="L114" s="10"/>
      <c r="M114" s="10"/>
      <c r="N114" s="10"/>
      <c r="O114" s="10"/>
      <c r="P114" s="10"/>
      <c r="Q114" s="264"/>
    </row>
    <row r="115" spans="1:17" ht="15" thickBot="1" x14ac:dyDescent="0.35">
      <c r="A115" s="264"/>
      <c r="B115" s="285"/>
      <c r="C115" s="288"/>
      <c r="D115" s="136"/>
      <c r="E115" s="136"/>
      <c r="F115" s="56">
        <v>2020</v>
      </c>
      <c r="G115" s="47">
        <v>552.5</v>
      </c>
      <c r="H115" s="43">
        <v>150</v>
      </c>
      <c r="I115" s="47">
        <v>552.5</v>
      </c>
      <c r="J115" s="43">
        <v>150</v>
      </c>
      <c r="K115" s="11"/>
      <c r="L115" s="10"/>
      <c r="M115" s="10"/>
      <c r="N115" s="10"/>
      <c r="O115" s="10"/>
      <c r="P115" s="10"/>
      <c r="Q115" s="264"/>
    </row>
    <row r="116" spans="1:17" ht="15" thickBot="1" x14ac:dyDescent="0.35">
      <c r="A116" s="264"/>
      <c r="B116" s="285"/>
      <c r="C116" s="288"/>
      <c r="D116" s="136"/>
      <c r="E116" s="136"/>
      <c r="F116" s="56">
        <v>2021</v>
      </c>
      <c r="G116" s="39">
        <v>595</v>
      </c>
      <c r="H116" s="43">
        <v>150</v>
      </c>
      <c r="I116" s="39">
        <v>595</v>
      </c>
      <c r="J116" s="43">
        <v>150</v>
      </c>
      <c r="K116" s="11"/>
      <c r="L116" s="10"/>
      <c r="M116" s="10"/>
      <c r="N116" s="10"/>
      <c r="O116" s="10"/>
      <c r="P116" s="10"/>
      <c r="Q116" s="264"/>
    </row>
    <row r="117" spans="1:17" ht="15" thickBot="1" x14ac:dyDescent="0.35">
      <c r="A117" s="264"/>
      <c r="B117" s="285"/>
      <c r="C117" s="288"/>
      <c r="D117" s="136"/>
      <c r="E117" s="136"/>
      <c r="F117" s="56">
        <v>2022</v>
      </c>
      <c r="G117" s="39">
        <v>637.5</v>
      </c>
      <c r="H117" s="43">
        <v>150</v>
      </c>
      <c r="I117" s="39">
        <v>637.5</v>
      </c>
      <c r="J117" s="43">
        <v>150</v>
      </c>
      <c r="K117" s="11"/>
      <c r="L117" s="10"/>
      <c r="M117" s="10"/>
      <c r="N117" s="10"/>
      <c r="O117" s="10"/>
      <c r="P117" s="10"/>
      <c r="Q117" s="264"/>
    </row>
    <row r="118" spans="1:17" ht="15" thickBot="1" x14ac:dyDescent="0.35">
      <c r="A118" s="264"/>
      <c r="B118" s="285"/>
      <c r="C118" s="288"/>
      <c r="D118" s="136"/>
      <c r="E118" s="136"/>
      <c r="F118" s="56">
        <v>2023</v>
      </c>
      <c r="G118" s="39">
        <v>680</v>
      </c>
      <c r="H118" s="43">
        <v>150</v>
      </c>
      <c r="I118" s="39">
        <v>680</v>
      </c>
      <c r="J118" s="43">
        <v>150</v>
      </c>
      <c r="K118" s="11"/>
      <c r="L118" s="10"/>
      <c r="M118" s="10"/>
      <c r="N118" s="10"/>
      <c r="O118" s="10"/>
      <c r="P118" s="10"/>
      <c r="Q118" s="264"/>
    </row>
    <row r="119" spans="1:17" ht="15" thickBot="1" x14ac:dyDescent="0.35">
      <c r="A119" s="264"/>
      <c r="B119" s="285"/>
      <c r="C119" s="288"/>
      <c r="D119" s="136"/>
      <c r="E119" s="136"/>
      <c r="F119" s="56">
        <v>2024</v>
      </c>
      <c r="G119" s="39">
        <v>722.5</v>
      </c>
      <c r="H119" s="43">
        <v>0</v>
      </c>
      <c r="I119" s="39">
        <v>722.5</v>
      </c>
      <c r="J119" s="43">
        <v>0</v>
      </c>
      <c r="K119" s="11"/>
      <c r="L119" s="10"/>
      <c r="M119" s="10"/>
      <c r="N119" s="10"/>
      <c r="O119" s="10"/>
      <c r="P119" s="10"/>
      <c r="Q119" s="264"/>
    </row>
    <row r="120" spans="1:17" ht="15" thickBot="1" x14ac:dyDescent="0.35">
      <c r="A120" s="265"/>
      <c r="B120" s="286"/>
      <c r="C120" s="289"/>
      <c r="D120" s="137"/>
      <c r="E120" s="137"/>
      <c r="F120" s="56">
        <v>2025</v>
      </c>
      <c r="G120" s="39">
        <v>765</v>
      </c>
      <c r="H120" s="43">
        <v>0</v>
      </c>
      <c r="I120" s="39">
        <v>765</v>
      </c>
      <c r="J120" s="43">
        <v>0</v>
      </c>
      <c r="K120" s="11"/>
      <c r="L120" s="10"/>
      <c r="M120" s="10"/>
      <c r="N120" s="10"/>
      <c r="O120" s="10"/>
      <c r="P120" s="10"/>
      <c r="Q120" s="265"/>
    </row>
    <row r="121" spans="1:17" ht="15" customHeight="1" thickBot="1" x14ac:dyDescent="0.35">
      <c r="A121" s="263">
        <v>8</v>
      </c>
      <c r="B121" s="291" t="s">
        <v>167</v>
      </c>
      <c r="C121" s="281"/>
      <c r="D121" s="133" t="s">
        <v>233</v>
      </c>
      <c r="E121" s="133" t="s">
        <v>236</v>
      </c>
      <c r="F121" s="28" t="s">
        <v>84</v>
      </c>
      <c r="G121" s="12">
        <v>0</v>
      </c>
      <c r="H121" s="12">
        <v>0</v>
      </c>
      <c r="I121" s="12">
        <v>0</v>
      </c>
      <c r="J121" s="12">
        <v>0</v>
      </c>
      <c r="K121" s="11"/>
      <c r="L121" s="10"/>
      <c r="M121" s="12"/>
      <c r="N121" s="12"/>
      <c r="O121" s="10"/>
      <c r="P121" s="10"/>
      <c r="Q121" s="263" t="s">
        <v>179</v>
      </c>
    </row>
    <row r="122" spans="1:17" ht="15" thickBot="1" x14ac:dyDescent="0.35">
      <c r="A122" s="264"/>
      <c r="B122" s="292"/>
      <c r="C122" s="282"/>
      <c r="D122" s="134"/>
      <c r="E122" s="134"/>
      <c r="F122" s="29">
        <v>2017</v>
      </c>
      <c r="G122" s="10">
        <v>0</v>
      </c>
      <c r="H122" s="10">
        <v>0</v>
      </c>
      <c r="I122" s="10">
        <v>0</v>
      </c>
      <c r="J122" s="10">
        <v>0</v>
      </c>
      <c r="K122" s="11"/>
      <c r="L122" s="10"/>
      <c r="M122" s="10"/>
      <c r="N122" s="10"/>
      <c r="O122" s="10"/>
      <c r="P122" s="10"/>
      <c r="Q122" s="264"/>
    </row>
    <row r="123" spans="1:17" ht="15" thickBot="1" x14ac:dyDescent="0.35">
      <c r="A123" s="264"/>
      <c r="B123" s="292"/>
      <c r="C123" s="282"/>
      <c r="D123" s="134"/>
      <c r="E123" s="134"/>
      <c r="F123" s="29">
        <v>2018</v>
      </c>
      <c r="G123" s="10">
        <v>0</v>
      </c>
      <c r="H123" s="10">
        <v>0</v>
      </c>
      <c r="I123" s="10">
        <v>0</v>
      </c>
      <c r="J123" s="10">
        <v>0</v>
      </c>
      <c r="K123" s="11"/>
      <c r="L123" s="10"/>
      <c r="M123" s="10"/>
      <c r="N123" s="10"/>
      <c r="O123" s="10"/>
      <c r="P123" s="10"/>
      <c r="Q123" s="264"/>
    </row>
    <row r="124" spans="1:17" ht="15" thickBot="1" x14ac:dyDescent="0.35">
      <c r="A124" s="264"/>
      <c r="B124" s="292"/>
      <c r="C124" s="282"/>
      <c r="D124" s="134"/>
      <c r="E124" s="134"/>
      <c r="F124" s="29">
        <v>2019</v>
      </c>
      <c r="G124" s="10">
        <v>0</v>
      </c>
      <c r="H124" s="10">
        <v>0</v>
      </c>
      <c r="I124" s="10">
        <v>0</v>
      </c>
      <c r="J124" s="10">
        <v>0</v>
      </c>
      <c r="K124" s="11"/>
      <c r="L124" s="10"/>
      <c r="M124" s="10"/>
      <c r="N124" s="10"/>
      <c r="O124" s="10"/>
      <c r="P124" s="10"/>
      <c r="Q124" s="264"/>
    </row>
    <row r="125" spans="1:17" ht="15" thickBot="1" x14ac:dyDescent="0.35">
      <c r="A125" s="264"/>
      <c r="B125" s="292"/>
      <c r="C125" s="282"/>
      <c r="D125" s="134"/>
      <c r="E125" s="134"/>
      <c r="F125" s="29">
        <v>2020</v>
      </c>
      <c r="G125" s="10">
        <v>0</v>
      </c>
      <c r="H125" s="10">
        <v>0</v>
      </c>
      <c r="I125" s="10">
        <v>0</v>
      </c>
      <c r="J125" s="10">
        <v>0</v>
      </c>
      <c r="K125" s="11"/>
      <c r="L125" s="10"/>
      <c r="M125" s="10"/>
      <c r="N125" s="10"/>
      <c r="O125" s="10"/>
      <c r="P125" s="10"/>
      <c r="Q125" s="264"/>
    </row>
    <row r="126" spans="1:17" ht="15" thickBot="1" x14ac:dyDescent="0.35">
      <c r="A126" s="264"/>
      <c r="B126" s="292"/>
      <c r="C126" s="282"/>
      <c r="D126" s="134"/>
      <c r="E126" s="134"/>
      <c r="F126" s="29">
        <v>2021</v>
      </c>
      <c r="G126" s="10">
        <v>0</v>
      </c>
      <c r="H126" s="10">
        <v>0</v>
      </c>
      <c r="I126" s="10">
        <v>0</v>
      </c>
      <c r="J126" s="10">
        <v>0</v>
      </c>
      <c r="K126" s="11"/>
      <c r="L126" s="10"/>
      <c r="M126" s="10"/>
      <c r="N126" s="10"/>
      <c r="O126" s="10"/>
      <c r="P126" s="10"/>
      <c r="Q126" s="264"/>
    </row>
    <row r="127" spans="1:17" ht="15" thickBot="1" x14ac:dyDescent="0.35">
      <c r="A127" s="264"/>
      <c r="B127" s="292"/>
      <c r="C127" s="282"/>
      <c r="D127" s="134"/>
      <c r="E127" s="134"/>
      <c r="F127" s="29">
        <v>2022</v>
      </c>
      <c r="G127" s="10">
        <v>0</v>
      </c>
      <c r="H127" s="10">
        <v>0</v>
      </c>
      <c r="I127" s="10">
        <v>0</v>
      </c>
      <c r="J127" s="10">
        <v>0</v>
      </c>
      <c r="K127" s="11"/>
      <c r="L127" s="10"/>
      <c r="M127" s="10"/>
      <c r="N127" s="10"/>
      <c r="O127" s="10"/>
      <c r="P127" s="10"/>
      <c r="Q127" s="264"/>
    </row>
    <row r="128" spans="1:17" ht="15" thickBot="1" x14ac:dyDescent="0.35">
      <c r="A128" s="264"/>
      <c r="B128" s="292"/>
      <c r="C128" s="282"/>
      <c r="D128" s="134"/>
      <c r="E128" s="134"/>
      <c r="F128" s="29">
        <v>2023</v>
      </c>
      <c r="G128" s="10">
        <v>0</v>
      </c>
      <c r="H128" s="10">
        <v>0</v>
      </c>
      <c r="I128" s="10">
        <v>0</v>
      </c>
      <c r="J128" s="10">
        <v>0</v>
      </c>
      <c r="K128" s="11"/>
      <c r="L128" s="10"/>
      <c r="M128" s="10"/>
      <c r="N128" s="10"/>
      <c r="O128" s="10"/>
      <c r="P128" s="10"/>
      <c r="Q128" s="264"/>
    </row>
    <row r="129" spans="1:17" ht="15" thickBot="1" x14ac:dyDescent="0.35">
      <c r="A129" s="264"/>
      <c r="B129" s="292"/>
      <c r="C129" s="282"/>
      <c r="D129" s="134"/>
      <c r="E129" s="134"/>
      <c r="F129" s="29">
        <v>2024</v>
      </c>
      <c r="G129" s="10">
        <v>0</v>
      </c>
      <c r="H129" s="10">
        <v>0</v>
      </c>
      <c r="I129" s="10">
        <v>0</v>
      </c>
      <c r="J129" s="10">
        <v>0</v>
      </c>
      <c r="K129" s="11"/>
      <c r="L129" s="10"/>
      <c r="M129" s="10"/>
      <c r="N129" s="10"/>
      <c r="O129" s="10"/>
      <c r="P129" s="10"/>
      <c r="Q129" s="264"/>
    </row>
    <row r="130" spans="1:17" ht="15" thickBot="1" x14ac:dyDescent="0.35">
      <c r="A130" s="265"/>
      <c r="B130" s="293"/>
      <c r="C130" s="283"/>
      <c r="D130" s="135"/>
      <c r="E130" s="135"/>
      <c r="F130" s="29">
        <v>2025</v>
      </c>
      <c r="G130" s="10">
        <v>0</v>
      </c>
      <c r="H130" s="10">
        <v>0</v>
      </c>
      <c r="I130" s="10">
        <v>0</v>
      </c>
      <c r="J130" s="10">
        <v>0</v>
      </c>
      <c r="K130" s="11"/>
      <c r="L130" s="10"/>
      <c r="M130" s="10"/>
      <c r="N130" s="10"/>
      <c r="O130" s="10"/>
      <c r="P130" s="10"/>
      <c r="Q130" s="265"/>
    </row>
    <row r="131" spans="1:17" ht="15" customHeight="1" thickBot="1" x14ac:dyDescent="0.35">
      <c r="A131" s="263">
        <v>9</v>
      </c>
      <c r="B131" s="291" t="s">
        <v>0</v>
      </c>
      <c r="C131" s="281"/>
      <c r="D131" s="147" t="s">
        <v>233</v>
      </c>
      <c r="E131" s="147" t="s">
        <v>236</v>
      </c>
      <c r="F131" s="28" t="s">
        <v>84</v>
      </c>
      <c r="G131" s="12">
        <v>0</v>
      </c>
      <c r="H131" s="12">
        <v>0</v>
      </c>
      <c r="I131" s="12">
        <v>0</v>
      </c>
      <c r="J131" s="12">
        <v>0</v>
      </c>
      <c r="K131" s="11"/>
      <c r="L131" s="10"/>
      <c r="M131" s="12"/>
      <c r="N131" s="12"/>
      <c r="O131" s="10"/>
      <c r="P131" s="10"/>
      <c r="Q131" s="263" t="s">
        <v>117</v>
      </c>
    </row>
    <row r="132" spans="1:17" ht="15" thickBot="1" x14ac:dyDescent="0.35">
      <c r="A132" s="264"/>
      <c r="B132" s="292"/>
      <c r="C132" s="282"/>
      <c r="D132" s="134"/>
      <c r="E132" s="134"/>
      <c r="F132" s="29">
        <v>2017</v>
      </c>
      <c r="G132" s="10">
        <v>0</v>
      </c>
      <c r="H132" s="10">
        <v>0</v>
      </c>
      <c r="I132" s="10">
        <v>0</v>
      </c>
      <c r="J132" s="10">
        <v>0</v>
      </c>
      <c r="K132" s="11"/>
      <c r="L132" s="10"/>
      <c r="M132" s="10"/>
      <c r="N132" s="10"/>
      <c r="O132" s="10"/>
      <c r="P132" s="10"/>
      <c r="Q132" s="264"/>
    </row>
    <row r="133" spans="1:17" ht="15" thickBot="1" x14ac:dyDescent="0.35">
      <c r="A133" s="264"/>
      <c r="B133" s="292"/>
      <c r="C133" s="282"/>
      <c r="D133" s="134"/>
      <c r="E133" s="134"/>
      <c r="F133" s="29">
        <v>2018</v>
      </c>
      <c r="G133" s="10">
        <v>0</v>
      </c>
      <c r="H133" s="10">
        <v>0</v>
      </c>
      <c r="I133" s="10">
        <v>0</v>
      </c>
      <c r="J133" s="10">
        <v>0</v>
      </c>
      <c r="K133" s="11"/>
      <c r="L133" s="10"/>
      <c r="M133" s="10"/>
      <c r="N133" s="10"/>
      <c r="O133" s="10"/>
      <c r="P133" s="10"/>
      <c r="Q133" s="264"/>
    </row>
    <row r="134" spans="1:17" ht="15" thickBot="1" x14ac:dyDescent="0.35">
      <c r="A134" s="264"/>
      <c r="B134" s="292"/>
      <c r="C134" s="282"/>
      <c r="D134" s="134"/>
      <c r="E134" s="134"/>
      <c r="F134" s="29">
        <v>2019</v>
      </c>
      <c r="G134" s="10">
        <v>0</v>
      </c>
      <c r="H134" s="10">
        <v>0</v>
      </c>
      <c r="I134" s="10">
        <v>0</v>
      </c>
      <c r="J134" s="10">
        <v>0</v>
      </c>
      <c r="K134" s="11"/>
      <c r="L134" s="10"/>
      <c r="M134" s="10"/>
      <c r="N134" s="10"/>
      <c r="O134" s="10"/>
      <c r="P134" s="10"/>
      <c r="Q134" s="264"/>
    </row>
    <row r="135" spans="1:17" ht="15" thickBot="1" x14ac:dyDescent="0.35">
      <c r="A135" s="264"/>
      <c r="B135" s="292"/>
      <c r="C135" s="282"/>
      <c r="D135" s="134"/>
      <c r="E135" s="134"/>
      <c r="F135" s="29">
        <v>2020</v>
      </c>
      <c r="G135" s="10">
        <v>0</v>
      </c>
      <c r="H135" s="10">
        <v>0</v>
      </c>
      <c r="I135" s="10">
        <v>0</v>
      </c>
      <c r="J135" s="10">
        <v>0</v>
      </c>
      <c r="K135" s="11"/>
      <c r="L135" s="10"/>
      <c r="M135" s="10"/>
      <c r="N135" s="10"/>
      <c r="O135" s="10"/>
      <c r="P135" s="10"/>
      <c r="Q135" s="264"/>
    </row>
    <row r="136" spans="1:17" ht="15" thickBot="1" x14ac:dyDescent="0.35">
      <c r="A136" s="264"/>
      <c r="B136" s="292"/>
      <c r="C136" s="282"/>
      <c r="D136" s="134"/>
      <c r="E136" s="134"/>
      <c r="F136" s="29">
        <v>2021</v>
      </c>
      <c r="G136" s="10">
        <v>0</v>
      </c>
      <c r="H136" s="10">
        <v>0</v>
      </c>
      <c r="I136" s="10">
        <v>0</v>
      </c>
      <c r="J136" s="10">
        <v>0</v>
      </c>
      <c r="K136" s="11"/>
      <c r="L136" s="10"/>
      <c r="M136" s="10"/>
      <c r="N136" s="10"/>
      <c r="O136" s="10"/>
      <c r="P136" s="10"/>
      <c r="Q136" s="264"/>
    </row>
    <row r="137" spans="1:17" ht="15" thickBot="1" x14ac:dyDescent="0.35">
      <c r="A137" s="264"/>
      <c r="B137" s="292"/>
      <c r="C137" s="282"/>
      <c r="D137" s="134"/>
      <c r="E137" s="134"/>
      <c r="F137" s="29">
        <v>2022</v>
      </c>
      <c r="G137" s="10">
        <v>0</v>
      </c>
      <c r="H137" s="10">
        <v>0</v>
      </c>
      <c r="I137" s="10">
        <v>0</v>
      </c>
      <c r="J137" s="10">
        <v>0</v>
      </c>
      <c r="K137" s="11"/>
      <c r="L137" s="10"/>
      <c r="M137" s="10"/>
      <c r="N137" s="10"/>
      <c r="O137" s="10"/>
      <c r="P137" s="10"/>
      <c r="Q137" s="264"/>
    </row>
    <row r="138" spans="1:17" ht="15" thickBot="1" x14ac:dyDescent="0.35">
      <c r="A138" s="264"/>
      <c r="B138" s="292"/>
      <c r="C138" s="282"/>
      <c r="D138" s="134"/>
      <c r="E138" s="134"/>
      <c r="F138" s="29">
        <v>2023</v>
      </c>
      <c r="G138" s="10">
        <v>0</v>
      </c>
      <c r="H138" s="10">
        <v>0</v>
      </c>
      <c r="I138" s="10">
        <v>0</v>
      </c>
      <c r="J138" s="10">
        <v>0</v>
      </c>
      <c r="K138" s="11"/>
      <c r="L138" s="10"/>
      <c r="M138" s="10"/>
      <c r="N138" s="10"/>
      <c r="O138" s="10"/>
      <c r="P138" s="10"/>
      <c r="Q138" s="264"/>
    </row>
    <row r="139" spans="1:17" ht="15" thickBot="1" x14ac:dyDescent="0.35">
      <c r="A139" s="264"/>
      <c r="B139" s="292"/>
      <c r="C139" s="282"/>
      <c r="D139" s="134"/>
      <c r="E139" s="134"/>
      <c r="F139" s="29">
        <v>2024</v>
      </c>
      <c r="G139" s="10">
        <v>0</v>
      </c>
      <c r="H139" s="10">
        <v>0</v>
      </c>
      <c r="I139" s="10">
        <v>0</v>
      </c>
      <c r="J139" s="10">
        <v>0</v>
      </c>
      <c r="K139" s="11"/>
      <c r="L139" s="10"/>
      <c r="M139" s="10"/>
      <c r="N139" s="10"/>
      <c r="O139" s="10"/>
      <c r="P139" s="10"/>
      <c r="Q139" s="264"/>
    </row>
    <row r="140" spans="1:17" ht="15" thickBot="1" x14ac:dyDescent="0.35">
      <c r="A140" s="265"/>
      <c r="B140" s="293"/>
      <c r="C140" s="283"/>
      <c r="D140" s="135"/>
      <c r="E140" s="135"/>
      <c r="F140" s="29">
        <v>2025</v>
      </c>
      <c r="G140" s="10">
        <v>0</v>
      </c>
      <c r="H140" s="10">
        <v>0</v>
      </c>
      <c r="I140" s="10">
        <v>0</v>
      </c>
      <c r="J140" s="10">
        <v>0</v>
      </c>
      <c r="K140" s="11"/>
      <c r="L140" s="10"/>
      <c r="M140" s="10"/>
      <c r="N140" s="10"/>
      <c r="O140" s="10"/>
      <c r="P140" s="10"/>
      <c r="Q140" s="265"/>
    </row>
    <row r="141" spans="1:17" ht="15" customHeight="1" thickBot="1" x14ac:dyDescent="0.35">
      <c r="A141" s="263">
        <v>10</v>
      </c>
      <c r="B141" s="294" t="s">
        <v>33</v>
      </c>
      <c r="C141" s="281"/>
      <c r="D141" s="147" t="s">
        <v>233</v>
      </c>
      <c r="E141" s="147" t="s">
        <v>236</v>
      </c>
      <c r="F141" s="28" t="s">
        <v>84</v>
      </c>
      <c r="G141" s="12">
        <v>0</v>
      </c>
      <c r="H141" s="12">
        <v>0</v>
      </c>
      <c r="I141" s="12">
        <v>0</v>
      </c>
      <c r="J141" s="12">
        <v>0</v>
      </c>
      <c r="K141" s="11"/>
      <c r="L141" s="10"/>
      <c r="M141" s="12"/>
      <c r="N141" s="12"/>
      <c r="O141" s="10"/>
      <c r="P141" s="10"/>
      <c r="Q141" s="263" t="s">
        <v>179</v>
      </c>
    </row>
    <row r="142" spans="1:17" ht="15" thickBot="1" x14ac:dyDescent="0.35">
      <c r="A142" s="264"/>
      <c r="B142" s="292"/>
      <c r="C142" s="282"/>
      <c r="D142" s="134"/>
      <c r="E142" s="134"/>
      <c r="F142" s="29">
        <v>2017</v>
      </c>
      <c r="G142" s="10">
        <v>0</v>
      </c>
      <c r="H142" s="10">
        <v>0</v>
      </c>
      <c r="I142" s="10">
        <v>0</v>
      </c>
      <c r="J142" s="10">
        <v>0</v>
      </c>
      <c r="K142" s="11"/>
      <c r="L142" s="10"/>
      <c r="M142" s="10"/>
      <c r="N142" s="10"/>
      <c r="O142" s="10"/>
      <c r="P142" s="10"/>
      <c r="Q142" s="264"/>
    </row>
    <row r="143" spans="1:17" ht="15" thickBot="1" x14ac:dyDescent="0.35">
      <c r="A143" s="264"/>
      <c r="B143" s="292"/>
      <c r="C143" s="282"/>
      <c r="D143" s="134"/>
      <c r="E143" s="134"/>
      <c r="F143" s="29">
        <v>2018</v>
      </c>
      <c r="G143" s="10">
        <v>0</v>
      </c>
      <c r="H143" s="10">
        <v>0</v>
      </c>
      <c r="I143" s="10">
        <v>0</v>
      </c>
      <c r="J143" s="10">
        <v>0</v>
      </c>
      <c r="K143" s="11"/>
      <c r="L143" s="10"/>
      <c r="M143" s="10"/>
      <c r="N143" s="10"/>
      <c r="O143" s="10"/>
      <c r="P143" s="10"/>
      <c r="Q143" s="264"/>
    </row>
    <row r="144" spans="1:17" ht="15" thickBot="1" x14ac:dyDescent="0.35">
      <c r="A144" s="264"/>
      <c r="B144" s="292"/>
      <c r="C144" s="282"/>
      <c r="D144" s="134"/>
      <c r="E144" s="134"/>
      <c r="F144" s="29">
        <v>2019</v>
      </c>
      <c r="G144" s="10">
        <v>0</v>
      </c>
      <c r="H144" s="10">
        <v>0</v>
      </c>
      <c r="I144" s="10">
        <v>0</v>
      </c>
      <c r="J144" s="10">
        <v>0</v>
      </c>
      <c r="K144" s="11"/>
      <c r="L144" s="10"/>
      <c r="M144" s="10"/>
      <c r="N144" s="10"/>
      <c r="O144" s="10"/>
      <c r="P144" s="10"/>
      <c r="Q144" s="264"/>
    </row>
    <row r="145" spans="1:17" ht="15" thickBot="1" x14ac:dyDescent="0.35">
      <c r="A145" s="264"/>
      <c r="B145" s="292"/>
      <c r="C145" s="282"/>
      <c r="D145" s="134"/>
      <c r="E145" s="134"/>
      <c r="F145" s="29">
        <v>2020</v>
      </c>
      <c r="G145" s="10">
        <v>0</v>
      </c>
      <c r="H145" s="10">
        <v>0</v>
      </c>
      <c r="I145" s="10">
        <v>0</v>
      </c>
      <c r="J145" s="10">
        <v>0</v>
      </c>
      <c r="K145" s="11"/>
      <c r="L145" s="10"/>
      <c r="M145" s="10"/>
      <c r="N145" s="10"/>
      <c r="O145" s="10"/>
      <c r="P145" s="10"/>
      <c r="Q145" s="264"/>
    </row>
    <row r="146" spans="1:17" ht="15" thickBot="1" x14ac:dyDescent="0.35">
      <c r="A146" s="264"/>
      <c r="B146" s="292"/>
      <c r="C146" s="282"/>
      <c r="D146" s="134"/>
      <c r="E146" s="134"/>
      <c r="F146" s="29">
        <v>2021</v>
      </c>
      <c r="G146" s="10">
        <v>0</v>
      </c>
      <c r="H146" s="10">
        <v>0</v>
      </c>
      <c r="I146" s="10">
        <v>0</v>
      </c>
      <c r="J146" s="10">
        <v>0</v>
      </c>
      <c r="K146" s="11"/>
      <c r="L146" s="10"/>
      <c r="M146" s="10"/>
      <c r="N146" s="10"/>
      <c r="O146" s="10"/>
      <c r="P146" s="10"/>
      <c r="Q146" s="264"/>
    </row>
    <row r="147" spans="1:17" ht="15" thickBot="1" x14ac:dyDescent="0.35">
      <c r="A147" s="264"/>
      <c r="B147" s="292"/>
      <c r="C147" s="282"/>
      <c r="D147" s="134"/>
      <c r="E147" s="134"/>
      <c r="F147" s="29">
        <v>2022</v>
      </c>
      <c r="G147" s="10">
        <v>0</v>
      </c>
      <c r="H147" s="10">
        <v>0</v>
      </c>
      <c r="I147" s="10">
        <v>0</v>
      </c>
      <c r="J147" s="10">
        <v>0</v>
      </c>
      <c r="K147" s="11"/>
      <c r="L147" s="10"/>
      <c r="M147" s="10"/>
      <c r="N147" s="10"/>
      <c r="O147" s="10"/>
      <c r="P147" s="10"/>
      <c r="Q147" s="264"/>
    </row>
    <row r="148" spans="1:17" ht="15" thickBot="1" x14ac:dyDescent="0.35">
      <c r="A148" s="264"/>
      <c r="B148" s="292"/>
      <c r="C148" s="282"/>
      <c r="D148" s="134"/>
      <c r="E148" s="134"/>
      <c r="F148" s="29">
        <v>2023</v>
      </c>
      <c r="G148" s="10">
        <v>0</v>
      </c>
      <c r="H148" s="10">
        <v>0</v>
      </c>
      <c r="I148" s="10">
        <v>0</v>
      </c>
      <c r="J148" s="10">
        <v>0</v>
      </c>
      <c r="K148" s="11"/>
      <c r="L148" s="10"/>
      <c r="M148" s="10"/>
      <c r="N148" s="10"/>
      <c r="O148" s="10"/>
      <c r="P148" s="10"/>
      <c r="Q148" s="264"/>
    </row>
    <row r="149" spans="1:17" ht="15" thickBot="1" x14ac:dyDescent="0.35">
      <c r="A149" s="264"/>
      <c r="B149" s="292"/>
      <c r="C149" s="282"/>
      <c r="D149" s="134"/>
      <c r="E149" s="134"/>
      <c r="F149" s="29">
        <v>2024</v>
      </c>
      <c r="G149" s="10">
        <v>0</v>
      </c>
      <c r="H149" s="10">
        <v>0</v>
      </c>
      <c r="I149" s="10">
        <v>0</v>
      </c>
      <c r="J149" s="10">
        <v>0</v>
      </c>
      <c r="K149" s="11"/>
      <c r="L149" s="10"/>
      <c r="M149" s="10"/>
      <c r="N149" s="10"/>
      <c r="O149" s="10"/>
      <c r="P149" s="10"/>
      <c r="Q149" s="264"/>
    </row>
    <row r="150" spans="1:17" ht="15" thickBot="1" x14ac:dyDescent="0.35">
      <c r="A150" s="265"/>
      <c r="B150" s="293"/>
      <c r="C150" s="283"/>
      <c r="D150" s="135"/>
      <c r="E150" s="135"/>
      <c r="F150" s="29">
        <v>2025</v>
      </c>
      <c r="G150" s="10">
        <v>0</v>
      </c>
      <c r="H150" s="10">
        <v>0</v>
      </c>
      <c r="I150" s="10">
        <v>0</v>
      </c>
      <c r="J150" s="10">
        <v>0</v>
      </c>
      <c r="K150" s="11"/>
      <c r="L150" s="10"/>
      <c r="M150" s="10"/>
      <c r="N150" s="10"/>
      <c r="O150" s="10"/>
      <c r="P150" s="10"/>
      <c r="Q150" s="265"/>
    </row>
    <row r="151" spans="1:17" ht="15" customHeight="1" thickBot="1" x14ac:dyDescent="0.35">
      <c r="A151" s="263">
        <v>11</v>
      </c>
      <c r="B151" s="291" t="s">
        <v>8</v>
      </c>
      <c r="C151" s="281"/>
      <c r="D151" s="147" t="s">
        <v>233</v>
      </c>
      <c r="E151" s="147" t="s">
        <v>236</v>
      </c>
      <c r="F151" s="28" t="s">
        <v>84</v>
      </c>
      <c r="G151" s="12">
        <v>0</v>
      </c>
      <c r="H151" s="12">
        <v>0</v>
      </c>
      <c r="I151" s="12">
        <v>0</v>
      </c>
      <c r="J151" s="12">
        <v>0</v>
      </c>
      <c r="K151" s="11"/>
      <c r="L151" s="10"/>
      <c r="M151" s="12"/>
      <c r="N151" s="12"/>
      <c r="O151" s="10"/>
      <c r="P151" s="10"/>
      <c r="Q151" s="263" t="s">
        <v>197</v>
      </c>
    </row>
    <row r="152" spans="1:17" ht="15" thickBot="1" x14ac:dyDescent="0.35">
      <c r="A152" s="264"/>
      <c r="B152" s="292"/>
      <c r="C152" s="282"/>
      <c r="D152" s="134"/>
      <c r="E152" s="134"/>
      <c r="F152" s="29">
        <v>2017</v>
      </c>
      <c r="G152" s="10">
        <v>0</v>
      </c>
      <c r="H152" s="10">
        <v>0</v>
      </c>
      <c r="I152" s="10">
        <v>0</v>
      </c>
      <c r="J152" s="10">
        <v>0</v>
      </c>
      <c r="K152" s="11"/>
      <c r="L152" s="10"/>
      <c r="M152" s="10"/>
      <c r="N152" s="10"/>
      <c r="O152" s="10"/>
      <c r="P152" s="10"/>
      <c r="Q152" s="264"/>
    </row>
    <row r="153" spans="1:17" ht="15" thickBot="1" x14ac:dyDescent="0.35">
      <c r="A153" s="264"/>
      <c r="B153" s="292"/>
      <c r="C153" s="282"/>
      <c r="D153" s="134"/>
      <c r="E153" s="134"/>
      <c r="F153" s="29">
        <v>2018</v>
      </c>
      <c r="G153" s="10">
        <v>0</v>
      </c>
      <c r="H153" s="10">
        <v>0</v>
      </c>
      <c r="I153" s="10">
        <v>0</v>
      </c>
      <c r="J153" s="10">
        <v>0</v>
      </c>
      <c r="K153" s="11"/>
      <c r="L153" s="10"/>
      <c r="M153" s="10"/>
      <c r="N153" s="10"/>
      <c r="O153" s="10"/>
      <c r="P153" s="10"/>
      <c r="Q153" s="264"/>
    </row>
    <row r="154" spans="1:17" ht="15" thickBot="1" x14ac:dyDescent="0.35">
      <c r="A154" s="264"/>
      <c r="B154" s="292"/>
      <c r="C154" s="282"/>
      <c r="D154" s="134"/>
      <c r="E154" s="134"/>
      <c r="F154" s="29">
        <v>2019</v>
      </c>
      <c r="G154" s="10">
        <v>0</v>
      </c>
      <c r="H154" s="10">
        <v>0</v>
      </c>
      <c r="I154" s="10">
        <v>0</v>
      </c>
      <c r="J154" s="10">
        <v>0</v>
      </c>
      <c r="K154" s="11"/>
      <c r="L154" s="10"/>
      <c r="M154" s="10"/>
      <c r="N154" s="10"/>
      <c r="O154" s="10"/>
      <c r="P154" s="10"/>
      <c r="Q154" s="264"/>
    </row>
    <row r="155" spans="1:17" ht="15" thickBot="1" x14ac:dyDescent="0.35">
      <c r="A155" s="264"/>
      <c r="B155" s="292"/>
      <c r="C155" s="282"/>
      <c r="D155" s="134"/>
      <c r="E155" s="134"/>
      <c r="F155" s="29">
        <v>2020</v>
      </c>
      <c r="G155" s="10">
        <v>0</v>
      </c>
      <c r="H155" s="10">
        <v>0</v>
      </c>
      <c r="I155" s="10">
        <v>0</v>
      </c>
      <c r="J155" s="10">
        <v>0</v>
      </c>
      <c r="K155" s="11"/>
      <c r="L155" s="10"/>
      <c r="M155" s="10"/>
      <c r="N155" s="10"/>
      <c r="O155" s="10"/>
      <c r="P155" s="10"/>
      <c r="Q155" s="264"/>
    </row>
    <row r="156" spans="1:17" ht="15" thickBot="1" x14ac:dyDescent="0.35">
      <c r="A156" s="264"/>
      <c r="B156" s="292"/>
      <c r="C156" s="282"/>
      <c r="D156" s="134"/>
      <c r="E156" s="134"/>
      <c r="F156" s="29">
        <v>2021</v>
      </c>
      <c r="G156" s="10">
        <v>0</v>
      </c>
      <c r="H156" s="10">
        <v>0</v>
      </c>
      <c r="I156" s="10">
        <v>0</v>
      </c>
      <c r="J156" s="10">
        <v>0</v>
      </c>
      <c r="K156" s="11"/>
      <c r="L156" s="10"/>
      <c r="M156" s="10"/>
      <c r="N156" s="10"/>
      <c r="O156" s="10"/>
      <c r="P156" s="10"/>
      <c r="Q156" s="264"/>
    </row>
    <row r="157" spans="1:17" ht="15" thickBot="1" x14ac:dyDescent="0.35">
      <c r="A157" s="264"/>
      <c r="B157" s="292"/>
      <c r="C157" s="282"/>
      <c r="D157" s="134"/>
      <c r="E157" s="134"/>
      <c r="F157" s="29">
        <v>2022</v>
      </c>
      <c r="G157" s="10">
        <v>0</v>
      </c>
      <c r="H157" s="10">
        <v>0</v>
      </c>
      <c r="I157" s="10">
        <v>0</v>
      </c>
      <c r="J157" s="10">
        <v>0</v>
      </c>
      <c r="K157" s="11"/>
      <c r="L157" s="10"/>
      <c r="M157" s="10"/>
      <c r="N157" s="10"/>
      <c r="O157" s="10"/>
      <c r="P157" s="10"/>
      <c r="Q157" s="264"/>
    </row>
    <row r="158" spans="1:17" ht="15" thickBot="1" x14ac:dyDescent="0.35">
      <c r="A158" s="264"/>
      <c r="B158" s="292"/>
      <c r="C158" s="282"/>
      <c r="D158" s="134"/>
      <c r="E158" s="134"/>
      <c r="F158" s="29">
        <v>2023</v>
      </c>
      <c r="G158" s="10">
        <v>0</v>
      </c>
      <c r="H158" s="10">
        <v>0</v>
      </c>
      <c r="I158" s="10">
        <v>0</v>
      </c>
      <c r="J158" s="10">
        <v>0</v>
      </c>
      <c r="K158" s="11"/>
      <c r="L158" s="10"/>
      <c r="M158" s="10"/>
      <c r="N158" s="10"/>
      <c r="O158" s="10"/>
      <c r="P158" s="10"/>
      <c r="Q158" s="264"/>
    </row>
    <row r="159" spans="1:17" ht="15" thickBot="1" x14ac:dyDescent="0.35">
      <c r="A159" s="264"/>
      <c r="B159" s="292"/>
      <c r="C159" s="282"/>
      <c r="D159" s="134"/>
      <c r="E159" s="134"/>
      <c r="F159" s="29">
        <v>2024</v>
      </c>
      <c r="G159" s="10">
        <v>0</v>
      </c>
      <c r="H159" s="10">
        <v>0</v>
      </c>
      <c r="I159" s="10">
        <v>0</v>
      </c>
      <c r="J159" s="10">
        <v>0</v>
      </c>
      <c r="K159" s="11"/>
      <c r="L159" s="10"/>
      <c r="M159" s="10"/>
      <c r="N159" s="10"/>
      <c r="O159" s="10"/>
      <c r="P159" s="10"/>
      <c r="Q159" s="264"/>
    </row>
    <row r="160" spans="1:17" ht="15" thickBot="1" x14ac:dyDescent="0.35">
      <c r="A160" s="265"/>
      <c r="B160" s="293"/>
      <c r="C160" s="283"/>
      <c r="D160" s="135"/>
      <c r="E160" s="135"/>
      <c r="F160" s="29">
        <v>2025</v>
      </c>
      <c r="G160" s="10">
        <v>0</v>
      </c>
      <c r="H160" s="10">
        <v>0</v>
      </c>
      <c r="I160" s="10">
        <v>0</v>
      </c>
      <c r="J160" s="10">
        <v>0</v>
      </c>
      <c r="K160" s="11"/>
      <c r="L160" s="10"/>
      <c r="M160" s="10"/>
      <c r="N160" s="10"/>
      <c r="O160" s="10"/>
      <c r="P160" s="10"/>
      <c r="Q160" s="265"/>
    </row>
    <row r="161" spans="1:17" ht="15" customHeight="1" thickBot="1" x14ac:dyDescent="0.35">
      <c r="A161" s="263">
        <v>12</v>
      </c>
      <c r="B161" s="291" t="s">
        <v>1</v>
      </c>
      <c r="C161" s="281"/>
      <c r="D161" s="138"/>
      <c r="E161" s="138"/>
      <c r="F161" s="28" t="s">
        <v>84</v>
      </c>
      <c r="G161" s="12">
        <v>0</v>
      </c>
      <c r="H161" s="12">
        <v>0</v>
      </c>
      <c r="I161" s="12">
        <v>0</v>
      </c>
      <c r="J161" s="12">
        <v>0</v>
      </c>
      <c r="K161" s="11"/>
      <c r="L161" s="10"/>
      <c r="M161" s="12"/>
      <c r="N161" s="12"/>
      <c r="O161" s="10"/>
      <c r="P161" s="10"/>
      <c r="Q161" s="263" t="s">
        <v>197</v>
      </c>
    </row>
    <row r="162" spans="1:17" ht="15" thickBot="1" x14ac:dyDescent="0.35">
      <c r="A162" s="264"/>
      <c r="B162" s="292"/>
      <c r="C162" s="282"/>
      <c r="D162" s="134"/>
      <c r="E162" s="134"/>
      <c r="F162" s="29">
        <v>2017</v>
      </c>
      <c r="G162" s="10">
        <v>0</v>
      </c>
      <c r="H162" s="10">
        <v>0</v>
      </c>
      <c r="I162" s="10">
        <v>0</v>
      </c>
      <c r="J162" s="10">
        <v>0</v>
      </c>
      <c r="K162" s="11"/>
      <c r="L162" s="10"/>
      <c r="M162" s="10"/>
      <c r="N162" s="10"/>
      <c r="O162" s="10"/>
      <c r="P162" s="10"/>
      <c r="Q162" s="264"/>
    </row>
    <row r="163" spans="1:17" ht="15" thickBot="1" x14ac:dyDescent="0.35">
      <c r="A163" s="264"/>
      <c r="B163" s="292"/>
      <c r="C163" s="282"/>
      <c r="D163" s="134"/>
      <c r="E163" s="134"/>
      <c r="F163" s="29">
        <v>2018</v>
      </c>
      <c r="G163" s="10">
        <v>0</v>
      </c>
      <c r="H163" s="10">
        <v>0</v>
      </c>
      <c r="I163" s="10">
        <v>0</v>
      </c>
      <c r="J163" s="10">
        <v>0</v>
      </c>
      <c r="K163" s="11"/>
      <c r="L163" s="10"/>
      <c r="M163" s="10"/>
      <c r="N163" s="10"/>
      <c r="O163" s="10"/>
      <c r="P163" s="10"/>
      <c r="Q163" s="264"/>
    </row>
    <row r="164" spans="1:17" ht="15" thickBot="1" x14ac:dyDescent="0.35">
      <c r="A164" s="264"/>
      <c r="B164" s="292"/>
      <c r="C164" s="282"/>
      <c r="D164" s="134"/>
      <c r="E164" s="134"/>
      <c r="F164" s="29">
        <v>2019</v>
      </c>
      <c r="G164" s="10">
        <v>0</v>
      </c>
      <c r="H164" s="10">
        <v>0</v>
      </c>
      <c r="I164" s="10">
        <v>0</v>
      </c>
      <c r="J164" s="10">
        <v>0</v>
      </c>
      <c r="K164" s="11"/>
      <c r="L164" s="10"/>
      <c r="M164" s="10"/>
      <c r="N164" s="10"/>
      <c r="O164" s="10"/>
      <c r="P164" s="10"/>
      <c r="Q164" s="264"/>
    </row>
    <row r="165" spans="1:17" ht="15" thickBot="1" x14ac:dyDescent="0.35">
      <c r="A165" s="264"/>
      <c r="B165" s="292"/>
      <c r="C165" s="282"/>
      <c r="D165" s="134"/>
      <c r="E165" s="134"/>
      <c r="F165" s="29">
        <v>2020</v>
      </c>
      <c r="G165" s="10">
        <v>0</v>
      </c>
      <c r="H165" s="10">
        <v>0</v>
      </c>
      <c r="I165" s="10">
        <v>0</v>
      </c>
      <c r="J165" s="10">
        <v>0</v>
      </c>
      <c r="K165" s="11"/>
      <c r="L165" s="10"/>
      <c r="M165" s="10"/>
      <c r="N165" s="10"/>
      <c r="O165" s="10"/>
      <c r="P165" s="10"/>
      <c r="Q165" s="264"/>
    </row>
    <row r="166" spans="1:17" ht="15" thickBot="1" x14ac:dyDescent="0.35">
      <c r="A166" s="264"/>
      <c r="B166" s="292"/>
      <c r="C166" s="282"/>
      <c r="D166" s="134"/>
      <c r="E166" s="134"/>
      <c r="F166" s="29">
        <v>2021</v>
      </c>
      <c r="G166" s="10">
        <v>0</v>
      </c>
      <c r="H166" s="10">
        <v>0</v>
      </c>
      <c r="I166" s="10">
        <v>0</v>
      </c>
      <c r="J166" s="10">
        <v>0</v>
      </c>
      <c r="K166" s="11"/>
      <c r="L166" s="10"/>
      <c r="M166" s="10"/>
      <c r="N166" s="10"/>
      <c r="O166" s="10"/>
      <c r="P166" s="10"/>
      <c r="Q166" s="264"/>
    </row>
    <row r="167" spans="1:17" ht="15" thickBot="1" x14ac:dyDescent="0.35">
      <c r="A167" s="264"/>
      <c r="B167" s="292"/>
      <c r="C167" s="282"/>
      <c r="D167" s="134"/>
      <c r="E167" s="134"/>
      <c r="F167" s="29">
        <v>2022</v>
      </c>
      <c r="G167" s="10">
        <v>0</v>
      </c>
      <c r="H167" s="10">
        <v>0</v>
      </c>
      <c r="I167" s="10">
        <v>0</v>
      </c>
      <c r="J167" s="10">
        <v>0</v>
      </c>
      <c r="K167" s="11"/>
      <c r="L167" s="10"/>
      <c r="M167" s="10"/>
      <c r="N167" s="10"/>
      <c r="O167" s="10"/>
      <c r="P167" s="10"/>
      <c r="Q167" s="264"/>
    </row>
    <row r="168" spans="1:17" ht="15" thickBot="1" x14ac:dyDescent="0.35">
      <c r="A168" s="264"/>
      <c r="B168" s="292"/>
      <c r="C168" s="282"/>
      <c r="D168" s="134"/>
      <c r="E168" s="134"/>
      <c r="F168" s="29">
        <v>2023</v>
      </c>
      <c r="G168" s="10">
        <v>0</v>
      </c>
      <c r="H168" s="10">
        <v>0</v>
      </c>
      <c r="I168" s="10">
        <v>0</v>
      </c>
      <c r="J168" s="10">
        <v>0</v>
      </c>
      <c r="K168" s="11"/>
      <c r="L168" s="10"/>
      <c r="M168" s="10"/>
      <c r="N168" s="10"/>
      <c r="O168" s="10"/>
      <c r="P168" s="10"/>
      <c r="Q168" s="264"/>
    </row>
    <row r="169" spans="1:17" ht="15" thickBot="1" x14ac:dyDescent="0.35">
      <c r="A169" s="264"/>
      <c r="B169" s="292"/>
      <c r="C169" s="282"/>
      <c r="D169" s="134"/>
      <c r="E169" s="134"/>
      <c r="F169" s="29">
        <v>2024</v>
      </c>
      <c r="G169" s="10">
        <v>0</v>
      </c>
      <c r="H169" s="10">
        <v>0</v>
      </c>
      <c r="I169" s="10">
        <v>0</v>
      </c>
      <c r="J169" s="10">
        <v>0</v>
      </c>
      <c r="K169" s="11"/>
      <c r="L169" s="10"/>
      <c r="M169" s="10"/>
      <c r="N169" s="10"/>
      <c r="O169" s="10"/>
      <c r="P169" s="10"/>
      <c r="Q169" s="264"/>
    </row>
    <row r="170" spans="1:17" ht="15" thickBot="1" x14ac:dyDescent="0.35">
      <c r="A170" s="265"/>
      <c r="B170" s="293"/>
      <c r="C170" s="283"/>
      <c r="D170" s="135"/>
      <c r="E170" s="135"/>
      <c r="F170" s="29">
        <v>2025</v>
      </c>
      <c r="G170" s="10">
        <v>0</v>
      </c>
      <c r="H170" s="10">
        <v>0</v>
      </c>
      <c r="I170" s="10">
        <v>0</v>
      </c>
      <c r="J170" s="10">
        <v>0</v>
      </c>
      <c r="K170" s="11"/>
      <c r="L170" s="10"/>
      <c r="M170" s="10"/>
      <c r="N170" s="10"/>
      <c r="O170" s="10"/>
      <c r="P170" s="10"/>
      <c r="Q170" s="265"/>
    </row>
    <row r="171" spans="1:17" ht="15" customHeight="1" thickBot="1" x14ac:dyDescent="0.35">
      <c r="A171" s="263">
        <v>13</v>
      </c>
      <c r="B171" s="291" t="s">
        <v>2</v>
      </c>
      <c r="C171" s="281"/>
      <c r="D171" s="147" t="s">
        <v>233</v>
      </c>
      <c r="E171" s="147" t="s">
        <v>236</v>
      </c>
      <c r="F171" s="28" t="s">
        <v>84</v>
      </c>
      <c r="G171" s="12">
        <v>0</v>
      </c>
      <c r="H171" s="12">
        <v>0</v>
      </c>
      <c r="I171" s="12">
        <v>0</v>
      </c>
      <c r="J171" s="12">
        <v>0</v>
      </c>
      <c r="K171" s="11"/>
      <c r="L171" s="10"/>
      <c r="M171" s="12"/>
      <c r="N171" s="12"/>
      <c r="O171" s="10"/>
      <c r="P171" s="10"/>
      <c r="Q171" s="263" t="s">
        <v>197</v>
      </c>
    </row>
    <row r="172" spans="1:17" ht="15" thickBot="1" x14ac:dyDescent="0.35">
      <c r="A172" s="264"/>
      <c r="B172" s="292"/>
      <c r="C172" s="282"/>
      <c r="D172" s="134"/>
      <c r="E172" s="134"/>
      <c r="F172" s="29">
        <v>2017</v>
      </c>
      <c r="G172" s="10">
        <v>0</v>
      </c>
      <c r="H172" s="10">
        <v>0</v>
      </c>
      <c r="I172" s="10">
        <v>0</v>
      </c>
      <c r="J172" s="10">
        <v>0</v>
      </c>
      <c r="K172" s="11"/>
      <c r="L172" s="10"/>
      <c r="M172" s="10"/>
      <c r="N172" s="10"/>
      <c r="O172" s="10"/>
      <c r="P172" s="10"/>
      <c r="Q172" s="264"/>
    </row>
    <row r="173" spans="1:17" ht="15" thickBot="1" x14ac:dyDescent="0.35">
      <c r="A173" s="264"/>
      <c r="B173" s="292"/>
      <c r="C173" s="282"/>
      <c r="D173" s="134"/>
      <c r="E173" s="134"/>
      <c r="F173" s="29">
        <v>2018</v>
      </c>
      <c r="G173" s="10">
        <v>0</v>
      </c>
      <c r="H173" s="10">
        <v>0</v>
      </c>
      <c r="I173" s="10">
        <v>0</v>
      </c>
      <c r="J173" s="10">
        <v>0</v>
      </c>
      <c r="K173" s="11"/>
      <c r="L173" s="10"/>
      <c r="M173" s="10"/>
      <c r="N173" s="10"/>
      <c r="O173" s="10"/>
      <c r="P173" s="10"/>
      <c r="Q173" s="264"/>
    </row>
    <row r="174" spans="1:17" ht="15" thickBot="1" x14ac:dyDescent="0.35">
      <c r="A174" s="264"/>
      <c r="B174" s="292"/>
      <c r="C174" s="282"/>
      <c r="D174" s="134"/>
      <c r="E174" s="134"/>
      <c r="F174" s="29">
        <v>2019</v>
      </c>
      <c r="G174" s="10">
        <v>0</v>
      </c>
      <c r="H174" s="10">
        <v>0</v>
      </c>
      <c r="I174" s="10">
        <v>0</v>
      </c>
      <c r="J174" s="10">
        <v>0</v>
      </c>
      <c r="K174" s="11"/>
      <c r="L174" s="10"/>
      <c r="M174" s="10"/>
      <c r="N174" s="10"/>
      <c r="O174" s="10"/>
      <c r="P174" s="10"/>
      <c r="Q174" s="264"/>
    </row>
    <row r="175" spans="1:17" ht="15" thickBot="1" x14ac:dyDescent="0.35">
      <c r="A175" s="264"/>
      <c r="B175" s="292"/>
      <c r="C175" s="282"/>
      <c r="D175" s="134"/>
      <c r="E175" s="134"/>
      <c r="F175" s="29">
        <v>2020</v>
      </c>
      <c r="G175" s="10">
        <v>0</v>
      </c>
      <c r="H175" s="10">
        <v>0</v>
      </c>
      <c r="I175" s="10">
        <v>0</v>
      </c>
      <c r="J175" s="10">
        <v>0</v>
      </c>
      <c r="K175" s="11"/>
      <c r="L175" s="10"/>
      <c r="M175" s="10"/>
      <c r="N175" s="10"/>
      <c r="O175" s="10"/>
      <c r="P175" s="10"/>
      <c r="Q175" s="264"/>
    </row>
    <row r="176" spans="1:17" ht="15" thickBot="1" x14ac:dyDescent="0.35">
      <c r="A176" s="264"/>
      <c r="B176" s="292"/>
      <c r="C176" s="282"/>
      <c r="D176" s="134"/>
      <c r="E176" s="134"/>
      <c r="F176" s="29">
        <v>2021</v>
      </c>
      <c r="G176" s="10">
        <v>0</v>
      </c>
      <c r="H176" s="10">
        <v>0</v>
      </c>
      <c r="I176" s="10">
        <v>0</v>
      </c>
      <c r="J176" s="10">
        <v>0</v>
      </c>
      <c r="K176" s="11"/>
      <c r="L176" s="10"/>
      <c r="M176" s="10"/>
      <c r="N176" s="10"/>
      <c r="O176" s="10"/>
      <c r="P176" s="10"/>
      <c r="Q176" s="264"/>
    </row>
    <row r="177" spans="1:17" ht="15" thickBot="1" x14ac:dyDescent="0.35">
      <c r="A177" s="264"/>
      <c r="B177" s="292"/>
      <c r="C177" s="282"/>
      <c r="D177" s="134"/>
      <c r="E177" s="134"/>
      <c r="F177" s="29">
        <v>2022</v>
      </c>
      <c r="G177" s="10">
        <v>0</v>
      </c>
      <c r="H177" s="10">
        <v>0</v>
      </c>
      <c r="I177" s="10">
        <v>0</v>
      </c>
      <c r="J177" s="10">
        <v>0</v>
      </c>
      <c r="K177" s="11"/>
      <c r="L177" s="10"/>
      <c r="M177" s="10"/>
      <c r="N177" s="10"/>
      <c r="O177" s="10"/>
      <c r="P177" s="10"/>
      <c r="Q177" s="264"/>
    </row>
    <row r="178" spans="1:17" ht="15" thickBot="1" x14ac:dyDescent="0.35">
      <c r="A178" s="264"/>
      <c r="B178" s="292"/>
      <c r="C178" s="282"/>
      <c r="D178" s="134"/>
      <c r="E178" s="134"/>
      <c r="F178" s="29">
        <v>2023</v>
      </c>
      <c r="G178" s="10">
        <v>0</v>
      </c>
      <c r="H178" s="10">
        <v>0</v>
      </c>
      <c r="I178" s="10">
        <v>0</v>
      </c>
      <c r="J178" s="10">
        <v>0</v>
      </c>
      <c r="K178" s="11"/>
      <c r="L178" s="10"/>
      <c r="M178" s="10"/>
      <c r="N178" s="10"/>
      <c r="O178" s="10"/>
      <c r="P178" s="10"/>
      <c r="Q178" s="264"/>
    </row>
    <row r="179" spans="1:17" ht="15" thickBot="1" x14ac:dyDescent="0.35">
      <c r="A179" s="264"/>
      <c r="B179" s="292"/>
      <c r="C179" s="282"/>
      <c r="D179" s="134"/>
      <c r="E179" s="134"/>
      <c r="F179" s="29">
        <v>2024</v>
      </c>
      <c r="G179" s="10">
        <v>0</v>
      </c>
      <c r="H179" s="10">
        <v>0</v>
      </c>
      <c r="I179" s="10">
        <v>0</v>
      </c>
      <c r="J179" s="10">
        <v>0</v>
      </c>
      <c r="K179" s="11"/>
      <c r="L179" s="10"/>
      <c r="M179" s="10"/>
      <c r="N179" s="10"/>
      <c r="O179" s="10"/>
      <c r="P179" s="10"/>
      <c r="Q179" s="264"/>
    </row>
    <row r="180" spans="1:17" ht="15" thickBot="1" x14ac:dyDescent="0.35">
      <c r="A180" s="265"/>
      <c r="B180" s="293"/>
      <c r="C180" s="283"/>
      <c r="D180" s="135"/>
      <c r="E180" s="135"/>
      <c r="F180" s="29">
        <v>2025</v>
      </c>
      <c r="G180" s="10">
        <v>0</v>
      </c>
      <c r="H180" s="10">
        <v>0</v>
      </c>
      <c r="I180" s="10">
        <v>0</v>
      </c>
      <c r="J180" s="10">
        <v>0</v>
      </c>
      <c r="K180" s="11"/>
      <c r="L180" s="10"/>
      <c r="M180" s="10"/>
      <c r="N180" s="10"/>
      <c r="O180" s="10"/>
      <c r="P180" s="10"/>
      <c r="Q180" s="265"/>
    </row>
    <row r="181" spans="1:17" ht="15" customHeight="1" thickBot="1" x14ac:dyDescent="0.35">
      <c r="A181" s="263">
        <v>14</v>
      </c>
      <c r="B181" s="291" t="s">
        <v>9</v>
      </c>
      <c r="C181" s="281"/>
      <c r="D181" s="134"/>
      <c r="E181" s="134"/>
      <c r="F181" s="28" t="s">
        <v>84</v>
      </c>
      <c r="G181" s="12">
        <v>0</v>
      </c>
      <c r="H181" s="12">
        <v>0</v>
      </c>
      <c r="I181" s="12">
        <v>0</v>
      </c>
      <c r="J181" s="12">
        <v>0</v>
      </c>
      <c r="K181" s="11"/>
      <c r="L181" s="10"/>
      <c r="M181" s="12"/>
      <c r="N181" s="12"/>
      <c r="O181" s="10"/>
      <c r="P181" s="10"/>
      <c r="Q181" s="263" t="s">
        <v>180</v>
      </c>
    </row>
    <row r="182" spans="1:17" ht="15" thickBot="1" x14ac:dyDescent="0.35">
      <c r="A182" s="264"/>
      <c r="B182" s="292"/>
      <c r="C182" s="282"/>
      <c r="D182" s="134"/>
      <c r="E182" s="134"/>
      <c r="F182" s="29">
        <v>2017</v>
      </c>
      <c r="G182" s="10">
        <v>0</v>
      </c>
      <c r="H182" s="10">
        <v>0</v>
      </c>
      <c r="I182" s="10">
        <v>0</v>
      </c>
      <c r="J182" s="10">
        <v>0</v>
      </c>
      <c r="K182" s="11"/>
      <c r="L182" s="10"/>
      <c r="M182" s="10"/>
      <c r="N182" s="10"/>
      <c r="O182" s="10"/>
      <c r="P182" s="10"/>
      <c r="Q182" s="264"/>
    </row>
    <row r="183" spans="1:17" ht="15" thickBot="1" x14ac:dyDescent="0.35">
      <c r="A183" s="264"/>
      <c r="B183" s="292"/>
      <c r="C183" s="282"/>
      <c r="D183" s="134"/>
      <c r="E183" s="134"/>
      <c r="F183" s="29">
        <v>2018</v>
      </c>
      <c r="G183" s="10">
        <v>0</v>
      </c>
      <c r="H183" s="10">
        <v>0</v>
      </c>
      <c r="I183" s="10">
        <v>0</v>
      </c>
      <c r="J183" s="10">
        <v>0</v>
      </c>
      <c r="K183" s="11"/>
      <c r="L183" s="10"/>
      <c r="M183" s="10"/>
      <c r="N183" s="10"/>
      <c r="O183" s="10"/>
      <c r="P183" s="10"/>
      <c r="Q183" s="264"/>
    </row>
    <row r="184" spans="1:17" ht="15" thickBot="1" x14ac:dyDescent="0.35">
      <c r="A184" s="264"/>
      <c r="B184" s="292"/>
      <c r="C184" s="282"/>
      <c r="D184" s="134"/>
      <c r="E184" s="134"/>
      <c r="F184" s="29">
        <v>2019</v>
      </c>
      <c r="G184" s="10">
        <v>0</v>
      </c>
      <c r="H184" s="10">
        <v>0</v>
      </c>
      <c r="I184" s="10">
        <v>0</v>
      </c>
      <c r="J184" s="10">
        <v>0</v>
      </c>
      <c r="K184" s="11"/>
      <c r="L184" s="10"/>
      <c r="M184" s="10"/>
      <c r="N184" s="10"/>
      <c r="O184" s="10"/>
      <c r="P184" s="10"/>
      <c r="Q184" s="264"/>
    </row>
    <row r="185" spans="1:17" ht="15" thickBot="1" x14ac:dyDescent="0.35">
      <c r="A185" s="264"/>
      <c r="B185" s="292"/>
      <c r="C185" s="282"/>
      <c r="D185" s="134"/>
      <c r="E185" s="134"/>
      <c r="F185" s="29">
        <v>2020</v>
      </c>
      <c r="G185" s="10">
        <v>0</v>
      </c>
      <c r="H185" s="10">
        <v>0</v>
      </c>
      <c r="I185" s="10">
        <v>0</v>
      </c>
      <c r="J185" s="10">
        <v>0</v>
      </c>
      <c r="K185" s="11"/>
      <c r="L185" s="10"/>
      <c r="M185" s="10"/>
      <c r="N185" s="10"/>
      <c r="O185" s="10"/>
      <c r="P185" s="10"/>
      <c r="Q185" s="264"/>
    </row>
    <row r="186" spans="1:17" ht="15" thickBot="1" x14ac:dyDescent="0.35">
      <c r="A186" s="264"/>
      <c r="B186" s="292"/>
      <c r="C186" s="282"/>
      <c r="D186" s="134"/>
      <c r="E186" s="134"/>
      <c r="F186" s="29">
        <v>2021</v>
      </c>
      <c r="G186" s="10">
        <v>0</v>
      </c>
      <c r="H186" s="10">
        <v>0</v>
      </c>
      <c r="I186" s="10">
        <v>0</v>
      </c>
      <c r="J186" s="10">
        <v>0</v>
      </c>
      <c r="K186" s="11"/>
      <c r="L186" s="10"/>
      <c r="M186" s="10"/>
      <c r="N186" s="10"/>
      <c r="O186" s="10"/>
      <c r="P186" s="10"/>
      <c r="Q186" s="264"/>
    </row>
    <row r="187" spans="1:17" ht="15" thickBot="1" x14ac:dyDescent="0.35">
      <c r="A187" s="264"/>
      <c r="B187" s="292"/>
      <c r="C187" s="282"/>
      <c r="D187" s="134"/>
      <c r="E187" s="134"/>
      <c r="F187" s="29">
        <v>2022</v>
      </c>
      <c r="G187" s="10">
        <v>0</v>
      </c>
      <c r="H187" s="10">
        <v>0</v>
      </c>
      <c r="I187" s="10">
        <v>0</v>
      </c>
      <c r="J187" s="10">
        <v>0</v>
      </c>
      <c r="K187" s="11"/>
      <c r="L187" s="10"/>
      <c r="M187" s="10"/>
      <c r="N187" s="10"/>
      <c r="O187" s="10"/>
      <c r="P187" s="10"/>
      <c r="Q187" s="264"/>
    </row>
    <row r="188" spans="1:17" ht="15" thickBot="1" x14ac:dyDescent="0.35">
      <c r="A188" s="264"/>
      <c r="B188" s="292"/>
      <c r="C188" s="282"/>
      <c r="D188" s="134"/>
      <c r="E188" s="134"/>
      <c r="F188" s="29">
        <v>2023</v>
      </c>
      <c r="G188" s="10">
        <v>0</v>
      </c>
      <c r="H188" s="10">
        <v>0</v>
      </c>
      <c r="I188" s="10">
        <v>0</v>
      </c>
      <c r="J188" s="10">
        <v>0</v>
      </c>
      <c r="K188" s="11"/>
      <c r="L188" s="10"/>
      <c r="M188" s="10"/>
      <c r="N188" s="10"/>
      <c r="O188" s="10"/>
      <c r="P188" s="10"/>
      <c r="Q188" s="264"/>
    </row>
    <row r="189" spans="1:17" ht="15" thickBot="1" x14ac:dyDescent="0.35">
      <c r="A189" s="264"/>
      <c r="B189" s="292"/>
      <c r="C189" s="282"/>
      <c r="D189" s="134"/>
      <c r="E189" s="134"/>
      <c r="F189" s="29">
        <v>2024</v>
      </c>
      <c r="G189" s="10">
        <v>0</v>
      </c>
      <c r="H189" s="10">
        <v>0</v>
      </c>
      <c r="I189" s="10">
        <v>0</v>
      </c>
      <c r="J189" s="10">
        <v>0</v>
      </c>
      <c r="K189" s="11"/>
      <c r="L189" s="10"/>
      <c r="M189" s="10"/>
      <c r="N189" s="10"/>
      <c r="O189" s="10"/>
      <c r="P189" s="10"/>
      <c r="Q189" s="264"/>
    </row>
    <row r="190" spans="1:17" ht="15" thickBot="1" x14ac:dyDescent="0.35">
      <c r="A190" s="265"/>
      <c r="B190" s="293"/>
      <c r="C190" s="283"/>
      <c r="D190" s="135"/>
      <c r="E190" s="135"/>
      <c r="F190" s="29">
        <v>2025</v>
      </c>
      <c r="G190" s="10">
        <v>0</v>
      </c>
      <c r="H190" s="10">
        <v>0</v>
      </c>
      <c r="I190" s="10">
        <v>0</v>
      </c>
      <c r="J190" s="10">
        <v>0</v>
      </c>
      <c r="K190" s="11"/>
      <c r="L190" s="10"/>
      <c r="M190" s="10"/>
      <c r="N190" s="10"/>
      <c r="O190" s="10"/>
      <c r="P190" s="10"/>
      <c r="Q190" s="265"/>
    </row>
    <row r="191" spans="1:17" ht="15" customHeight="1" thickBot="1" x14ac:dyDescent="0.35">
      <c r="A191" s="263">
        <v>15</v>
      </c>
      <c r="B191" s="291" t="s">
        <v>10</v>
      </c>
      <c r="C191" s="281"/>
      <c r="D191" s="147" t="s">
        <v>233</v>
      </c>
      <c r="E191" s="147" t="s">
        <v>236</v>
      </c>
      <c r="F191" s="28" t="s">
        <v>84</v>
      </c>
      <c r="G191" s="12">
        <v>0</v>
      </c>
      <c r="H191" s="12">
        <v>0</v>
      </c>
      <c r="I191" s="12">
        <v>0</v>
      </c>
      <c r="J191" s="12">
        <v>0</v>
      </c>
      <c r="K191" s="11"/>
      <c r="L191" s="10"/>
      <c r="M191" s="12"/>
      <c r="N191" s="12"/>
      <c r="O191" s="10"/>
      <c r="P191" s="10"/>
      <c r="Q191" s="263" t="s">
        <v>117</v>
      </c>
    </row>
    <row r="192" spans="1:17" ht="15" thickBot="1" x14ac:dyDescent="0.35">
      <c r="A192" s="264"/>
      <c r="B192" s="292"/>
      <c r="C192" s="282"/>
      <c r="D192" s="134"/>
      <c r="E192" s="134"/>
      <c r="F192" s="29">
        <v>2017</v>
      </c>
      <c r="G192" s="10">
        <v>0</v>
      </c>
      <c r="H192" s="10">
        <v>0</v>
      </c>
      <c r="I192" s="10">
        <v>0</v>
      </c>
      <c r="J192" s="10">
        <v>0</v>
      </c>
      <c r="K192" s="11"/>
      <c r="L192" s="10"/>
      <c r="M192" s="10"/>
      <c r="N192" s="10"/>
      <c r="O192" s="10"/>
      <c r="P192" s="10"/>
      <c r="Q192" s="264"/>
    </row>
    <row r="193" spans="1:17" ht="15" thickBot="1" x14ac:dyDescent="0.35">
      <c r="A193" s="264"/>
      <c r="B193" s="292"/>
      <c r="C193" s="282"/>
      <c r="D193" s="134"/>
      <c r="E193" s="134"/>
      <c r="F193" s="29">
        <v>2018</v>
      </c>
      <c r="G193" s="10">
        <v>0</v>
      </c>
      <c r="H193" s="10">
        <v>0</v>
      </c>
      <c r="I193" s="10">
        <v>0</v>
      </c>
      <c r="J193" s="10">
        <v>0</v>
      </c>
      <c r="K193" s="11"/>
      <c r="L193" s="10"/>
      <c r="M193" s="10"/>
      <c r="N193" s="10"/>
      <c r="O193" s="10"/>
      <c r="P193" s="10"/>
      <c r="Q193" s="264"/>
    </row>
    <row r="194" spans="1:17" ht="15" thickBot="1" x14ac:dyDescent="0.35">
      <c r="A194" s="264"/>
      <c r="B194" s="292"/>
      <c r="C194" s="282"/>
      <c r="D194" s="134"/>
      <c r="E194" s="134"/>
      <c r="F194" s="29">
        <v>2019</v>
      </c>
      <c r="G194" s="10">
        <v>0</v>
      </c>
      <c r="H194" s="10">
        <v>0</v>
      </c>
      <c r="I194" s="10">
        <v>0</v>
      </c>
      <c r="J194" s="10">
        <v>0</v>
      </c>
      <c r="K194" s="11"/>
      <c r="L194" s="10"/>
      <c r="M194" s="10"/>
      <c r="N194" s="10"/>
      <c r="O194" s="10"/>
      <c r="P194" s="10"/>
      <c r="Q194" s="264"/>
    </row>
    <row r="195" spans="1:17" ht="15" thickBot="1" x14ac:dyDescent="0.35">
      <c r="A195" s="264"/>
      <c r="B195" s="292"/>
      <c r="C195" s="282"/>
      <c r="D195" s="134"/>
      <c r="E195" s="134"/>
      <c r="F195" s="29">
        <v>2020</v>
      </c>
      <c r="G195" s="10">
        <v>0</v>
      </c>
      <c r="H195" s="10">
        <v>0</v>
      </c>
      <c r="I195" s="10">
        <v>0</v>
      </c>
      <c r="J195" s="10">
        <v>0</v>
      </c>
      <c r="K195" s="11"/>
      <c r="L195" s="10"/>
      <c r="M195" s="10"/>
      <c r="N195" s="10"/>
      <c r="O195" s="10"/>
      <c r="P195" s="10"/>
      <c r="Q195" s="264"/>
    </row>
    <row r="196" spans="1:17" ht="15" thickBot="1" x14ac:dyDescent="0.35">
      <c r="A196" s="264"/>
      <c r="B196" s="292"/>
      <c r="C196" s="282"/>
      <c r="D196" s="134"/>
      <c r="E196" s="134"/>
      <c r="F196" s="29">
        <v>2021</v>
      </c>
      <c r="G196" s="10">
        <v>0</v>
      </c>
      <c r="H196" s="10">
        <v>0</v>
      </c>
      <c r="I196" s="10">
        <v>0</v>
      </c>
      <c r="J196" s="10">
        <v>0</v>
      </c>
      <c r="K196" s="11"/>
      <c r="L196" s="10"/>
      <c r="M196" s="10"/>
      <c r="N196" s="10"/>
      <c r="O196" s="10"/>
      <c r="P196" s="10"/>
      <c r="Q196" s="264"/>
    </row>
    <row r="197" spans="1:17" ht="15" thickBot="1" x14ac:dyDescent="0.35">
      <c r="A197" s="264"/>
      <c r="B197" s="292"/>
      <c r="C197" s="282"/>
      <c r="D197" s="134"/>
      <c r="E197" s="134"/>
      <c r="F197" s="29">
        <v>2022</v>
      </c>
      <c r="G197" s="10">
        <v>0</v>
      </c>
      <c r="H197" s="10">
        <v>0</v>
      </c>
      <c r="I197" s="10">
        <v>0</v>
      </c>
      <c r="J197" s="10">
        <v>0</v>
      </c>
      <c r="K197" s="11"/>
      <c r="L197" s="10"/>
      <c r="M197" s="10"/>
      <c r="N197" s="10"/>
      <c r="O197" s="10"/>
      <c r="P197" s="10"/>
      <c r="Q197" s="264"/>
    </row>
    <row r="198" spans="1:17" ht="15" thickBot="1" x14ac:dyDescent="0.35">
      <c r="A198" s="264"/>
      <c r="B198" s="292"/>
      <c r="C198" s="282"/>
      <c r="D198" s="134"/>
      <c r="E198" s="134"/>
      <c r="F198" s="29">
        <v>2023</v>
      </c>
      <c r="G198" s="10">
        <v>0</v>
      </c>
      <c r="H198" s="10">
        <v>0</v>
      </c>
      <c r="I198" s="10">
        <v>0</v>
      </c>
      <c r="J198" s="10">
        <v>0</v>
      </c>
      <c r="K198" s="11"/>
      <c r="L198" s="10"/>
      <c r="M198" s="10"/>
      <c r="N198" s="10"/>
      <c r="O198" s="10"/>
      <c r="P198" s="10"/>
      <c r="Q198" s="264"/>
    </row>
    <row r="199" spans="1:17" ht="15" thickBot="1" x14ac:dyDescent="0.35">
      <c r="A199" s="264"/>
      <c r="B199" s="292"/>
      <c r="C199" s="282"/>
      <c r="D199" s="134"/>
      <c r="E199" s="134"/>
      <c r="F199" s="29">
        <v>2024</v>
      </c>
      <c r="G199" s="10">
        <v>0</v>
      </c>
      <c r="H199" s="10">
        <v>0</v>
      </c>
      <c r="I199" s="10">
        <v>0</v>
      </c>
      <c r="J199" s="10">
        <v>0</v>
      </c>
      <c r="K199" s="11"/>
      <c r="L199" s="10"/>
      <c r="M199" s="10"/>
      <c r="N199" s="10"/>
      <c r="O199" s="10"/>
      <c r="P199" s="10"/>
      <c r="Q199" s="264"/>
    </row>
    <row r="200" spans="1:17" ht="15" thickBot="1" x14ac:dyDescent="0.35">
      <c r="A200" s="265"/>
      <c r="B200" s="293"/>
      <c r="C200" s="283"/>
      <c r="D200" s="135"/>
      <c r="E200" s="135"/>
      <c r="F200" s="29">
        <v>2025</v>
      </c>
      <c r="G200" s="10">
        <v>0</v>
      </c>
      <c r="H200" s="10">
        <v>0</v>
      </c>
      <c r="I200" s="10">
        <v>0</v>
      </c>
      <c r="J200" s="10">
        <v>0</v>
      </c>
      <c r="K200" s="11"/>
      <c r="L200" s="10"/>
      <c r="M200" s="10"/>
      <c r="N200" s="10"/>
      <c r="O200" s="10"/>
      <c r="P200" s="10"/>
      <c r="Q200" s="265"/>
    </row>
    <row r="201" spans="1:17" ht="15" customHeight="1" thickBot="1" x14ac:dyDescent="0.35">
      <c r="A201" s="263">
        <v>16</v>
      </c>
      <c r="B201" s="291" t="s">
        <v>3</v>
      </c>
      <c r="C201" s="281"/>
      <c r="D201" s="147" t="s">
        <v>233</v>
      </c>
      <c r="E201" s="147" t="s">
        <v>236</v>
      </c>
      <c r="F201" s="51" t="s">
        <v>84</v>
      </c>
      <c r="G201" s="52">
        <v>0</v>
      </c>
      <c r="H201" s="52">
        <v>0</v>
      </c>
      <c r="I201" s="52">
        <v>0</v>
      </c>
      <c r="J201" s="52">
        <v>0</v>
      </c>
      <c r="K201" s="13"/>
      <c r="L201" s="35"/>
      <c r="M201" s="52"/>
      <c r="N201" s="52"/>
      <c r="O201" s="35"/>
      <c r="P201" s="35"/>
      <c r="Q201" s="263" t="s">
        <v>196</v>
      </c>
    </row>
    <row r="202" spans="1:17" ht="15" thickBot="1" x14ac:dyDescent="0.35">
      <c r="A202" s="264"/>
      <c r="B202" s="292"/>
      <c r="C202" s="282"/>
      <c r="D202" s="134"/>
      <c r="E202" s="134"/>
      <c r="F202" s="29">
        <v>2017</v>
      </c>
      <c r="G202" s="10">
        <v>0</v>
      </c>
      <c r="H202" s="10">
        <v>0</v>
      </c>
      <c r="I202" s="10">
        <v>0</v>
      </c>
      <c r="J202" s="10">
        <v>0</v>
      </c>
      <c r="K202" s="11"/>
      <c r="L202" s="10"/>
      <c r="M202" s="10"/>
      <c r="N202" s="10"/>
      <c r="O202" s="10"/>
      <c r="P202" s="10"/>
      <c r="Q202" s="264"/>
    </row>
    <row r="203" spans="1:17" ht="15" thickBot="1" x14ac:dyDescent="0.35">
      <c r="A203" s="264"/>
      <c r="B203" s="292"/>
      <c r="C203" s="282"/>
      <c r="D203" s="134"/>
      <c r="E203" s="134"/>
      <c r="F203" s="29">
        <v>2018</v>
      </c>
      <c r="G203" s="10">
        <v>0</v>
      </c>
      <c r="H203" s="10">
        <v>0</v>
      </c>
      <c r="I203" s="10">
        <v>0</v>
      </c>
      <c r="J203" s="10">
        <v>0</v>
      </c>
      <c r="K203" s="11"/>
      <c r="L203" s="10"/>
      <c r="M203" s="10"/>
      <c r="N203" s="10"/>
      <c r="O203" s="10"/>
      <c r="P203" s="10"/>
      <c r="Q203" s="264"/>
    </row>
    <row r="204" spans="1:17" ht="15" thickBot="1" x14ac:dyDescent="0.35">
      <c r="A204" s="264"/>
      <c r="B204" s="292"/>
      <c r="C204" s="282"/>
      <c r="D204" s="134"/>
      <c r="E204" s="134"/>
      <c r="F204" s="29">
        <v>2019</v>
      </c>
      <c r="G204" s="10">
        <v>0</v>
      </c>
      <c r="H204" s="10">
        <v>0</v>
      </c>
      <c r="I204" s="10">
        <v>0</v>
      </c>
      <c r="J204" s="10">
        <v>0</v>
      </c>
      <c r="K204" s="11"/>
      <c r="L204" s="10"/>
      <c r="M204" s="10"/>
      <c r="N204" s="10"/>
      <c r="O204" s="10"/>
      <c r="P204" s="10"/>
      <c r="Q204" s="264"/>
    </row>
    <row r="205" spans="1:17" ht="15" thickBot="1" x14ac:dyDescent="0.35">
      <c r="A205" s="264"/>
      <c r="B205" s="292"/>
      <c r="C205" s="282"/>
      <c r="D205" s="134"/>
      <c r="E205" s="134"/>
      <c r="F205" s="29">
        <v>2020</v>
      </c>
      <c r="G205" s="10">
        <v>0</v>
      </c>
      <c r="H205" s="10">
        <v>0</v>
      </c>
      <c r="I205" s="10">
        <v>0</v>
      </c>
      <c r="J205" s="10">
        <v>0</v>
      </c>
      <c r="K205" s="11"/>
      <c r="L205" s="10"/>
      <c r="M205" s="10"/>
      <c r="N205" s="10"/>
      <c r="O205" s="10"/>
      <c r="P205" s="10"/>
      <c r="Q205" s="264"/>
    </row>
    <row r="206" spans="1:17" ht="15" thickBot="1" x14ac:dyDescent="0.35">
      <c r="A206" s="264"/>
      <c r="B206" s="292"/>
      <c r="C206" s="282"/>
      <c r="D206" s="134"/>
      <c r="E206" s="134"/>
      <c r="F206" s="29">
        <v>2021</v>
      </c>
      <c r="G206" s="10">
        <v>0</v>
      </c>
      <c r="H206" s="10">
        <v>0</v>
      </c>
      <c r="I206" s="10">
        <v>0</v>
      </c>
      <c r="J206" s="10">
        <v>0</v>
      </c>
      <c r="K206" s="11"/>
      <c r="L206" s="10"/>
      <c r="M206" s="10"/>
      <c r="N206" s="10"/>
      <c r="O206" s="10"/>
      <c r="P206" s="10"/>
      <c r="Q206" s="264"/>
    </row>
    <row r="207" spans="1:17" ht="15" thickBot="1" x14ac:dyDescent="0.35">
      <c r="A207" s="264"/>
      <c r="B207" s="292"/>
      <c r="C207" s="282"/>
      <c r="D207" s="134"/>
      <c r="E207" s="134"/>
      <c r="F207" s="29">
        <v>2022</v>
      </c>
      <c r="G207" s="10">
        <v>0</v>
      </c>
      <c r="H207" s="10">
        <v>0</v>
      </c>
      <c r="I207" s="10">
        <v>0</v>
      </c>
      <c r="J207" s="10">
        <v>0</v>
      </c>
      <c r="K207" s="11"/>
      <c r="L207" s="10"/>
      <c r="M207" s="10"/>
      <c r="N207" s="10"/>
      <c r="O207" s="10"/>
      <c r="P207" s="10"/>
      <c r="Q207" s="264"/>
    </row>
    <row r="208" spans="1:17" ht="15" thickBot="1" x14ac:dyDescent="0.35">
      <c r="A208" s="264"/>
      <c r="B208" s="292"/>
      <c r="C208" s="282"/>
      <c r="D208" s="134"/>
      <c r="E208" s="134"/>
      <c r="F208" s="29">
        <v>2023</v>
      </c>
      <c r="G208" s="10">
        <v>0</v>
      </c>
      <c r="H208" s="10">
        <v>0</v>
      </c>
      <c r="I208" s="10">
        <v>0</v>
      </c>
      <c r="J208" s="10">
        <v>0</v>
      </c>
      <c r="K208" s="11"/>
      <c r="L208" s="10"/>
      <c r="M208" s="10"/>
      <c r="N208" s="10"/>
      <c r="O208" s="10"/>
      <c r="P208" s="10"/>
      <c r="Q208" s="264"/>
    </row>
    <row r="209" spans="1:17" ht="15" thickBot="1" x14ac:dyDescent="0.35">
      <c r="A209" s="264"/>
      <c r="B209" s="292"/>
      <c r="C209" s="282"/>
      <c r="D209" s="134"/>
      <c r="E209" s="134"/>
      <c r="F209" s="29">
        <v>2024</v>
      </c>
      <c r="G209" s="10">
        <v>0</v>
      </c>
      <c r="H209" s="10">
        <v>0</v>
      </c>
      <c r="I209" s="10">
        <v>0</v>
      </c>
      <c r="J209" s="10">
        <v>0</v>
      </c>
      <c r="K209" s="11"/>
      <c r="L209" s="10"/>
      <c r="M209" s="10"/>
      <c r="N209" s="10"/>
      <c r="O209" s="10"/>
      <c r="P209" s="10"/>
      <c r="Q209" s="264"/>
    </row>
    <row r="210" spans="1:17" ht="15" thickBot="1" x14ac:dyDescent="0.35">
      <c r="A210" s="265"/>
      <c r="B210" s="293"/>
      <c r="C210" s="283"/>
      <c r="D210" s="125"/>
      <c r="E210" s="125"/>
      <c r="F210" s="30">
        <v>2025</v>
      </c>
      <c r="G210" s="10">
        <v>0</v>
      </c>
      <c r="H210" s="10">
        <v>0</v>
      </c>
      <c r="I210" s="10">
        <v>0</v>
      </c>
      <c r="J210" s="10">
        <v>0</v>
      </c>
      <c r="K210" s="11"/>
      <c r="L210" s="10"/>
      <c r="M210" s="10"/>
      <c r="N210" s="10"/>
      <c r="O210" s="10"/>
      <c r="P210" s="10"/>
      <c r="Q210" s="264"/>
    </row>
    <row r="211" spans="1:17" ht="15" thickBot="1" x14ac:dyDescent="0.35">
      <c r="A211" s="263"/>
      <c r="B211" s="290" t="s">
        <v>227</v>
      </c>
      <c r="C211" s="281"/>
      <c r="D211" s="144"/>
      <c r="E211" s="144"/>
      <c r="F211" s="51" t="s">
        <v>84</v>
      </c>
      <c r="G211" s="52">
        <f t="shared" ref="G211:J220" si="10">SUM(G21+G41+G61+G71+G81+G91+G101+G121+G131+G141+G151+G161+G171+G181+G191+G201)</f>
        <v>10989</v>
      </c>
      <c r="H211" s="52">
        <f t="shared" si="10"/>
        <v>1322.9</v>
      </c>
      <c r="I211" s="52">
        <f t="shared" si="10"/>
        <v>10989</v>
      </c>
      <c r="J211" s="52">
        <f t="shared" si="10"/>
        <v>1322.9</v>
      </c>
      <c r="K211" s="13"/>
      <c r="L211" s="35"/>
      <c r="M211" s="52"/>
      <c r="N211" s="52"/>
      <c r="O211" s="35"/>
      <c r="P211" s="35"/>
      <c r="Q211" s="263"/>
    </row>
    <row r="212" spans="1:17" ht="15" thickBot="1" x14ac:dyDescent="0.35">
      <c r="A212" s="264"/>
      <c r="B212" s="279"/>
      <c r="C212" s="282"/>
      <c r="D212" s="145"/>
      <c r="E212" s="145"/>
      <c r="F212" s="29">
        <v>2017</v>
      </c>
      <c r="G212" s="35">
        <f t="shared" si="10"/>
        <v>734</v>
      </c>
      <c r="H212" s="35">
        <f t="shared" si="10"/>
        <v>174.7</v>
      </c>
      <c r="I212" s="35">
        <f t="shared" si="10"/>
        <v>734</v>
      </c>
      <c r="J212" s="35">
        <f t="shared" si="10"/>
        <v>174.7</v>
      </c>
      <c r="K212" s="11"/>
      <c r="L212" s="10"/>
      <c r="M212" s="10"/>
      <c r="N212" s="10"/>
      <c r="O212" s="10"/>
      <c r="P212" s="10"/>
      <c r="Q212" s="264"/>
    </row>
    <row r="213" spans="1:17" ht="15" thickBot="1" x14ac:dyDescent="0.35">
      <c r="A213" s="264"/>
      <c r="B213" s="279"/>
      <c r="C213" s="282"/>
      <c r="D213" s="145"/>
      <c r="E213" s="145"/>
      <c r="F213" s="29">
        <v>2018</v>
      </c>
      <c r="G213" s="35">
        <f t="shared" si="10"/>
        <v>967.5</v>
      </c>
      <c r="H213" s="35">
        <f t="shared" si="10"/>
        <v>174.7</v>
      </c>
      <c r="I213" s="35">
        <f t="shared" si="10"/>
        <v>967.5</v>
      </c>
      <c r="J213" s="35">
        <f t="shared" si="10"/>
        <v>174.7</v>
      </c>
      <c r="K213" s="11"/>
      <c r="L213" s="10"/>
      <c r="M213" s="10"/>
      <c r="N213" s="10"/>
      <c r="O213" s="10"/>
      <c r="P213" s="10"/>
      <c r="Q213" s="264"/>
    </row>
    <row r="214" spans="1:17" ht="15" thickBot="1" x14ac:dyDescent="0.35">
      <c r="A214" s="264"/>
      <c r="B214" s="279"/>
      <c r="C214" s="282"/>
      <c r="D214" s="145"/>
      <c r="E214" s="145"/>
      <c r="F214" s="29">
        <v>2019</v>
      </c>
      <c r="G214" s="35">
        <f t="shared" si="10"/>
        <v>1110</v>
      </c>
      <c r="H214" s="35">
        <f t="shared" si="10"/>
        <v>199.7</v>
      </c>
      <c r="I214" s="35">
        <f t="shared" si="10"/>
        <v>1110</v>
      </c>
      <c r="J214" s="35">
        <f t="shared" si="10"/>
        <v>199.7</v>
      </c>
      <c r="K214" s="11"/>
      <c r="L214" s="10"/>
      <c r="M214" s="10"/>
      <c r="N214" s="10"/>
      <c r="O214" s="10"/>
      <c r="P214" s="10"/>
      <c r="Q214" s="264"/>
    </row>
    <row r="215" spans="1:17" ht="15" thickBot="1" x14ac:dyDescent="0.35">
      <c r="A215" s="264"/>
      <c r="B215" s="279"/>
      <c r="C215" s="282"/>
      <c r="D215" s="145"/>
      <c r="E215" s="145"/>
      <c r="F215" s="29">
        <v>2020</v>
      </c>
      <c r="G215" s="35">
        <f t="shared" si="10"/>
        <v>1452.5</v>
      </c>
      <c r="H215" s="35">
        <f>SUM(H25+H45+H65+H75+H85+H95+H105+H125+H135+H145+H155+H165+H175+H185+H195+H205)</f>
        <v>174.7</v>
      </c>
      <c r="I215" s="35">
        <f t="shared" si="10"/>
        <v>1452.5</v>
      </c>
      <c r="J215" s="35">
        <f t="shared" si="10"/>
        <v>174.7</v>
      </c>
      <c r="K215" s="11"/>
      <c r="L215" s="10"/>
      <c r="M215" s="10"/>
      <c r="N215" s="10"/>
      <c r="O215" s="10"/>
      <c r="P215" s="10"/>
      <c r="Q215" s="264"/>
    </row>
    <row r="216" spans="1:17" ht="15" thickBot="1" x14ac:dyDescent="0.35">
      <c r="A216" s="264"/>
      <c r="B216" s="279"/>
      <c r="C216" s="282"/>
      <c r="D216" s="145"/>
      <c r="E216" s="145"/>
      <c r="F216" s="29">
        <v>2021</v>
      </c>
      <c r="G216" s="35">
        <f t="shared" si="10"/>
        <v>1200</v>
      </c>
      <c r="H216" s="35">
        <f t="shared" si="10"/>
        <v>199.7</v>
      </c>
      <c r="I216" s="35">
        <f t="shared" si="10"/>
        <v>1200</v>
      </c>
      <c r="J216" s="35">
        <f t="shared" si="10"/>
        <v>199.7</v>
      </c>
      <c r="K216" s="11"/>
      <c r="L216" s="10"/>
      <c r="M216" s="10"/>
      <c r="N216" s="10"/>
      <c r="O216" s="10"/>
      <c r="P216" s="10"/>
      <c r="Q216" s="264"/>
    </row>
    <row r="217" spans="1:17" ht="15" thickBot="1" x14ac:dyDescent="0.35">
      <c r="A217" s="264"/>
      <c r="B217" s="279"/>
      <c r="C217" s="282"/>
      <c r="D217" s="145"/>
      <c r="E217" s="145"/>
      <c r="F217" s="29">
        <v>2022</v>
      </c>
      <c r="G217" s="35">
        <f t="shared" si="10"/>
        <v>1242.5</v>
      </c>
      <c r="H217" s="35">
        <f t="shared" si="10"/>
        <v>199.7</v>
      </c>
      <c r="I217" s="35">
        <f t="shared" si="10"/>
        <v>1242.5</v>
      </c>
      <c r="J217" s="35">
        <f t="shared" si="10"/>
        <v>199.7</v>
      </c>
      <c r="K217" s="11"/>
      <c r="L217" s="10"/>
      <c r="M217" s="10"/>
      <c r="N217" s="10"/>
      <c r="O217" s="10"/>
      <c r="P217" s="10"/>
      <c r="Q217" s="264"/>
    </row>
    <row r="218" spans="1:17" ht="15" thickBot="1" x14ac:dyDescent="0.35">
      <c r="A218" s="264"/>
      <c r="B218" s="279"/>
      <c r="C218" s="282"/>
      <c r="D218" s="145"/>
      <c r="E218" s="145"/>
      <c r="F218" s="157">
        <v>2023</v>
      </c>
      <c r="G218" s="159">
        <f t="shared" si="10"/>
        <v>1285</v>
      </c>
      <c r="H218" s="160">
        <f t="shared" si="10"/>
        <v>199.7</v>
      </c>
      <c r="I218" s="159">
        <f t="shared" si="10"/>
        <v>1285</v>
      </c>
      <c r="J218" s="160">
        <f t="shared" si="10"/>
        <v>199.7</v>
      </c>
      <c r="K218" s="159"/>
      <c r="L218" s="158"/>
      <c r="M218" s="159"/>
      <c r="N218" s="158"/>
      <c r="O218" s="159"/>
      <c r="P218" s="154"/>
      <c r="Q218" s="264"/>
    </row>
    <row r="219" spans="1:17" s="53" customFormat="1" ht="14.4" customHeight="1" thickBot="1" x14ac:dyDescent="0.3">
      <c r="A219" s="264"/>
      <c r="B219" s="279"/>
      <c r="C219" s="282"/>
      <c r="D219" s="145"/>
      <c r="E219" s="145"/>
      <c r="F219" s="161">
        <v>2024</v>
      </c>
      <c r="G219" s="13">
        <f t="shared" si="10"/>
        <v>1327.5</v>
      </c>
      <c r="H219" s="162">
        <f t="shared" si="10"/>
        <v>0</v>
      </c>
      <c r="I219" s="13">
        <f t="shared" si="10"/>
        <v>1327.5</v>
      </c>
      <c r="J219" s="162">
        <f t="shared" si="10"/>
        <v>0</v>
      </c>
      <c r="K219" s="13"/>
      <c r="L219" s="162"/>
      <c r="M219" s="13"/>
      <c r="N219" s="162"/>
      <c r="O219" s="13"/>
      <c r="P219" s="35"/>
      <c r="Q219" s="264"/>
    </row>
    <row r="220" spans="1:17" s="53" customFormat="1" ht="14.4" customHeight="1" thickBot="1" x14ac:dyDescent="0.3">
      <c r="A220" s="264"/>
      <c r="B220" s="279"/>
      <c r="C220" s="282"/>
      <c r="D220" s="146"/>
      <c r="E220" s="146"/>
      <c r="F220" s="157">
        <v>2025</v>
      </c>
      <c r="G220" s="11">
        <f t="shared" si="10"/>
        <v>1670</v>
      </c>
      <c r="H220" s="158">
        <f t="shared" si="10"/>
        <v>0</v>
      </c>
      <c r="I220" s="11">
        <f t="shared" si="10"/>
        <v>1670</v>
      </c>
      <c r="J220" s="158">
        <f t="shared" si="10"/>
        <v>0</v>
      </c>
      <c r="K220" s="11"/>
      <c r="L220" s="158"/>
      <c r="M220" s="11"/>
      <c r="N220" s="158"/>
      <c r="O220" s="11"/>
      <c r="P220" s="154"/>
      <c r="Q220" s="264"/>
    </row>
    <row r="221" spans="1:17" s="155" customFormat="1" ht="13.5" customHeight="1" thickBot="1" x14ac:dyDescent="0.35">
      <c r="A221" s="156"/>
      <c r="B221" s="295" t="s">
        <v>25</v>
      </c>
      <c r="C221" s="295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6"/>
    </row>
    <row r="222" spans="1:17" ht="15" customHeight="1" thickBot="1" x14ac:dyDescent="0.35">
      <c r="A222" s="264">
        <v>1</v>
      </c>
      <c r="B222" s="292" t="s">
        <v>138</v>
      </c>
      <c r="C222" s="282"/>
      <c r="D222" s="134"/>
      <c r="E222" s="134"/>
      <c r="F222" s="28" t="s">
        <v>84</v>
      </c>
      <c r="G222" s="12">
        <v>0</v>
      </c>
      <c r="H222" s="12">
        <v>0</v>
      </c>
      <c r="I222" s="12">
        <v>0</v>
      </c>
      <c r="J222" s="12">
        <v>0</v>
      </c>
      <c r="K222" s="11"/>
      <c r="L222" s="10"/>
      <c r="M222" s="12"/>
      <c r="N222" s="12"/>
      <c r="O222" s="10"/>
      <c r="P222" s="10"/>
      <c r="Q222" s="264" t="s">
        <v>180</v>
      </c>
    </row>
    <row r="223" spans="1:17" ht="15" thickBot="1" x14ac:dyDescent="0.35">
      <c r="A223" s="264"/>
      <c r="B223" s="292"/>
      <c r="C223" s="282"/>
      <c r="D223" s="134"/>
      <c r="E223" s="134"/>
      <c r="F223" s="29">
        <v>2017</v>
      </c>
      <c r="G223" s="10">
        <v>0</v>
      </c>
      <c r="H223" s="10">
        <v>0</v>
      </c>
      <c r="I223" s="10">
        <v>0</v>
      </c>
      <c r="J223" s="10">
        <v>0</v>
      </c>
      <c r="K223" s="11"/>
      <c r="L223" s="10"/>
      <c r="M223" s="10"/>
      <c r="N223" s="10"/>
      <c r="O223" s="10"/>
      <c r="P223" s="10"/>
      <c r="Q223" s="264"/>
    </row>
    <row r="224" spans="1:17" ht="15" thickBot="1" x14ac:dyDescent="0.35">
      <c r="A224" s="264"/>
      <c r="B224" s="292"/>
      <c r="C224" s="282"/>
      <c r="D224" s="134"/>
      <c r="E224" s="134"/>
      <c r="F224" s="29">
        <v>2018</v>
      </c>
      <c r="G224" s="10">
        <v>0</v>
      </c>
      <c r="H224" s="10">
        <v>0</v>
      </c>
      <c r="I224" s="10">
        <v>0</v>
      </c>
      <c r="J224" s="10">
        <v>0</v>
      </c>
      <c r="K224" s="11"/>
      <c r="L224" s="10"/>
      <c r="M224" s="10"/>
      <c r="N224" s="10"/>
      <c r="O224" s="10"/>
      <c r="P224" s="10"/>
      <c r="Q224" s="264"/>
    </row>
    <row r="225" spans="1:17" ht="15" thickBot="1" x14ac:dyDescent="0.35">
      <c r="A225" s="264"/>
      <c r="B225" s="292"/>
      <c r="C225" s="282"/>
      <c r="D225" s="134"/>
      <c r="E225" s="134"/>
      <c r="F225" s="29">
        <v>2019</v>
      </c>
      <c r="G225" s="10">
        <v>0</v>
      </c>
      <c r="H225" s="10">
        <v>0</v>
      </c>
      <c r="I225" s="10">
        <v>0</v>
      </c>
      <c r="J225" s="10">
        <v>0</v>
      </c>
      <c r="K225" s="11"/>
      <c r="L225" s="10"/>
      <c r="M225" s="10"/>
      <c r="N225" s="10"/>
      <c r="O225" s="10"/>
      <c r="P225" s="10"/>
      <c r="Q225" s="264"/>
    </row>
    <row r="226" spans="1:17" ht="15" thickBot="1" x14ac:dyDescent="0.35">
      <c r="A226" s="264"/>
      <c r="B226" s="292"/>
      <c r="C226" s="282"/>
      <c r="D226" s="134"/>
      <c r="E226" s="134"/>
      <c r="F226" s="29">
        <v>2020</v>
      </c>
      <c r="G226" s="10">
        <v>0</v>
      </c>
      <c r="H226" s="10">
        <v>0</v>
      </c>
      <c r="I226" s="10">
        <v>0</v>
      </c>
      <c r="J226" s="10">
        <v>0</v>
      </c>
      <c r="K226" s="11"/>
      <c r="L226" s="10"/>
      <c r="M226" s="10"/>
      <c r="N226" s="10"/>
      <c r="O226" s="10"/>
      <c r="P226" s="10"/>
      <c r="Q226" s="264"/>
    </row>
    <row r="227" spans="1:17" ht="15" thickBot="1" x14ac:dyDescent="0.35">
      <c r="A227" s="264"/>
      <c r="B227" s="292"/>
      <c r="C227" s="282"/>
      <c r="D227" s="134"/>
      <c r="E227" s="134"/>
      <c r="F227" s="29">
        <v>2021</v>
      </c>
      <c r="G227" s="10">
        <v>0</v>
      </c>
      <c r="H227" s="10">
        <v>0</v>
      </c>
      <c r="I227" s="10">
        <v>0</v>
      </c>
      <c r="J227" s="10">
        <v>0</v>
      </c>
      <c r="K227" s="11"/>
      <c r="L227" s="10"/>
      <c r="M227" s="10"/>
      <c r="N227" s="10"/>
      <c r="O227" s="10"/>
      <c r="P227" s="10"/>
      <c r="Q227" s="264"/>
    </row>
    <row r="228" spans="1:17" ht="15" thickBot="1" x14ac:dyDescent="0.35">
      <c r="A228" s="264"/>
      <c r="B228" s="292"/>
      <c r="C228" s="282"/>
      <c r="D228" s="134"/>
      <c r="E228" s="134"/>
      <c r="F228" s="29">
        <v>2022</v>
      </c>
      <c r="G228" s="10">
        <v>0</v>
      </c>
      <c r="H228" s="10">
        <v>0</v>
      </c>
      <c r="I228" s="10">
        <v>0</v>
      </c>
      <c r="J228" s="10">
        <v>0</v>
      </c>
      <c r="K228" s="11"/>
      <c r="L228" s="10"/>
      <c r="M228" s="10"/>
      <c r="N228" s="10"/>
      <c r="O228" s="10"/>
      <c r="P228" s="10"/>
      <c r="Q228" s="264"/>
    </row>
    <row r="229" spans="1:17" ht="15" thickBot="1" x14ac:dyDescent="0.35">
      <c r="A229" s="264"/>
      <c r="B229" s="292"/>
      <c r="C229" s="282"/>
      <c r="D229" s="134"/>
      <c r="E229" s="134"/>
      <c r="F229" s="29">
        <v>2023</v>
      </c>
      <c r="G229" s="10">
        <v>0</v>
      </c>
      <c r="H229" s="10">
        <v>0</v>
      </c>
      <c r="I229" s="10">
        <v>0</v>
      </c>
      <c r="J229" s="10">
        <v>0</v>
      </c>
      <c r="K229" s="11"/>
      <c r="L229" s="10"/>
      <c r="M229" s="10"/>
      <c r="N229" s="10"/>
      <c r="O229" s="10"/>
      <c r="P229" s="10"/>
      <c r="Q229" s="264"/>
    </row>
    <row r="230" spans="1:17" ht="15" thickBot="1" x14ac:dyDescent="0.35">
      <c r="A230" s="264"/>
      <c r="B230" s="292"/>
      <c r="C230" s="282"/>
      <c r="D230" s="134"/>
      <c r="E230" s="134"/>
      <c r="F230" s="29">
        <v>2024</v>
      </c>
      <c r="G230" s="10">
        <v>0</v>
      </c>
      <c r="H230" s="10">
        <v>0</v>
      </c>
      <c r="I230" s="10">
        <v>0</v>
      </c>
      <c r="J230" s="10">
        <v>0</v>
      </c>
      <c r="K230" s="11"/>
      <c r="L230" s="10"/>
      <c r="M230" s="10"/>
      <c r="N230" s="10"/>
      <c r="O230" s="10"/>
      <c r="P230" s="10"/>
      <c r="Q230" s="264"/>
    </row>
    <row r="231" spans="1:17" ht="15" thickBot="1" x14ac:dyDescent="0.35">
      <c r="A231" s="265"/>
      <c r="B231" s="293"/>
      <c r="C231" s="283"/>
      <c r="D231" s="135"/>
      <c r="E231" s="135"/>
      <c r="F231" s="29">
        <v>2025</v>
      </c>
      <c r="G231" s="10">
        <v>0</v>
      </c>
      <c r="H231" s="10">
        <v>0</v>
      </c>
      <c r="I231" s="10">
        <v>0</v>
      </c>
      <c r="J231" s="10">
        <v>0</v>
      </c>
      <c r="K231" s="11"/>
      <c r="L231" s="10"/>
      <c r="M231" s="10"/>
      <c r="N231" s="10"/>
      <c r="O231" s="10"/>
      <c r="P231" s="10"/>
      <c r="Q231" s="265"/>
    </row>
    <row r="232" spans="1:17" ht="15" customHeight="1" thickBot="1" x14ac:dyDescent="0.35">
      <c r="A232" s="263">
        <v>2</v>
      </c>
      <c r="B232" s="294" t="s">
        <v>112</v>
      </c>
      <c r="C232" s="263" t="s">
        <v>172</v>
      </c>
      <c r="D232" s="126" t="s">
        <v>235</v>
      </c>
      <c r="E232" s="126" t="s">
        <v>232</v>
      </c>
      <c r="F232" s="28" t="s">
        <v>84</v>
      </c>
      <c r="G232" s="44">
        <f>SUM(G233:G241)</f>
        <v>38926.799999999996</v>
      </c>
      <c r="H232" s="40">
        <f>SUM(H233:H241)</f>
        <v>0</v>
      </c>
      <c r="I232" s="40">
        <f>SUM(I233:I241)</f>
        <v>38926.799999999996</v>
      </c>
      <c r="J232" s="40">
        <f>SUM(J233:J241)</f>
        <v>0</v>
      </c>
      <c r="K232" s="11"/>
      <c r="L232" s="10"/>
      <c r="M232" s="12"/>
      <c r="N232" s="12"/>
      <c r="O232" s="10"/>
      <c r="P232" s="10"/>
      <c r="Q232" s="263" t="s">
        <v>202</v>
      </c>
    </row>
    <row r="233" spans="1:17" ht="15" thickBot="1" x14ac:dyDescent="0.35">
      <c r="A233" s="264"/>
      <c r="B233" s="292"/>
      <c r="C233" s="282"/>
      <c r="D233" s="134"/>
      <c r="E233" s="134"/>
      <c r="F233" s="29">
        <v>2017</v>
      </c>
      <c r="G233" s="45">
        <v>4000</v>
      </c>
      <c r="H233" s="41">
        <v>0</v>
      </c>
      <c r="I233" s="41">
        <v>4000</v>
      </c>
      <c r="J233" s="41">
        <v>0</v>
      </c>
      <c r="K233" s="11"/>
      <c r="L233" s="10"/>
      <c r="M233" s="10"/>
      <c r="N233" s="10"/>
      <c r="O233" s="10"/>
      <c r="P233" s="10"/>
      <c r="Q233" s="264"/>
    </row>
    <row r="234" spans="1:17" ht="15" thickBot="1" x14ac:dyDescent="0.35">
      <c r="A234" s="264"/>
      <c r="B234" s="292"/>
      <c r="C234" s="282"/>
      <c r="D234" s="134"/>
      <c r="E234" s="134"/>
      <c r="F234" s="29">
        <v>2018</v>
      </c>
      <c r="G234" s="45">
        <v>4000</v>
      </c>
      <c r="H234" s="41">
        <v>0</v>
      </c>
      <c r="I234" s="41">
        <v>4000</v>
      </c>
      <c r="J234" s="41">
        <v>0</v>
      </c>
      <c r="K234" s="11"/>
      <c r="L234" s="10"/>
      <c r="M234" s="10"/>
      <c r="N234" s="10"/>
      <c r="O234" s="10"/>
      <c r="P234" s="10"/>
      <c r="Q234" s="264"/>
    </row>
    <row r="235" spans="1:17" ht="15" thickBot="1" x14ac:dyDescent="0.35">
      <c r="A235" s="264"/>
      <c r="B235" s="292"/>
      <c r="C235" s="282"/>
      <c r="D235" s="134"/>
      <c r="E235" s="134"/>
      <c r="F235" s="29">
        <v>2019</v>
      </c>
      <c r="G235" s="45">
        <v>4000</v>
      </c>
      <c r="H235" s="41">
        <v>0</v>
      </c>
      <c r="I235" s="41">
        <v>4000</v>
      </c>
      <c r="J235" s="41">
        <v>0</v>
      </c>
      <c r="K235" s="11"/>
      <c r="L235" s="10"/>
      <c r="M235" s="10"/>
      <c r="N235" s="10"/>
      <c r="O235" s="10"/>
      <c r="P235" s="10"/>
      <c r="Q235" s="264"/>
    </row>
    <row r="236" spans="1:17" ht="15" thickBot="1" x14ac:dyDescent="0.35">
      <c r="A236" s="264"/>
      <c r="B236" s="292"/>
      <c r="C236" s="282"/>
      <c r="D236" s="134"/>
      <c r="E236" s="134"/>
      <c r="F236" s="29">
        <v>2020</v>
      </c>
      <c r="G236" s="45">
        <v>4000</v>
      </c>
      <c r="H236" s="41">
        <v>0</v>
      </c>
      <c r="I236" s="41">
        <v>4000</v>
      </c>
      <c r="J236" s="41">
        <v>0</v>
      </c>
      <c r="K236" s="11"/>
      <c r="L236" s="10"/>
      <c r="M236" s="10"/>
      <c r="N236" s="10"/>
      <c r="O236" s="10"/>
      <c r="P236" s="10"/>
      <c r="Q236" s="264"/>
    </row>
    <row r="237" spans="1:17" ht="15" thickBot="1" x14ac:dyDescent="0.35">
      <c r="A237" s="264"/>
      <c r="B237" s="292"/>
      <c r="C237" s="282"/>
      <c r="D237" s="134"/>
      <c r="E237" s="134"/>
      <c r="F237" s="29">
        <v>2021</v>
      </c>
      <c r="G237" s="45">
        <v>4000</v>
      </c>
      <c r="H237" s="41">
        <v>0</v>
      </c>
      <c r="I237" s="41">
        <v>4000</v>
      </c>
      <c r="J237" s="41">
        <v>0</v>
      </c>
      <c r="K237" s="11"/>
      <c r="L237" s="10"/>
      <c r="M237" s="10"/>
      <c r="N237" s="10"/>
      <c r="O237" s="10"/>
      <c r="P237" s="10"/>
      <c r="Q237" s="264"/>
    </row>
    <row r="238" spans="1:17" ht="15" thickBot="1" x14ac:dyDescent="0.35">
      <c r="A238" s="264"/>
      <c r="B238" s="292"/>
      <c r="C238" s="282"/>
      <c r="D238" s="134"/>
      <c r="E238" s="134"/>
      <c r="F238" s="29">
        <v>2022</v>
      </c>
      <c r="G238" s="45">
        <v>4731.7</v>
      </c>
      <c r="H238" s="41">
        <v>0</v>
      </c>
      <c r="I238" s="45">
        <v>4731.7</v>
      </c>
      <c r="J238" s="41">
        <v>0</v>
      </c>
      <c r="K238" s="11"/>
      <c r="L238" s="10"/>
      <c r="M238" s="10"/>
      <c r="N238" s="10"/>
      <c r="O238" s="10"/>
      <c r="P238" s="10"/>
      <c r="Q238" s="264"/>
    </row>
    <row r="239" spans="1:17" ht="15" thickBot="1" x14ac:dyDescent="0.35">
      <c r="A239" s="264"/>
      <c r="B239" s="292"/>
      <c r="C239" s="282"/>
      <c r="D239" s="134"/>
      <c r="E239" s="134"/>
      <c r="F239" s="29">
        <v>2023</v>
      </c>
      <c r="G239" s="45">
        <v>4731.7</v>
      </c>
      <c r="H239" s="41">
        <v>0</v>
      </c>
      <c r="I239" s="45">
        <v>4731.7</v>
      </c>
      <c r="J239" s="41">
        <v>0</v>
      </c>
      <c r="K239" s="11"/>
      <c r="L239" s="10"/>
      <c r="M239" s="10"/>
      <c r="N239" s="10"/>
      <c r="O239" s="10"/>
      <c r="P239" s="10"/>
      <c r="Q239" s="264"/>
    </row>
    <row r="240" spans="1:17" ht="15" thickBot="1" x14ac:dyDescent="0.35">
      <c r="A240" s="264"/>
      <c r="B240" s="292"/>
      <c r="C240" s="282"/>
      <c r="D240" s="134"/>
      <c r="E240" s="134"/>
      <c r="F240" s="29">
        <v>2024</v>
      </c>
      <c r="G240" s="45">
        <v>4731.7</v>
      </c>
      <c r="H240" s="41">
        <v>0</v>
      </c>
      <c r="I240" s="45">
        <v>4731.7</v>
      </c>
      <c r="J240" s="41">
        <v>0</v>
      </c>
      <c r="K240" s="11"/>
      <c r="L240" s="10"/>
      <c r="M240" s="10"/>
      <c r="N240" s="10"/>
      <c r="O240" s="10"/>
      <c r="P240" s="10"/>
      <c r="Q240" s="264"/>
    </row>
    <row r="241" spans="1:17" ht="15" thickBot="1" x14ac:dyDescent="0.35">
      <c r="A241" s="265"/>
      <c r="B241" s="293"/>
      <c r="C241" s="283"/>
      <c r="D241" s="135"/>
      <c r="E241" s="135"/>
      <c r="F241" s="29">
        <v>2025</v>
      </c>
      <c r="G241" s="45">
        <v>4731.7</v>
      </c>
      <c r="H241" s="41">
        <v>0</v>
      </c>
      <c r="I241" s="45">
        <v>4731.7</v>
      </c>
      <c r="J241" s="41">
        <v>0</v>
      </c>
      <c r="K241" s="11"/>
      <c r="L241" s="10"/>
      <c r="M241" s="10"/>
      <c r="N241" s="10"/>
      <c r="O241" s="10"/>
      <c r="P241" s="10"/>
      <c r="Q241" s="265"/>
    </row>
    <row r="242" spans="1:17" ht="15" customHeight="1" thickBot="1" x14ac:dyDescent="0.35">
      <c r="A242" s="263"/>
      <c r="B242" s="284" t="s">
        <v>26</v>
      </c>
      <c r="C242" s="287" t="s">
        <v>172</v>
      </c>
      <c r="D242" s="136"/>
      <c r="E242" s="136"/>
      <c r="F242" s="55" t="s">
        <v>84</v>
      </c>
      <c r="G242" s="46">
        <f>SUM(G243:G251)</f>
        <v>38926.799999999996</v>
      </c>
      <c r="H242" s="42">
        <f>SUM(H243:H251)</f>
        <v>0</v>
      </c>
      <c r="I242" s="42">
        <f>SUM(I243:I251)</f>
        <v>38926.799999999996</v>
      </c>
      <c r="J242" s="42">
        <f>SUM(J243:J251)</f>
        <v>0</v>
      </c>
      <c r="K242" s="11"/>
      <c r="L242" s="10"/>
      <c r="M242" s="12"/>
      <c r="N242" s="12"/>
      <c r="O242" s="10"/>
      <c r="P242" s="10"/>
      <c r="Q242" s="263"/>
    </row>
    <row r="243" spans="1:17" ht="15" thickBot="1" x14ac:dyDescent="0.35">
      <c r="A243" s="264"/>
      <c r="B243" s="285"/>
      <c r="C243" s="288"/>
      <c r="D243" s="136"/>
      <c r="E243" s="136"/>
      <c r="F243" s="56">
        <v>2017</v>
      </c>
      <c r="G243" s="47">
        <v>4000</v>
      </c>
      <c r="H243" s="43">
        <v>0</v>
      </c>
      <c r="I243" s="43">
        <v>4000</v>
      </c>
      <c r="J243" s="43">
        <v>0</v>
      </c>
      <c r="K243" s="11"/>
      <c r="L243" s="10"/>
      <c r="M243" s="10"/>
      <c r="N243" s="10"/>
      <c r="O243" s="10"/>
      <c r="P243" s="10"/>
      <c r="Q243" s="264"/>
    </row>
    <row r="244" spans="1:17" ht="15" thickBot="1" x14ac:dyDescent="0.35">
      <c r="A244" s="264"/>
      <c r="B244" s="285"/>
      <c r="C244" s="288"/>
      <c r="D244" s="136"/>
      <c r="E244" s="136"/>
      <c r="F244" s="56">
        <v>2018</v>
      </c>
      <c r="G244" s="47">
        <v>4000</v>
      </c>
      <c r="H244" s="43">
        <v>0</v>
      </c>
      <c r="I244" s="43">
        <v>4000</v>
      </c>
      <c r="J244" s="43">
        <v>0</v>
      </c>
      <c r="K244" s="11"/>
      <c r="L244" s="10"/>
      <c r="M244" s="10"/>
      <c r="N244" s="10"/>
      <c r="O244" s="10"/>
      <c r="P244" s="10"/>
      <c r="Q244" s="264"/>
    </row>
    <row r="245" spans="1:17" ht="15" thickBot="1" x14ac:dyDescent="0.35">
      <c r="A245" s="264"/>
      <c r="B245" s="285"/>
      <c r="C245" s="288"/>
      <c r="D245" s="136"/>
      <c r="E245" s="136"/>
      <c r="F245" s="56">
        <v>2019</v>
      </c>
      <c r="G245" s="47">
        <v>4000</v>
      </c>
      <c r="H245" s="43">
        <v>0</v>
      </c>
      <c r="I245" s="43">
        <v>4000</v>
      </c>
      <c r="J245" s="43">
        <v>0</v>
      </c>
      <c r="K245" s="11"/>
      <c r="L245" s="10"/>
      <c r="M245" s="10"/>
      <c r="N245" s="10"/>
      <c r="O245" s="10"/>
      <c r="P245" s="10"/>
      <c r="Q245" s="264"/>
    </row>
    <row r="246" spans="1:17" ht="15" thickBot="1" x14ac:dyDescent="0.35">
      <c r="A246" s="264"/>
      <c r="B246" s="285"/>
      <c r="C246" s="288"/>
      <c r="D246" s="136"/>
      <c r="E246" s="136"/>
      <c r="F246" s="56">
        <v>2020</v>
      </c>
      <c r="G246" s="47">
        <v>4000</v>
      </c>
      <c r="H246" s="43">
        <v>0</v>
      </c>
      <c r="I246" s="43">
        <v>4000</v>
      </c>
      <c r="J246" s="43">
        <v>0</v>
      </c>
      <c r="K246" s="11"/>
      <c r="L246" s="10"/>
      <c r="M246" s="10"/>
      <c r="N246" s="10"/>
      <c r="O246" s="10"/>
      <c r="P246" s="10"/>
      <c r="Q246" s="264"/>
    </row>
    <row r="247" spans="1:17" ht="15" thickBot="1" x14ac:dyDescent="0.35">
      <c r="A247" s="264"/>
      <c r="B247" s="285"/>
      <c r="C247" s="288"/>
      <c r="D247" s="136"/>
      <c r="E247" s="136"/>
      <c r="F247" s="56">
        <v>2021</v>
      </c>
      <c r="G247" s="47">
        <v>4000</v>
      </c>
      <c r="H247" s="43">
        <v>0</v>
      </c>
      <c r="I247" s="43">
        <v>4000</v>
      </c>
      <c r="J247" s="43">
        <v>0</v>
      </c>
      <c r="K247" s="11"/>
      <c r="L247" s="10"/>
      <c r="M247" s="10"/>
      <c r="N247" s="10"/>
      <c r="O247" s="10"/>
      <c r="P247" s="10"/>
      <c r="Q247" s="264"/>
    </row>
    <row r="248" spans="1:17" ht="15" thickBot="1" x14ac:dyDescent="0.35">
      <c r="A248" s="264"/>
      <c r="B248" s="285"/>
      <c r="C248" s="288"/>
      <c r="D248" s="136"/>
      <c r="E248" s="136"/>
      <c r="F248" s="56">
        <v>2022</v>
      </c>
      <c r="G248" s="47">
        <v>4731.7</v>
      </c>
      <c r="H248" s="43">
        <v>0</v>
      </c>
      <c r="I248" s="47">
        <v>4731.7</v>
      </c>
      <c r="J248" s="43">
        <v>0</v>
      </c>
      <c r="K248" s="11"/>
      <c r="L248" s="10"/>
      <c r="M248" s="10"/>
      <c r="N248" s="10"/>
      <c r="O248" s="10"/>
      <c r="P248" s="10"/>
      <c r="Q248" s="264"/>
    </row>
    <row r="249" spans="1:17" ht="15" thickBot="1" x14ac:dyDescent="0.35">
      <c r="A249" s="264"/>
      <c r="B249" s="285"/>
      <c r="C249" s="288"/>
      <c r="D249" s="136"/>
      <c r="E249" s="136"/>
      <c r="F249" s="56">
        <v>2023</v>
      </c>
      <c r="G249" s="47">
        <v>4731.7</v>
      </c>
      <c r="H249" s="43">
        <v>0</v>
      </c>
      <c r="I249" s="47">
        <v>4731.7</v>
      </c>
      <c r="J249" s="43">
        <v>0</v>
      </c>
      <c r="K249" s="11"/>
      <c r="L249" s="10"/>
      <c r="M249" s="10"/>
      <c r="N249" s="10"/>
      <c r="O249" s="10"/>
      <c r="P249" s="10"/>
      <c r="Q249" s="264"/>
    </row>
    <row r="250" spans="1:17" ht="15" thickBot="1" x14ac:dyDescent="0.35">
      <c r="A250" s="264"/>
      <c r="B250" s="285"/>
      <c r="C250" s="288"/>
      <c r="D250" s="136"/>
      <c r="E250" s="136"/>
      <c r="F250" s="56">
        <v>2024</v>
      </c>
      <c r="G250" s="47">
        <v>4731.7</v>
      </c>
      <c r="H250" s="43">
        <v>0</v>
      </c>
      <c r="I250" s="47">
        <v>4731.7</v>
      </c>
      <c r="J250" s="43">
        <v>0</v>
      </c>
      <c r="K250" s="11"/>
      <c r="L250" s="10"/>
      <c r="M250" s="10"/>
      <c r="N250" s="10"/>
      <c r="O250" s="10"/>
      <c r="P250" s="10"/>
      <c r="Q250" s="264"/>
    </row>
    <row r="251" spans="1:17" ht="15" thickBot="1" x14ac:dyDescent="0.35">
      <c r="A251" s="265"/>
      <c r="B251" s="286"/>
      <c r="C251" s="289"/>
      <c r="D251" s="137"/>
      <c r="E251" s="137"/>
      <c r="F251" s="56">
        <v>2025</v>
      </c>
      <c r="G251" s="47">
        <v>4731.7</v>
      </c>
      <c r="H251" s="43">
        <v>0</v>
      </c>
      <c r="I251" s="47">
        <v>4731.7</v>
      </c>
      <c r="J251" s="43">
        <v>0</v>
      </c>
      <c r="K251" s="11"/>
      <c r="L251" s="10"/>
      <c r="M251" s="10"/>
      <c r="N251" s="10"/>
      <c r="O251" s="10"/>
      <c r="P251" s="10"/>
      <c r="Q251" s="265"/>
    </row>
    <row r="252" spans="1:17" ht="15" customHeight="1" thickBot="1" x14ac:dyDescent="0.35">
      <c r="A252" s="263">
        <v>3</v>
      </c>
      <c r="B252" s="291" t="s">
        <v>113</v>
      </c>
      <c r="C252" s="263" t="s">
        <v>173</v>
      </c>
      <c r="D252" s="126" t="s">
        <v>233</v>
      </c>
      <c r="E252" s="126" t="s">
        <v>231</v>
      </c>
      <c r="F252" s="28" t="s">
        <v>84</v>
      </c>
      <c r="G252" s="44">
        <f>SUM(G253:G261)</f>
        <v>40123.800000000003</v>
      </c>
      <c r="H252" s="40">
        <f>SUM(H253:H261)</f>
        <v>5899.6</v>
      </c>
      <c r="I252" s="40">
        <f>SUM(I253:I261)</f>
        <v>40123.800000000003</v>
      </c>
      <c r="J252" s="40">
        <f>SUM(J253:J261)</f>
        <v>5899.6</v>
      </c>
      <c r="K252" s="11"/>
      <c r="L252" s="10"/>
      <c r="M252" s="12"/>
      <c r="N252" s="12"/>
      <c r="O252" s="10"/>
      <c r="P252" s="10"/>
      <c r="Q252" s="263" t="s">
        <v>203</v>
      </c>
    </row>
    <row r="253" spans="1:17" ht="15" thickBot="1" x14ac:dyDescent="0.35">
      <c r="A253" s="264"/>
      <c r="B253" s="292"/>
      <c r="C253" s="282"/>
      <c r="D253" s="134"/>
      <c r="E253" s="134"/>
      <c r="F253" s="29">
        <v>2017</v>
      </c>
      <c r="G253" s="45">
        <v>7600</v>
      </c>
      <c r="H253" s="41">
        <v>699.6</v>
      </c>
      <c r="I253" s="45">
        <v>7600</v>
      </c>
      <c r="J253" s="41">
        <v>699.6</v>
      </c>
      <c r="K253" s="11"/>
      <c r="L253" s="10"/>
      <c r="M253" s="10"/>
      <c r="N253" s="10"/>
      <c r="O253" s="10"/>
      <c r="P253" s="10"/>
      <c r="Q253" s="264"/>
    </row>
    <row r="254" spans="1:17" ht="15" thickBot="1" x14ac:dyDescent="0.35">
      <c r="A254" s="264"/>
      <c r="B254" s="292"/>
      <c r="C254" s="282"/>
      <c r="D254" s="134"/>
      <c r="E254" s="134"/>
      <c r="F254" s="29">
        <v>2018</v>
      </c>
      <c r="G254" s="45">
        <v>5200</v>
      </c>
      <c r="H254" s="41">
        <v>700</v>
      </c>
      <c r="I254" s="45">
        <v>5200</v>
      </c>
      <c r="J254" s="41">
        <v>700</v>
      </c>
      <c r="K254" s="11"/>
      <c r="L254" s="10"/>
      <c r="M254" s="10"/>
      <c r="N254" s="10"/>
      <c r="O254" s="10"/>
      <c r="P254" s="10"/>
      <c r="Q254" s="264"/>
    </row>
    <row r="255" spans="1:17" ht="15" thickBot="1" x14ac:dyDescent="0.35">
      <c r="A255" s="264"/>
      <c r="B255" s="292"/>
      <c r="C255" s="282"/>
      <c r="D255" s="134"/>
      <c r="E255" s="134"/>
      <c r="F255" s="29">
        <v>2019</v>
      </c>
      <c r="G255" s="45">
        <v>1957</v>
      </c>
      <c r="H255" s="41">
        <v>900</v>
      </c>
      <c r="I255" s="45">
        <v>1957</v>
      </c>
      <c r="J255" s="41">
        <v>900</v>
      </c>
      <c r="K255" s="11"/>
      <c r="L255" s="10"/>
      <c r="M255" s="10"/>
      <c r="N255" s="10"/>
      <c r="O255" s="10"/>
      <c r="P255" s="10"/>
      <c r="Q255" s="264"/>
    </row>
    <row r="256" spans="1:17" ht="15" thickBot="1" x14ac:dyDescent="0.35">
      <c r="A256" s="264"/>
      <c r="B256" s="292"/>
      <c r="C256" s="282"/>
      <c r="D256" s="134"/>
      <c r="E256" s="134"/>
      <c r="F256" s="29">
        <v>2020</v>
      </c>
      <c r="G256" s="45">
        <v>2789.3</v>
      </c>
      <c r="H256" s="41">
        <v>900</v>
      </c>
      <c r="I256" s="45">
        <v>2789.3</v>
      </c>
      <c r="J256" s="41">
        <v>900</v>
      </c>
      <c r="K256" s="11"/>
      <c r="L256" s="10"/>
      <c r="M256" s="10"/>
      <c r="N256" s="10"/>
      <c r="O256" s="10"/>
      <c r="P256" s="10"/>
      <c r="Q256" s="264"/>
    </row>
    <row r="257" spans="1:17" ht="15" thickBot="1" x14ac:dyDescent="0.35">
      <c r="A257" s="264"/>
      <c r="B257" s="292"/>
      <c r="C257" s="282"/>
      <c r="D257" s="134"/>
      <c r="E257" s="134"/>
      <c r="F257" s="29">
        <v>2021</v>
      </c>
      <c r="G257" s="45">
        <v>3053.5</v>
      </c>
      <c r="H257" s="41">
        <v>900</v>
      </c>
      <c r="I257" s="45">
        <v>3053.5</v>
      </c>
      <c r="J257" s="41">
        <v>900</v>
      </c>
      <c r="K257" s="11"/>
      <c r="L257" s="10"/>
      <c r="M257" s="10"/>
      <c r="N257" s="10"/>
      <c r="O257" s="10"/>
      <c r="P257" s="10"/>
      <c r="Q257" s="264"/>
    </row>
    <row r="258" spans="1:17" ht="15" thickBot="1" x14ac:dyDescent="0.35">
      <c r="A258" s="264"/>
      <c r="B258" s="292"/>
      <c r="C258" s="282"/>
      <c r="D258" s="134"/>
      <c r="E258" s="134"/>
      <c r="F258" s="29">
        <v>2022</v>
      </c>
      <c r="G258" s="45">
        <v>3784.5</v>
      </c>
      <c r="H258" s="41">
        <v>900</v>
      </c>
      <c r="I258" s="45">
        <v>3784.5</v>
      </c>
      <c r="J258" s="41">
        <v>900</v>
      </c>
      <c r="K258" s="11"/>
      <c r="L258" s="10"/>
      <c r="M258" s="10"/>
      <c r="N258" s="10"/>
      <c r="O258" s="10"/>
      <c r="P258" s="10"/>
      <c r="Q258" s="264"/>
    </row>
    <row r="259" spans="1:17" ht="15" thickBot="1" x14ac:dyDescent="0.35">
      <c r="A259" s="264"/>
      <c r="B259" s="292"/>
      <c r="C259" s="282"/>
      <c r="D259" s="134"/>
      <c r="E259" s="134"/>
      <c r="F259" s="29">
        <v>2023</v>
      </c>
      <c r="G259" s="45">
        <v>4515.5</v>
      </c>
      <c r="H259" s="41">
        <v>900</v>
      </c>
      <c r="I259" s="45">
        <v>4515.5</v>
      </c>
      <c r="J259" s="41">
        <v>900</v>
      </c>
      <c r="K259" s="11"/>
      <c r="L259" s="10"/>
      <c r="M259" s="10"/>
      <c r="N259" s="10"/>
      <c r="O259" s="10"/>
      <c r="P259" s="10"/>
      <c r="Q259" s="264"/>
    </row>
    <row r="260" spans="1:17" ht="15" thickBot="1" x14ac:dyDescent="0.35">
      <c r="A260" s="264"/>
      <c r="B260" s="292"/>
      <c r="C260" s="282"/>
      <c r="D260" s="134"/>
      <c r="E260" s="134"/>
      <c r="F260" s="29">
        <v>2024</v>
      </c>
      <c r="G260" s="45">
        <v>5246.5</v>
      </c>
      <c r="H260" s="41">
        <v>0</v>
      </c>
      <c r="I260" s="45">
        <v>5246.5</v>
      </c>
      <c r="J260" s="41">
        <v>0</v>
      </c>
      <c r="K260" s="11"/>
      <c r="L260" s="10"/>
      <c r="M260" s="10"/>
      <c r="N260" s="10"/>
      <c r="O260" s="10"/>
      <c r="P260" s="10"/>
      <c r="Q260" s="264"/>
    </row>
    <row r="261" spans="1:17" ht="15" thickBot="1" x14ac:dyDescent="0.35">
      <c r="A261" s="265"/>
      <c r="B261" s="293"/>
      <c r="C261" s="283"/>
      <c r="D261" s="135"/>
      <c r="E261" s="135"/>
      <c r="F261" s="29">
        <v>2025</v>
      </c>
      <c r="G261" s="45">
        <v>5977.5</v>
      </c>
      <c r="H261" s="41">
        <v>0</v>
      </c>
      <c r="I261" s="45">
        <v>5977.5</v>
      </c>
      <c r="J261" s="41">
        <v>0</v>
      </c>
      <c r="K261" s="11"/>
      <c r="L261" s="10"/>
      <c r="M261" s="10"/>
      <c r="N261" s="10"/>
      <c r="O261" s="10"/>
      <c r="P261" s="10"/>
      <c r="Q261" s="265"/>
    </row>
    <row r="262" spans="1:17" ht="15" customHeight="1" thickBot="1" x14ac:dyDescent="0.35">
      <c r="A262" s="263"/>
      <c r="B262" s="284" t="s">
        <v>22</v>
      </c>
      <c r="C262" s="287" t="s">
        <v>173</v>
      </c>
      <c r="D262" s="136"/>
      <c r="E262" s="136"/>
      <c r="F262" s="55" t="s">
        <v>84</v>
      </c>
      <c r="G262" s="46">
        <f>SUM(G263:G271)</f>
        <v>40123.800000000003</v>
      </c>
      <c r="H262" s="42">
        <f>SUM(H263:H271)</f>
        <v>5899.6</v>
      </c>
      <c r="I262" s="42">
        <f>SUM(I263:I271)</f>
        <v>40326.800000000003</v>
      </c>
      <c r="J262" s="42">
        <f>SUM(J263:J271)</f>
        <v>5899.6</v>
      </c>
      <c r="K262" s="11"/>
      <c r="L262" s="10"/>
      <c r="M262" s="12"/>
      <c r="N262" s="12"/>
      <c r="O262" s="10"/>
      <c r="P262" s="10"/>
      <c r="Q262" s="263"/>
    </row>
    <row r="263" spans="1:17" ht="15" thickBot="1" x14ac:dyDescent="0.35">
      <c r="A263" s="264"/>
      <c r="B263" s="285"/>
      <c r="C263" s="288"/>
      <c r="D263" s="136"/>
      <c r="E263" s="136"/>
      <c r="F263" s="56">
        <v>2017</v>
      </c>
      <c r="G263" s="47">
        <v>7600</v>
      </c>
      <c r="H263" s="43">
        <v>699.6</v>
      </c>
      <c r="I263" s="47">
        <v>7600</v>
      </c>
      <c r="J263" s="43">
        <v>699.6</v>
      </c>
      <c r="K263" s="11"/>
      <c r="L263" s="10"/>
      <c r="M263" s="10"/>
      <c r="N263" s="10"/>
      <c r="O263" s="10"/>
      <c r="P263" s="10"/>
      <c r="Q263" s="264"/>
    </row>
    <row r="264" spans="1:17" ht="15" thickBot="1" x14ac:dyDescent="0.35">
      <c r="A264" s="264"/>
      <c r="B264" s="285"/>
      <c r="C264" s="288"/>
      <c r="D264" s="136"/>
      <c r="E264" s="136"/>
      <c r="F264" s="56">
        <v>2018</v>
      </c>
      <c r="G264" s="47">
        <v>5200</v>
      </c>
      <c r="H264" s="43">
        <v>700</v>
      </c>
      <c r="I264" s="47">
        <v>5200</v>
      </c>
      <c r="J264" s="43">
        <v>700</v>
      </c>
      <c r="K264" s="11"/>
      <c r="L264" s="10"/>
      <c r="M264" s="10"/>
      <c r="N264" s="10"/>
      <c r="O264" s="10"/>
      <c r="P264" s="10"/>
      <c r="Q264" s="264"/>
    </row>
    <row r="265" spans="1:17" ht="15" thickBot="1" x14ac:dyDescent="0.35">
      <c r="A265" s="264"/>
      <c r="B265" s="285"/>
      <c r="C265" s="288"/>
      <c r="D265" s="136"/>
      <c r="E265" s="136"/>
      <c r="F265" s="56">
        <v>2019</v>
      </c>
      <c r="G265" s="106">
        <v>1957</v>
      </c>
      <c r="H265" s="43">
        <v>900</v>
      </c>
      <c r="I265" s="47">
        <v>2160</v>
      </c>
      <c r="J265" s="43">
        <v>900</v>
      </c>
      <c r="K265" s="11"/>
      <c r="L265" s="10"/>
      <c r="M265" s="10"/>
      <c r="N265" s="10"/>
      <c r="O265" s="10"/>
      <c r="P265" s="10"/>
      <c r="Q265" s="264"/>
    </row>
    <row r="266" spans="1:17" ht="15" thickBot="1" x14ac:dyDescent="0.35">
      <c r="A266" s="264"/>
      <c r="B266" s="285"/>
      <c r="C266" s="288"/>
      <c r="D266" s="136"/>
      <c r="E266" s="136"/>
      <c r="F266" s="56">
        <v>2020</v>
      </c>
      <c r="G266" s="106">
        <v>2789.3</v>
      </c>
      <c r="H266" s="107">
        <v>900</v>
      </c>
      <c r="I266" s="106">
        <v>2789.3</v>
      </c>
      <c r="J266" s="43">
        <v>900</v>
      </c>
      <c r="K266" s="11"/>
      <c r="L266" s="10"/>
      <c r="M266" s="10"/>
      <c r="N266" s="10"/>
      <c r="O266" s="10"/>
      <c r="P266" s="10"/>
      <c r="Q266" s="264"/>
    </row>
    <row r="267" spans="1:17" ht="15" thickBot="1" x14ac:dyDescent="0.35">
      <c r="A267" s="264"/>
      <c r="B267" s="285"/>
      <c r="C267" s="288"/>
      <c r="D267" s="136"/>
      <c r="E267" s="136"/>
      <c r="F267" s="56">
        <v>2021</v>
      </c>
      <c r="G267" s="106">
        <v>3053.5</v>
      </c>
      <c r="H267" s="43">
        <v>900</v>
      </c>
      <c r="I267" s="106">
        <v>3053.5</v>
      </c>
      <c r="J267" s="43">
        <v>900</v>
      </c>
      <c r="K267" s="11"/>
      <c r="L267" s="10"/>
      <c r="M267" s="10"/>
      <c r="N267" s="10"/>
      <c r="O267" s="10"/>
      <c r="P267" s="10"/>
      <c r="Q267" s="264"/>
    </row>
    <row r="268" spans="1:17" ht="15" thickBot="1" x14ac:dyDescent="0.35">
      <c r="A268" s="264"/>
      <c r="B268" s="285"/>
      <c r="C268" s="288"/>
      <c r="D268" s="136"/>
      <c r="E268" s="136"/>
      <c r="F268" s="56">
        <v>2022</v>
      </c>
      <c r="G268" s="106">
        <v>3784.5</v>
      </c>
      <c r="H268" s="43">
        <v>900</v>
      </c>
      <c r="I268" s="106">
        <v>3784.5</v>
      </c>
      <c r="J268" s="43">
        <v>900</v>
      </c>
      <c r="K268" s="11"/>
      <c r="L268" s="10"/>
      <c r="M268" s="10"/>
      <c r="N268" s="10"/>
      <c r="O268" s="10"/>
      <c r="P268" s="10"/>
      <c r="Q268" s="264"/>
    </row>
    <row r="269" spans="1:17" ht="15" thickBot="1" x14ac:dyDescent="0.35">
      <c r="A269" s="264"/>
      <c r="B269" s="285"/>
      <c r="C269" s="288"/>
      <c r="D269" s="136"/>
      <c r="E269" s="136"/>
      <c r="F269" s="56">
        <v>2023</v>
      </c>
      <c r="G269" s="106">
        <v>4515.5</v>
      </c>
      <c r="H269" s="43">
        <v>900</v>
      </c>
      <c r="I269" s="106">
        <v>4515.5</v>
      </c>
      <c r="J269" s="43">
        <v>900</v>
      </c>
      <c r="K269" s="11"/>
      <c r="L269" s="10"/>
      <c r="M269" s="10"/>
      <c r="N269" s="10"/>
      <c r="O269" s="10"/>
      <c r="P269" s="10"/>
      <c r="Q269" s="264"/>
    </row>
    <row r="270" spans="1:17" ht="15" thickBot="1" x14ac:dyDescent="0.35">
      <c r="A270" s="264"/>
      <c r="B270" s="285"/>
      <c r="C270" s="288"/>
      <c r="D270" s="136"/>
      <c r="E270" s="136"/>
      <c r="F270" s="56">
        <v>2024</v>
      </c>
      <c r="G270" s="106">
        <v>5246.5</v>
      </c>
      <c r="H270" s="43">
        <v>0</v>
      </c>
      <c r="I270" s="106">
        <v>5246.5</v>
      </c>
      <c r="J270" s="43">
        <v>0</v>
      </c>
      <c r="K270" s="11"/>
      <c r="L270" s="10"/>
      <c r="M270" s="10"/>
      <c r="N270" s="10"/>
      <c r="O270" s="10"/>
      <c r="P270" s="10"/>
      <c r="Q270" s="264"/>
    </row>
    <row r="271" spans="1:17" ht="15" thickBot="1" x14ac:dyDescent="0.35">
      <c r="A271" s="265"/>
      <c r="B271" s="286"/>
      <c r="C271" s="289"/>
      <c r="D271" s="137"/>
      <c r="E271" s="137"/>
      <c r="F271" s="56">
        <v>2025</v>
      </c>
      <c r="G271" s="106">
        <v>5977.5</v>
      </c>
      <c r="H271" s="43">
        <v>0</v>
      </c>
      <c r="I271" s="106">
        <v>5977.5</v>
      </c>
      <c r="J271" s="43">
        <v>0</v>
      </c>
      <c r="K271" s="11"/>
      <c r="L271" s="10"/>
      <c r="M271" s="10"/>
      <c r="N271" s="10"/>
      <c r="O271" s="10"/>
      <c r="P271" s="10"/>
      <c r="Q271" s="265"/>
    </row>
    <row r="272" spans="1:17" ht="15" customHeight="1" thickBot="1" x14ac:dyDescent="0.35">
      <c r="A272" s="263"/>
      <c r="B272" s="290" t="s">
        <v>228</v>
      </c>
      <c r="C272" s="281"/>
      <c r="D272" s="134"/>
      <c r="E272" s="134"/>
      <c r="F272" s="28" t="s">
        <v>84</v>
      </c>
      <c r="G272" s="12">
        <f t="shared" ref="G272:J281" si="11">SUM(G232+G252)</f>
        <v>79050.600000000006</v>
      </c>
      <c r="H272" s="12">
        <f t="shared" si="11"/>
        <v>5899.6</v>
      </c>
      <c r="I272" s="12">
        <f t="shared" si="11"/>
        <v>79050.600000000006</v>
      </c>
      <c r="J272" s="12">
        <f t="shared" si="11"/>
        <v>5899.6</v>
      </c>
      <c r="K272" s="11"/>
      <c r="L272" s="10"/>
      <c r="M272" s="12"/>
      <c r="N272" s="12"/>
      <c r="O272" s="10"/>
      <c r="P272" s="10"/>
      <c r="Q272" s="263"/>
    </row>
    <row r="273" spans="1:17" ht="15" thickBot="1" x14ac:dyDescent="0.35">
      <c r="A273" s="264"/>
      <c r="B273" s="279"/>
      <c r="C273" s="282"/>
      <c r="D273" s="134"/>
      <c r="E273" s="134"/>
      <c r="F273" s="29">
        <v>2017</v>
      </c>
      <c r="G273" s="10">
        <f t="shared" si="11"/>
        <v>11600</v>
      </c>
      <c r="H273" s="10">
        <f t="shared" si="11"/>
        <v>699.6</v>
      </c>
      <c r="I273" s="10">
        <f t="shared" si="11"/>
        <v>11600</v>
      </c>
      <c r="J273" s="10">
        <f t="shared" si="11"/>
        <v>699.6</v>
      </c>
      <c r="K273" s="11"/>
      <c r="L273" s="10"/>
      <c r="M273" s="10"/>
      <c r="N273" s="10"/>
      <c r="O273" s="10"/>
      <c r="P273" s="10"/>
      <c r="Q273" s="264"/>
    </row>
    <row r="274" spans="1:17" ht="15" thickBot="1" x14ac:dyDescent="0.35">
      <c r="A274" s="264"/>
      <c r="B274" s="279"/>
      <c r="C274" s="282"/>
      <c r="D274" s="134"/>
      <c r="E274" s="134"/>
      <c r="F274" s="29">
        <v>2018</v>
      </c>
      <c r="G274" s="10">
        <f t="shared" si="11"/>
        <v>9200</v>
      </c>
      <c r="H274" s="10">
        <f t="shared" si="11"/>
        <v>700</v>
      </c>
      <c r="I274" s="10">
        <f t="shared" si="11"/>
        <v>9200</v>
      </c>
      <c r="J274" s="10">
        <f t="shared" si="11"/>
        <v>700</v>
      </c>
      <c r="K274" s="11"/>
      <c r="L274" s="10"/>
      <c r="M274" s="10"/>
      <c r="N274" s="10"/>
      <c r="O274" s="10"/>
      <c r="P274" s="10"/>
      <c r="Q274" s="264"/>
    </row>
    <row r="275" spans="1:17" ht="15" thickBot="1" x14ac:dyDescent="0.35">
      <c r="A275" s="264"/>
      <c r="B275" s="279"/>
      <c r="C275" s="282"/>
      <c r="D275" s="134"/>
      <c r="E275" s="134"/>
      <c r="F275" s="29">
        <v>2019</v>
      </c>
      <c r="G275" s="10">
        <f t="shared" si="11"/>
        <v>5957</v>
      </c>
      <c r="H275" s="10">
        <f t="shared" si="11"/>
        <v>900</v>
      </c>
      <c r="I275" s="10">
        <f t="shared" si="11"/>
        <v>5957</v>
      </c>
      <c r="J275" s="10">
        <f t="shared" si="11"/>
        <v>900</v>
      </c>
      <c r="K275" s="11"/>
      <c r="L275" s="10"/>
      <c r="M275" s="10"/>
      <c r="N275" s="10"/>
      <c r="O275" s="10"/>
      <c r="P275" s="10"/>
      <c r="Q275" s="264"/>
    </row>
    <row r="276" spans="1:17" ht="15" thickBot="1" x14ac:dyDescent="0.35">
      <c r="A276" s="264"/>
      <c r="B276" s="279"/>
      <c r="C276" s="282"/>
      <c r="D276" s="134"/>
      <c r="E276" s="134"/>
      <c r="F276" s="29">
        <v>2020</v>
      </c>
      <c r="G276" s="10">
        <f t="shared" si="11"/>
        <v>6789.3</v>
      </c>
      <c r="H276" s="10">
        <f t="shared" si="11"/>
        <v>900</v>
      </c>
      <c r="I276" s="10">
        <f t="shared" si="11"/>
        <v>6789.3</v>
      </c>
      <c r="J276" s="10">
        <f t="shared" si="11"/>
        <v>900</v>
      </c>
      <c r="K276" s="11"/>
      <c r="L276" s="10"/>
      <c r="M276" s="10"/>
      <c r="N276" s="10"/>
      <c r="O276" s="10"/>
      <c r="P276" s="10"/>
      <c r="Q276" s="264"/>
    </row>
    <row r="277" spans="1:17" ht="15" thickBot="1" x14ac:dyDescent="0.35">
      <c r="A277" s="264"/>
      <c r="B277" s="279"/>
      <c r="C277" s="282"/>
      <c r="D277" s="134"/>
      <c r="E277" s="134"/>
      <c r="F277" s="29">
        <v>2021</v>
      </c>
      <c r="G277" s="10">
        <f t="shared" si="11"/>
        <v>7053.5</v>
      </c>
      <c r="H277" s="10">
        <f t="shared" si="11"/>
        <v>900</v>
      </c>
      <c r="I277" s="10">
        <f t="shared" si="11"/>
        <v>7053.5</v>
      </c>
      <c r="J277" s="10">
        <f t="shared" si="11"/>
        <v>900</v>
      </c>
      <c r="K277" s="11"/>
      <c r="L277" s="10"/>
      <c r="M277" s="10"/>
      <c r="N277" s="10"/>
      <c r="O277" s="10"/>
      <c r="P277" s="10"/>
      <c r="Q277" s="264"/>
    </row>
    <row r="278" spans="1:17" ht="15" thickBot="1" x14ac:dyDescent="0.35">
      <c r="A278" s="264"/>
      <c r="B278" s="279"/>
      <c r="C278" s="282"/>
      <c r="D278" s="134"/>
      <c r="E278" s="134"/>
      <c r="F278" s="29">
        <v>2022</v>
      </c>
      <c r="G278" s="10">
        <f t="shared" si="11"/>
        <v>8516.2000000000007</v>
      </c>
      <c r="H278" s="10">
        <f t="shared" si="11"/>
        <v>900</v>
      </c>
      <c r="I278" s="10">
        <f t="shared" si="11"/>
        <v>8516.2000000000007</v>
      </c>
      <c r="J278" s="10">
        <f t="shared" si="11"/>
        <v>900</v>
      </c>
      <c r="K278" s="11"/>
      <c r="L278" s="10"/>
      <c r="M278" s="10"/>
      <c r="N278" s="10"/>
      <c r="O278" s="10"/>
      <c r="P278" s="10"/>
      <c r="Q278" s="264"/>
    </row>
    <row r="279" spans="1:17" ht="15" thickBot="1" x14ac:dyDescent="0.35">
      <c r="A279" s="264"/>
      <c r="B279" s="279"/>
      <c r="C279" s="282"/>
      <c r="D279" s="134"/>
      <c r="E279" s="134"/>
      <c r="F279" s="29">
        <v>2023</v>
      </c>
      <c r="G279" s="10">
        <f t="shared" si="11"/>
        <v>9247.2000000000007</v>
      </c>
      <c r="H279" s="10">
        <f t="shared" si="11"/>
        <v>900</v>
      </c>
      <c r="I279" s="10">
        <f t="shared" si="11"/>
        <v>9247.2000000000007</v>
      </c>
      <c r="J279" s="10">
        <f t="shared" si="11"/>
        <v>900</v>
      </c>
      <c r="K279" s="11"/>
      <c r="L279" s="10"/>
      <c r="M279" s="10"/>
      <c r="N279" s="10"/>
      <c r="O279" s="10"/>
      <c r="P279" s="10"/>
      <c r="Q279" s="264"/>
    </row>
    <row r="280" spans="1:17" ht="15" thickBot="1" x14ac:dyDescent="0.35">
      <c r="A280" s="264"/>
      <c r="B280" s="279"/>
      <c r="C280" s="282"/>
      <c r="D280" s="134"/>
      <c r="E280" s="134"/>
      <c r="F280" s="29">
        <v>2024</v>
      </c>
      <c r="G280" s="10">
        <f t="shared" si="11"/>
        <v>9978.2000000000007</v>
      </c>
      <c r="H280" s="10">
        <f t="shared" si="11"/>
        <v>0</v>
      </c>
      <c r="I280" s="10">
        <f t="shared" si="11"/>
        <v>9978.2000000000007</v>
      </c>
      <c r="J280" s="10">
        <f t="shared" si="11"/>
        <v>0</v>
      </c>
      <c r="K280" s="11"/>
      <c r="L280" s="10"/>
      <c r="M280" s="10"/>
      <c r="N280" s="10"/>
      <c r="O280" s="10"/>
      <c r="P280" s="10"/>
      <c r="Q280" s="264"/>
    </row>
    <row r="281" spans="1:17" ht="15" thickBot="1" x14ac:dyDescent="0.35">
      <c r="A281" s="265"/>
      <c r="B281" s="280"/>
      <c r="C281" s="283"/>
      <c r="D281" s="135"/>
      <c r="E281" s="135"/>
      <c r="F281" s="29">
        <v>2025</v>
      </c>
      <c r="G281" s="10">
        <f t="shared" si="11"/>
        <v>10709.2</v>
      </c>
      <c r="H281" s="10">
        <f t="shared" si="11"/>
        <v>0</v>
      </c>
      <c r="I281" s="10">
        <f t="shared" si="11"/>
        <v>10709.2</v>
      </c>
      <c r="J281" s="10">
        <f t="shared" si="11"/>
        <v>0</v>
      </c>
      <c r="K281" s="11"/>
      <c r="L281" s="10"/>
      <c r="M281" s="10"/>
      <c r="N281" s="10"/>
      <c r="O281" s="10"/>
      <c r="P281" s="10"/>
      <c r="Q281" s="265"/>
    </row>
    <row r="282" spans="1:17" ht="15" customHeight="1" thickBot="1" x14ac:dyDescent="0.35">
      <c r="A282" s="263"/>
      <c r="B282" s="290" t="s">
        <v>229</v>
      </c>
      <c r="C282" s="281"/>
      <c r="D282" s="134"/>
      <c r="E282" s="134"/>
      <c r="F282" s="28" t="s">
        <v>84</v>
      </c>
      <c r="G282" s="12">
        <f t="shared" ref="G282:J291" si="12">SUM(G211+G272)</f>
        <v>90039.6</v>
      </c>
      <c r="H282" s="12">
        <f t="shared" si="12"/>
        <v>7222.5</v>
      </c>
      <c r="I282" s="12">
        <f t="shared" si="12"/>
        <v>90039.6</v>
      </c>
      <c r="J282" s="12">
        <f t="shared" si="12"/>
        <v>7222.5</v>
      </c>
      <c r="K282" s="11"/>
      <c r="L282" s="10"/>
      <c r="M282" s="12"/>
      <c r="N282" s="12"/>
      <c r="O282" s="10"/>
      <c r="P282" s="10"/>
      <c r="Q282" s="263"/>
    </row>
    <row r="283" spans="1:17" ht="15" thickBot="1" x14ac:dyDescent="0.35">
      <c r="A283" s="264"/>
      <c r="B283" s="279"/>
      <c r="C283" s="282"/>
      <c r="D283" s="134"/>
      <c r="E283" s="134"/>
      <c r="F283" s="29">
        <v>2017</v>
      </c>
      <c r="G283" s="10">
        <f t="shared" si="12"/>
        <v>12334</v>
      </c>
      <c r="H283" s="10">
        <f t="shared" si="12"/>
        <v>874.3</v>
      </c>
      <c r="I283" s="10">
        <f t="shared" si="12"/>
        <v>12334</v>
      </c>
      <c r="J283" s="10">
        <f t="shared" si="12"/>
        <v>874.3</v>
      </c>
      <c r="K283" s="11"/>
      <c r="L283" s="10"/>
      <c r="M283" s="10"/>
      <c r="N283" s="10"/>
      <c r="O283" s="10"/>
      <c r="P283" s="10"/>
      <c r="Q283" s="264"/>
    </row>
    <row r="284" spans="1:17" ht="15" thickBot="1" x14ac:dyDescent="0.35">
      <c r="A284" s="264"/>
      <c r="B284" s="279"/>
      <c r="C284" s="282"/>
      <c r="D284" s="134"/>
      <c r="E284" s="134"/>
      <c r="F284" s="29">
        <v>2018</v>
      </c>
      <c r="G284" s="10">
        <f t="shared" si="12"/>
        <v>10167.5</v>
      </c>
      <c r="H284" s="10">
        <f t="shared" si="12"/>
        <v>874.7</v>
      </c>
      <c r="I284" s="10">
        <f t="shared" si="12"/>
        <v>10167.5</v>
      </c>
      <c r="J284" s="10">
        <f t="shared" si="12"/>
        <v>874.7</v>
      </c>
      <c r="K284" s="11"/>
      <c r="L284" s="10"/>
      <c r="M284" s="10"/>
      <c r="N284" s="10"/>
      <c r="O284" s="10"/>
      <c r="P284" s="10"/>
      <c r="Q284" s="264"/>
    </row>
    <row r="285" spans="1:17" ht="15" thickBot="1" x14ac:dyDescent="0.35">
      <c r="A285" s="264"/>
      <c r="B285" s="279"/>
      <c r="C285" s="282"/>
      <c r="D285" s="134"/>
      <c r="E285" s="134"/>
      <c r="F285" s="29">
        <v>2019</v>
      </c>
      <c r="G285" s="10">
        <f t="shared" si="12"/>
        <v>7067</v>
      </c>
      <c r="H285" s="10">
        <f t="shared" si="12"/>
        <v>1099.7</v>
      </c>
      <c r="I285" s="10">
        <f t="shared" si="12"/>
        <v>7067</v>
      </c>
      <c r="J285" s="10">
        <f t="shared" si="12"/>
        <v>1099.7</v>
      </c>
      <c r="K285" s="11"/>
      <c r="L285" s="10"/>
      <c r="M285" s="10"/>
      <c r="N285" s="10"/>
      <c r="O285" s="10"/>
      <c r="P285" s="10"/>
      <c r="Q285" s="264"/>
    </row>
    <row r="286" spans="1:17" ht="15" thickBot="1" x14ac:dyDescent="0.35">
      <c r="A286" s="264"/>
      <c r="B286" s="279"/>
      <c r="C286" s="282"/>
      <c r="D286" s="134"/>
      <c r="E286" s="134"/>
      <c r="F286" s="29">
        <v>2020</v>
      </c>
      <c r="G286" s="10">
        <f t="shared" si="12"/>
        <v>8241.7999999999993</v>
      </c>
      <c r="H286" s="10">
        <f>SUM(H215+H276)</f>
        <v>1074.7</v>
      </c>
      <c r="I286" s="10">
        <f t="shared" si="12"/>
        <v>8241.7999999999993</v>
      </c>
      <c r="J286" s="10">
        <f t="shared" si="12"/>
        <v>1074.7</v>
      </c>
      <c r="K286" s="11"/>
      <c r="L286" s="10"/>
      <c r="M286" s="10"/>
      <c r="N286" s="10"/>
      <c r="O286" s="10"/>
      <c r="P286" s="10"/>
      <c r="Q286" s="264"/>
    </row>
    <row r="287" spans="1:17" ht="15" thickBot="1" x14ac:dyDescent="0.35">
      <c r="A287" s="264"/>
      <c r="B287" s="279"/>
      <c r="C287" s="282"/>
      <c r="D287" s="134"/>
      <c r="E287" s="134"/>
      <c r="F287" s="29">
        <v>2021</v>
      </c>
      <c r="G287" s="10">
        <f t="shared" si="12"/>
        <v>8253.5</v>
      </c>
      <c r="H287" s="10">
        <f t="shared" si="12"/>
        <v>1099.7</v>
      </c>
      <c r="I287" s="10">
        <f t="shared" si="12"/>
        <v>8253.5</v>
      </c>
      <c r="J287" s="10">
        <f t="shared" si="12"/>
        <v>1099.7</v>
      </c>
      <c r="K287" s="11"/>
      <c r="L287" s="10"/>
      <c r="M287" s="10"/>
      <c r="N287" s="10"/>
      <c r="O287" s="10"/>
      <c r="P287" s="10"/>
      <c r="Q287" s="264"/>
    </row>
    <row r="288" spans="1:17" ht="15" thickBot="1" x14ac:dyDescent="0.35">
      <c r="A288" s="264"/>
      <c r="B288" s="279"/>
      <c r="C288" s="282"/>
      <c r="D288" s="134"/>
      <c r="E288" s="134"/>
      <c r="F288" s="29">
        <v>2022</v>
      </c>
      <c r="G288" s="10">
        <f t="shared" si="12"/>
        <v>9758.7000000000007</v>
      </c>
      <c r="H288" s="10">
        <f t="shared" si="12"/>
        <v>1099.7</v>
      </c>
      <c r="I288" s="10">
        <f t="shared" si="12"/>
        <v>9758.7000000000007</v>
      </c>
      <c r="J288" s="10">
        <f t="shared" si="12"/>
        <v>1099.7</v>
      </c>
      <c r="K288" s="11"/>
      <c r="L288" s="10"/>
      <c r="M288" s="10"/>
      <c r="N288" s="10"/>
      <c r="O288" s="10"/>
      <c r="P288" s="10"/>
      <c r="Q288" s="264"/>
    </row>
    <row r="289" spans="1:17" ht="15" thickBot="1" x14ac:dyDescent="0.35">
      <c r="A289" s="264"/>
      <c r="B289" s="279"/>
      <c r="C289" s="282"/>
      <c r="D289" s="134"/>
      <c r="E289" s="134"/>
      <c r="F289" s="29">
        <v>2023</v>
      </c>
      <c r="G289" s="109">
        <f t="shared" si="12"/>
        <v>10532.2</v>
      </c>
      <c r="H289" s="109">
        <f t="shared" si="12"/>
        <v>1099.7</v>
      </c>
      <c r="I289" s="10">
        <f t="shared" si="12"/>
        <v>10532.2</v>
      </c>
      <c r="J289" s="10">
        <f t="shared" si="12"/>
        <v>1099.7</v>
      </c>
      <c r="K289" s="11"/>
      <c r="L289" s="10"/>
      <c r="M289" s="10"/>
      <c r="N289" s="10"/>
      <c r="O289" s="10"/>
      <c r="P289" s="10"/>
      <c r="Q289" s="264"/>
    </row>
    <row r="290" spans="1:17" ht="15" thickBot="1" x14ac:dyDescent="0.35">
      <c r="A290" s="264"/>
      <c r="B290" s="279"/>
      <c r="C290" s="282"/>
      <c r="D290" s="134"/>
      <c r="E290" s="134"/>
      <c r="F290" s="29">
        <v>2024</v>
      </c>
      <c r="G290" s="10">
        <f t="shared" si="12"/>
        <v>11305.7</v>
      </c>
      <c r="H290" s="10">
        <f t="shared" si="12"/>
        <v>0</v>
      </c>
      <c r="I290" s="10">
        <f t="shared" si="12"/>
        <v>11305.7</v>
      </c>
      <c r="J290" s="10">
        <f t="shared" si="12"/>
        <v>0</v>
      </c>
      <c r="K290" s="11"/>
      <c r="L290" s="10"/>
      <c r="M290" s="10"/>
      <c r="N290" s="10"/>
      <c r="O290" s="10"/>
      <c r="P290" s="10"/>
      <c r="Q290" s="264"/>
    </row>
    <row r="291" spans="1:17" ht="15" thickBot="1" x14ac:dyDescent="0.35">
      <c r="A291" s="265"/>
      <c r="B291" s="280"/>
      <c r="C291" s="283"/>
      <c r="D291" s="135"/>
      <c r="E291" s="135"/>
      <c r="F291" s="29">
        <v>2025</v>
      </c>
      <c r="G291" s="10">
        <f t="shared" si="12"/>
        <v>12379.2</v>
      </c>
      <c r="H291" s="10">
        <f t="shared" si="12"/>
        <v>0</v>
      </c>
      <c r="I291" s="10">
        <f t="shared" si="12"/>
        <v>12379.2</v>
      </c>
      <c r="J291" s="10">
        <f t="shared" si="12"/>
        <v>0</v>
      </c>
      <c r="K291" s="11"/>
      <c r="L291" s="10"/>
      <c r="M291" s="10"/>
      <c r="N291" s="10"/>
      <c r="O291" s="10"/>
      <c r="P291" s="10"/>
      <c r="Q291" s="265"/>
    </row>
    <row r="292" spans="1:17" ht="15" customHeight="1" thickBot="1" x14ac:dyDescent="0.35">
      <c r="A292" s="263"/>
      <c r="B292" s="278" t="s">
        <v>147</v>
      </c>
      <c r="C292" s="281"/>
      <c r="D292" s="134"/>
      <c r="E292" s="134"/>
      <c r="F292" s="28" t="s">
        <v>84</v>
      </c>
      <c r="G292" s="12">
        <f>SUM(G293:G301)</f>
        <v>4200</v>
      </c>
      <c r="H292" s="44">
        <f>SUM(H293:H301)</f>
        <v>0</v>
      </c>
      <c r="I292" s="12">
        <f>SUM(I293:I301)</f>
        <v>4200</v>
      </c>
      <c r="J292" s="44">
        <f>SUM(J293:J301)</f>
        <v>0</v>
      </c>
      <c r="K292" s="11"/>
      <c r="L292" s="10"/>
      <c r="M292" s="12"/>
      <c r="N292" s="12"/>
      <c r="O292" s="10"/>
      <c r="P292" s="10"/>
      <c r="Q292" s="263"/>
    </row>
    <row r="293" spans="1:17" ht="15" thickBot="1" x14ac:dyDescent="0.35">
      <c r="A293" s="264"/>
      <c r="B293" s="279"/>
      <c r="C293" s="282"/>
      <c r="D293" s="134"/>
      <c r="E293" s="134"/>
      <c r="F293" s="29">
        <v>2017</v>
      </c>
      <c r="G293" s="10">
        <v>400</v>
      </c>
      <c r="H293" s="41">
        <v>0</v>
      </c>
      <c r="I293" s="10">
        <v>400</v>
      </c>
      <c r="J293" s="41">
        <v>0</v>
      </c>
      <c r="K293" s="11"/>
      <c r="L293" s="10"/>
      <c r="M293" s="10"/>
      <c r="N293" s="10"/>
      <c r="O293" s="10"/>
      <c r="P293" s="10"/>
      <c r="Q293" s="264"/>
    </row>
    <row r="294" spans="1:17" ht="15" thickBot="1" x14ac:dyDescent="0.35">
      <c r="A294" s="264"/>
      <c r="B294" s="279"/>
      <c r="C294" s="282"/>
      <c r="D294" s="134"/>
      <c r="E294" s="134"/>
      <c r="F294" s="29">
        <v>2018</v>
      </c>
      <c r="G294" s="10">
        <v>400</v>
      </c>
      <c r="H294" s="41">
        <v>0</v>
      </c>
      <c r="I294" s="10">
        <v>400</v>
      </c>
      <c r="J294" s="41">
        <v>0</v>
      </c>
      <c r="K294" s="11"/>
      <c r="L294" s="10"/>
      <c r="M294" s="10"/>
      <c r="N294" s="10"/>
      <c r="O294" s="10"/>
      <c r="P294" s="10"/>
      <c r="Q294" s="264"/>
    </row>
    <row r="295" spans="1:17" ht="15" thickBot="1" x14ac:dyDescent="0.35">
      <c r="A295" s="264"/>
      <c r="B295" s="279"/>
      <c r="C295" s="282"/>
      <c r="D295" s="134"/>
      <c r="E295" s="134"/>
      <c r="F295" s="29">
        <v>2019</v>
      </c>
      <c r="G295" s="10">
        <v>400</v>
      </c>
      <c r="H295" s="41">
        <v>0</v>
      </c>
      <c r="I295" s="10">
        <v>400</v>
      </c>
      <c r="J295" s="41">
        <v>0</v>
      </c>
      <c r="K295" s="11"/>
      <c r="L295" s="10"/>
      <c r="M295" s="10"/>
      <c r="N295" s="10"/>
      <c r="O295" s="10"/>
      <c r="P295" s="10"/>
      <c r="Q295" s="264"/>
    </row>
    <row r="296" spans="1:17" ht="15" thickBot="1" x14ac:dyDescent="0.35">
      <c r="A296" s="264"/>
      <c r="B296" s="279"/>
      <c r="C296" s="282"/>
      <c r="D296" s="134"/>
      <c r="E296" s="134"/>
      <c r="F296" s="29">
        <v>2020</v>
      </c>
      <c r="G296" s="10">
        <v>700</v>
      </c>
      <c r="H296" s="41">
        <v>0</v>
      </c>
      <c r="I296" s="10">
        <v>700</v>
      </c>
      <c r="J296" s="41">
        <v>0</v>
      </c>
      <c r="K296" s="11"/>
      <c r="L296" s="10"/>
      <c r="M296" s="10"/>
      <c r="N296" s="10"/>
      <c r="O296" s="10"/>
      <c r="P296" s="10"/>
      <c r="Q296" s="264"/>
    </row>
    <row r="297" spans="1:17" ht="15" thickBot="1" x14ac:dyDescent="0.35">
      <c r="A297" s="264"/>
      <c r="B297" s="279"/>
      <c r="C297" s="282"/>
      <c r="D297" s="134"/>
      <c r="E297" s="134"/>
      <c r="F297" s="29">
        <v>2021</v>
      </c>
      <c r="G297" s="10">
        <v>400</v>
      </c>
      <c r="H297" s="41">
        <v>0</v>
      </c>
      <c r="I297" s="10">
        <v>400</v>
      </c>
      <c r="J297" s="41">
        <v>0</v>
      </c>
      <c r="K297" s="11"/>
      <c r="L297" s="10"/>
      <c r="M297" s="10"/>
      <c r="N297" s="10"/>
      <c r="O297" s="10"/>
      <c r="P297" s="10"/>
      <c r="Q297" s="264"/>
    </row>
    <row r="298" spans="1:17" ht="15" thickBot="1" x14ac:dyDescent="0.35">
      <c r="A298" s="264"/>
      <c r="B298" s="279"/>
      <c r="C298" s="282"/>
      <c r="D298" s="134"/>
      <c r="E298" s="134"/>
      <c r="F298" s="29">
        <v>2022</v>
      </c>
      <c r="G298" s="10">
        <v>400</v>
      </c>
      <c r="H298" s="41">
        <v>0</v>
      </c>
      <c r="I298" s="10">
        <v>400</v>
      </c>
      <c r="J298" s="41">
        <v>0</v>
      </c>
      <c r="K298" s="11"/>
      <c r="L298" s="10"/>
      <c r="M298" s="10"/>
      <c r="N298" s="10"/>
      <c r="O298" s="10"/>
      <c r="P298" s="10"/>
      <c r="Q298" s="264"/>
    </row>
    <row r="299" spans="1:17" ht="15" thickBot="1" x14ac:dyDescent="0.35">
      <c r="A299" s="264"/>
      <c r="B299" s="279"/>
      <c r="C299" s="282"/>
      <c r="D299" s="134"/>
      <c r="E299" s="134"/>
      <c r="F299" s="29">
        <v>2023</v>
      </c>
      <c r="G299" s="10">
        <v>400</v>
      </c>
      <c r="H299" s="41">
        <v>0</v>
      </c>
      <c r="I299" s="10">
        <v>400</v>
      </c>
      <c r="J299" s="41">
        <v>0</v>
      </c>
      <c r="K299" s="11"/>
      <c r="L299" s="10"/>
      <c r="M299" s="10"/>
      <c r="N299" s="10"/>
      <c r="O299" s="10"/>
      <c r="P299" s="10"/>
      <c r="Q299" s="264"/>
    </row>
    <row r="300" spans="1:17" ht="15" thickBot="1" x14ac:dyDescent="0.35">
      <c r="A300" s="264"/>
      <c r="B300" s="279"/>
      <c r="C300" s="282"/>
      <c r="D300" s="134"/>
      <c r="E300" s="134"/>
      <c r="F300" s="29">
        <v>2024</v>
      </c>
      <c r="G300" s="10">
        <v>400</v>
      </c>
      <c r="H300" s="41">
        <v>0</v>
      </c>
      <c r="I300" s="10">
        <v>400</v>
      </c>
      <c r="J300" s="41">
        <v>0</v>
      </c>
      <c r="K300" s="11"/>
      <c r="L300" s="10"/>
      <c r="M300" s="10"/>
      <c r="N300" s="10"/>
      <c r="O300" s="10"/>
      <c r="P300" s="10"/>
      <c r="Q300" s="264"/>
    </row>
    <row r="301" spans="1:17" ht="15" thickBot="1" x14ac:dyDescent="0.35">
      <c r="A301" s="265"/>
      <c r="B301" s="280"/>
      <c r="C301" s="283"/>
      <c r="D301" s="135"/>
      <c r="E301" s="135"/>
      <c r="F301" s="29">
        <v>2025</v>
      </c>
      <c r="G301" s="10">
        <v>700</v>
      </c>
      <c r="H301" s="41">
        <v>0</v>
      </c>
      <c r="I301" s="10">
        <v>700</v>
      </c>
      <c r="J301" s="41">
        <v>0</v>
      </c>
      <c r="K301" s="11"/>
      <c r="L301" s="10"/>
      <c r="M301" s="10"/>
      <c r="N301" s="10"/>
      <c r="O301" s="10"/>
      <c r="P301" s="10"/>
      <c r="Q301" s="265"/>
    </row>
    <row r="302" spans="1:17" ht="15" customHeight="1" thickBot="1" x14ac:dyDescent="0.35">
      <c r="A302" s="263"/>
      <c r="B302" s="278" t="s">
        <v>85</v>
      </c>
      <c r="C302" s="281"/>
      <c r="D302" s="134"/>
      <c r="E302" s="134"/>
      <c r="F302" s="28" t="s">
        <v>84</v>
      </c>
      <c r="G302" s="44">
        <f>SUM(G303:G311)</f>
        <v>5164</v>
      </c>
      <c r="H302" s="40">
        <v>900</v>
      </c>
      <c r="I302" s="44">
        <f>SUM(I303:I311)</f>
        <v>5164</v>
      </c>
      <c r="J302" s="40">
        <v>900</v>
      </c>
      <c r="K302" s="11"/>
      <c r="L302" s="10"/>
      <c r="M302" s="12"/>
      <c r="N302" s="12"/>
      <c r="O302" s="10"/>
      <c r="P302" s="10"/>
      <c r="Q302" s="263"/>
    </row>
    <row r="303" spans="1:17" ht="15" thickBot="1" x14ac:dyDescent="0.35">
      <c r="A303" s="264"/>
      <c r="B303" s="279"/>
      <c r="C303" s="282"/>
      <c r="D303" s="134"/>
      <c r="E303" s="134"/>
      <c r="F303" s="29">
        <v>2017</v>
      </c>
      <c r="G303" s="45">
        <v>234</v>
      </c>
      <c r="H303" s="41">
        <v>150</v>
      </c>
      <c r="I303" s="45">
        <v>234</v>
      </c>
      <c r="J303" s="41">
        <v>150</v>
      </c>
      <c r="K303" s="11"/>
      <c r="L303" s="10"/>
      <c r="M303" s="10"/>
      <c r="N303" s="10"/>
      <c r="O303" s="10"/>
      <c r="P303" s="10"/>
      <c r="Q303" s="264"/>
    </row>
    <row r="304" spans="1:17" ht="15" thickBot="1" x14ac:dyDescent="0.35">
      <c r="A304" s="264"/>
      <c r="B304" s="279"/>
      <c r="C304" s="282"/>
      <c r="D304" s="134"/>
      <c r="E304" s="134"/>
      <c r="F304" s="29">
        <v>2018</v>
      </c>
      <c r="G304" s="45">
        <v>467.5</v>
      </c>
      <c r="H304" s="41">
        <v>150</v>
      </c>
      <c r="I304" s="45">
        <v>467.5</v>
      </c>
      <c r="J304" s="41">
        <v>150</v>
      </c>
      <c r="K304" s="11"/>
      <c r="L304" s="10"/>
      <c r="M304" s="10"/>
      <c r="N304" s="10"/>
      <c r="O304" s="10"/>
      <c r="P304" s="10"/>
      <c r="Q304" s="264"/>
    </row>
    <row r="305" spans="1:17" ht="15" thickBot="1" x14ac:dyDescent="0.35">
      <c r="A305" s="264"/>
      <c r="B305" s="279"/>
      <c r="C305" s="282"/>
      <c r="D305" s="134"/>
      <c r="E305" s="134"/>
      <c r="F305" s="29">
        <v>2019</v>
      </c>
      <c r="G305" s="45">
        <v>510</v>
      </c>
      <c r="H305" s="41">
        <v>150</v>
      </c>
      <c r="I305" s="45">
        <v>510</v>
      </c>
      <c r="J305" s="41">
        <v>150</v>
      </c>
      <c r="K305" s="11"/>
      <c r="L305" s="10"/>
      <c r="M305" s="10"/>
      <c r="N305" s="10"/>
      <c r="O305" s="10"/>
      <c r="P305" s="10"/>
      <c r="Q305" s="264"/>
    </row>
    <row r="306" spans="1:17" ht="15" thickBot="1" x14ac:dyDescent="0.35">
      <c r="A306" s="264"/>
      <c r="B306" s="279"/>
      <c r="C306" s="282"/>
      <c r="D306" s="134"/>
      <c r="E306" s="134"/>
      <c r="F306" s="29">
        <v>2020</v>
      </c>
      <c r="G306" s="45">
        <v>552.5</v>
      </c>
      <c r="H306" s="41">
        <v>150</v>
      </c>
      <c r="I306" s="45">
        <v>552.5</v>
      </c>
      <c r="J306" s="41">
        <v>150</v>
      </c>
      <c r="K306" s="11"/>
      <c r="L306" s="10"/>
      <c r="M306" s="10"/>
      <c r="N306" s="10"/>
      <c r="O306" s="10"/>
      <c r="P306" s="10"/>
      <c r="Q306" s="264"/>
    </row>
    <row r="307" spans="1:17" ht="15" thickBot="1" x14ac:dyDescent="0.35">
      <c r="A307" s="264"/>
      <c r="B307" s="279"/>
      <c r="C307" s="282"/>
      <c r="D307" s="134"/>
      <c r="E307" s="134"/>
      <c r="F307" s="29">
        <v>2021</v>
      </c>
      <c r="G307" s="10">
        <v>595</v>
      </c>
      <c r="H307" s="41">
        <v>150</v>
      </c>
      <c r="I307" s="10">
        <v>595</v>
      </c>
      <c r="J307" s="41">
        <v>150</v>
      </c>
      <c r="K307" s="11"/>
      <c r="L307" s="10"/>
      <c r="M307" s="10"/>
      <c r="N307" s="10"/>
      <c r="O307" s="10"/>
      <c r="P307" s="10"/>
      <c r="Q307" s="264"/>
    </row>
    <row r="308" spans="1:17" ht="15" thickBot="1" x14ac:dyDescent="0.35">
      <c r="A308" s="264"/>
      <c r="B308" s="279"/>
      <c r="C308" s="282"/>
      <c r="D308" s="134"/>
      <c r="E308" s="134"/>
      <c r="F308" s="29">
        <v>2022</v>
      </c>
      <c r="G308" s="10">
        <v>637.5</v>
      </c>
      <c r="H308" s="41">
        <v>150</v>
      </c>
      <c r="I308" s="10">
        <v>637.5</v>
      </c>
      <c r="J308" s="41">
        <v>150</v>
      </c>
      <c r="K308" s="11"/>
      <c r="L308" s="10"/>
      <c r="M308" s="10"/>
      <c r="N308" s="10"/>
      <c r="O308" s="10"/>
      <c r="P308" s="10"/>
      <c r="Q308" s="264"/>
    </row>
    <row r="309" spans="1:17" ht="15" thickBot="1" x14ac:dyDescent="0.35">
      <c r="A309" s="264"/>
      <c r="B309" s="279"/>
      <c r="C309" s="282"/>
      <c r="D309" s="134"/>
      <c r="E309" s="134"/>
      <c r="F309" s="29">
        <v>2023</v>
      </c>
      <c r="G309" s="10">
        <v>680</v>
      </c>
      <c r="H309" s="41">
        <v>150</v>
      </c>
      <c r="I309" s="10">
        <v>680</v>
      </c>
      <c r="J309" s="41">
        <v>150</v>
      </c>
      <c r="K309" s="11"/>
      <c r="L309" s="10"/>
      <c r="M309" s="10"/>
      <c r="N309" s="10"/>
      <c r="O309" s="10"/>
      <c r="P309" s="10"/>
      <c r="Q309" s="264"/>
    </row>
    <row r="310" spans="1:17" ht="15" thickBot="1" x14ac:dyDescent="0.35">
      <c r="A310" s="264"/>
      <c r="B310" s="279"/>
      <c r="C310" s="282"/>
      <c r="D310" s="134"/>
      <c r="E310" s="134"/>
      <c r="F310" s="29">
        <v>2024</v>
      </c>
      <c r="G310" s="10">
        <v>722.5</v>
      </c>
      <c r="H310" s="41">
        <v>0</v>
      </c>
      <c r="I310" s="10">
        <v>722.5</v>
      </c>
      <c r="J310" s="41">
        <v>0</v>
      </c>
      <c r="K310" s="11"/>
      <c r="L310" s="10"/>
      <c r="M310" s="10"/>
      <c r="N310" s="10"/>
      <c r="O310" s="10"/>
      <c r="P310" s="10"/>
      <c r="Q310" s="264"/>
    </row>
    <row r="311" spans="1:17" ht="15" thickBot="1" x14ac:dyDescent="0.35">
      <c r="A311" s="265"/>
      <c r="B311" s="280"/>
      <c r="C311" s="283"/>
      <c r="D311" s="135"/>
      <c r="E311" s="135"/>
      <c r="F311" s="29">
        <v>2025</v>
      </c>
      <c r="G311" s="10">
        <v>765</v>
      </c>
      <c r="H311" s="41">
        <v>0</v>
      </c>
      <c r="I311" s="10">
        <v>765</v>
      </c>
      <c r="J311" s="41">
        <v>0</v>
      </c>
      <c r="K311" s="11"/>
      <c r="L311" s="10"/>
      <c r="M311" s="10"/>
      <c r="N311" s="10"/>
      <c r="O311" s="10"/>
      <c r="P311" s="10"/>
      <c r="Q311" s="265"/>
    </row>
    <row r="312" spans="1:17" ht="15" customHeight="1" thickBot="1" x14ac:dyDescent="0.35">
      <c r="A312" s="263"/>
      <c r="B312" s="278" t="s">
        <v>27</v>
      </c>
      <c r="C312" s="281"/>
      <c r="D312" s="134"/>
      <c r="E312" s="134"/>
      <c r="F312" s="28" t="s">
        <v>84</v>
      </c>
      <c r="G312" s="44">
        <f>SUM(G313:G321)</f>
        <v>400</v>
      </c>
      <c r="H312" s="44">
        <f>SUM(H313:H321)</f>
        <v>0</v>
      </c>
      <c r="I312" s="44">
        <f>SUM(I313:I321)</f>
        <v>400</v>
      </c>
      <c r="J312" s="44">
        <f>SUM(J313:J321)</f>
        <v>0</v>
      </c>
      <c r="K312" s="11"/>
      <c r="L312" s="10"/>
      <c r="M312" s="12"/>
      <c r="N312" s="12"/>
      <c r="O312" s="10"/>
      <c r="P312" s="10"/>
      <c r="Q312" s="263"/>
    </row>
    <row r="313" spans="1:17" ht="15" thickBot="1" x14ac:dyDescent="0.35">
      <c r="A313" s="264"/>
      <c r="B313" s="279"/>
      <c r="C313" s="282"/>
      <c r="D313" s="134"/>
      <c r="E313" s="134"/>
      <c r="F313" s="29">
        <v>2017</v>
      </c>
      <c r="G313" s="45">
        <v>25</v>
      </c>
      <c r="H313" s="41">
        <v>0</v>
      </c>
      <c r="I313" s="41">
        <v>25</v>
      </c>
      <c r="J313" s="41">
        <v>0</v>
      </c>
      <c r="K313" s="11"/>
      <c r="L313" s="10"/>
      <c r="M313" s="10"/>
      <c r="N313" s="10"/>
      <c r="O313" s="10"/>
      <c r="P313" s="10"/>
      <c r="Q313" s="264"/>
    </row>
    <row r="314" spans="1:17" ht="15" thickBot="1" x14ac:dyDescent="0.35">
      <c r="A314" s="264"/>
      <c r="B314" s="279"/>
      <c r="C314" s="282"/>
      <c r="D314" s="134"/>
      <c r="E314" s="134"/>
      <c r="F314" s="29">
        <v>2018</v>
      </c>
      <c r="G314" s="45">
        <v>25</v>
      </c>
      <c r="H314" s="41">
        <v>0</v>
      </c>
      <c r="I314" s="41">
        <v>25</v>
      </c>
      <c r="J314" s="41">
        <v>0</v>
      </c>
      <c r="K314" s="11"/>
      <c r="L314" s="10"/>
      <c r="M314" s="10"/>
      <c r="N314" s="10"/>
      <c r="O314" s="10"/>
      <c r="P314" s="10"/>
      <c r="Q314" s="264"/>
    </row>
    <row r="315" spans="1:17" ht="15" thickBot="1" x14ac:dyDescent="0.35">
      <c r="A315" s="264"/>
      <c r="B315" s="279"/>
      <c r="C315" s="282"/>
      <c r="D315" s="134"/>
      <c r="E315" s="134"/>
      <c r="F315" s="29">
        <v>2019</v>
      </c>
      <c r="G315" s="45">
        <v>50</v>
      </c>
      <c r="H315" s="41">
        <v>0</v>
      </c>
      <c r="I315" s="41">
        <v>50</v>
      </c>
      <c r="J315" s="41">
        <v>0</v>
      </c>
      <c r="K315" s="11"/>
      <c r="L315" s="10"/>
      <c r="M315" s="10"/>
      <c r="N315" s="10"/>
      <c r="O315" s="10"/>
      <c r="P315" s="10"/>
      <c r="Q315" s="264"/>
    </row>
    <row r="316" spans="1:17" ht="15" thickBot="1" x14ac:dyDescent="0.35">
      <c r="A316" s="264"/>
      <c r="B316" s="279"/>
      <c r="C316" s="282"/>
      <c r="D316" s="134"/>
      <c r="E316" s="134"/>
      <c r="F316" s="29">
        <v>2020</v>
      </c>
      <c r="G316" s="45">
        <v>50</v>
      </c>
      <c r="H316" s="41">
        <v>0</v>
      </c>
      <c r="I316" s="41">
        <v>50</v>
      </c>
      <c r="J316" s="41">
        <v>0</v>
      </c>
      <c r="K316" s="11"/>
      <c r="L316" s="10"/>
      <c r="M316" s="10"/>
      <c r="N316" s="10"/>
      <c r="O316" s="10"/>
      <c r="P316" s="10"/>
      <c r="Q316" s="264"/>
    </row>
    <row r="317" spans="1:17" ht="15" thickBot="1" x14ac:dyDescent="0.35">
      <c r="A317" s="264"/>
      <c r="B317" s="279"/>
      <c r="C317" s="282"/>
      <c r="D317" s="134"/>
      <c r="E317" s="134"/>
      <c r="F317" s="29">
        <v>2021</v>
      </c>
      <c r="G317" s="45">
        <v>50</v>
      </c>
      <c r="H317" s="41">
        <v>0</v>
      </c>
      <c r="I317" s="41">
        <v>50</v>
      </c>
      <c r="J317" s="41">
        <v>0</v>
      </c>
      <c r="K317" s="11"/>
      <c r="L317" s="10"/>
      <c r="M317" s="10"/>
      <c r="N317" s="10"/>
      <c r="O317" s="10"/>
      <c r="P317" s="10"/>
      <c r="Q317" s="264"/>
    </row>
    <row r="318" spans="1:17" ht="15" thickBot="1" x14ac:dyDescent="0.35">
      <c r="A318" s="264"/>
      <c r="B318" s="279"/>
      <c r="C318" s="282"/>
      <c r="D318" s="134"/>
      <c r="E318" s="134"/>
      <c r="F318" s="29">
        <v>2022</v>
      </c>
      <c r="G318" s="45">
        <v>50</v>
      </c>
      <c r="H318" s="41">
        <v>0</v>
      </c>
      <c r="I318" s="41">
        <v>50</v>
      </c>
      <c r="J318" s="41">
        <v>0</v>
      </c>
      <c r="K318" s="11"/>
      <c r="L318" s="10"/>
      <c r="M318" s="10"/>
      <c r="N318" s="10"/>
      <c r="O318" s="10"/>
      <c r="P318" s="10"/>
      <c r="Q318" s="264"/>
    </row>
    <row r="319" spans="1:17" ht="15" thickBot="1" x14ac:dyDescent="0.35">
      <c r="A319" s="264"/>
      <c r="B319" s="279"/>
      <c r="C319" s="282"/>
      <c r="D319" s="134"/>
      <c r="E319" s="134"/>
      <c r="F319" s="29">
        <v>2023</v>
      </c>
      <c r="G319" s="45">
        <v>50</v>
      </c>
      <c r="H319" s="41">
        <v>0</v>
      </c>
      <c r="I319" s="41">
        <v>50</v>
      </c>
      <c r="J319" s="41">
        <v>0</v>
      </c>
      <c r="K319" s="11"/>
      <c r="L319" s="10"/>
      <c r="M319" s="10"/>
      <c r="N319" s="10"/>
      <c r="O319" s="10"/>
      <c r="P319" s="10"/>
      <c r="Q319" s="264"/>
    </row>
    <row r="320" spans="1:17" ht="15" thickBot="1" x14ac:dyDescent="0.35">
      <c r="A320" s="264"/>
      <c r="B320" s="279"/>
      <c r="C320" s="282"/>
      <c r="D320" s="134"/>
      <c r="E320" s="134"/>
      <c r="F320" s="29">
        <v>2024</v>
      </c>
      <c r="G320" s="45">
        <v>50</v>
      </c>
      <c r="H320" s="41">
        <v>0</v>
      </c>
      <c r="I320" s="41">
        <v>50</v>
      </c>
      <c r="J320" s="41">
        <v>0</v>
      </c>
      <c r="K320" s="11"/>
      <c r="L320" s="10"/>
      <c r="M320" s="10"/>
      <c r="N320" s="10"/>
      <c r="O320" s="10"/>
      <c r="P320" s="10"/>
      <c r="Q320" s="264"/>
    </row>
    <row r="321" spans="1:17" ht="15" thickBot="1" x14ac:dyDescent="0.35">
      <c r="A321" s="265"/>
      <c r="B321" s="280"/>
      <c r="C321" s="283"/>
      <c r="D321" s="135"/>
      <c r="E321" s="135"/>
      <c r="F321" s="29">
        <v>2025</v>
      </c>
      <c r="G321" s="45">
        <v>50</v>
      </c>
      <c r="H321" s="41">
        <v>0</v>
      </c>
      <c r="I321" s="41">
        <v>50</v>
      </c>
      <c r="J321" s="41">
        <v>0</v>
      </c>
      <c r="K321" s="11"/>
      <c r="L321" s="10"/>
      <c r="M321" s="10"/>
      <c r="N321" s="10"/>
      <c r="O321" s="10"/>
      <c r="P321" s="10"/>
      <c r="Q321" s="265"/>
    </row>
    <row r="322" spans="1:17" ht="15" customHeight="1" thickBot="1" x14ac:dyDescent="0.35">
      <c r="A322" s="263"/>
      <c r="B322" s="278" t="s">
        <v>28</v>
      </c>
      <c r="C322" s="281"/>
      <c r="D322" s="134"/>
      <c r="E322" s="134"/>
      <c r="F322" s="28" t="s">
        <v>84</v>
      </c>
      <c r="G322" s="44">
        <f>SUM(G323:G331)</f>
        <v>400</v>
      </c>
      <c r="H322" s="44">
        <f>SUM(H323:H331)</f>
        <v>172.89999999999998</v>
      </c>
      <c r="I322" s="44">
        <f>SUM(I323:I331)</f>
        <v>400</v>
      </c>
      <c r="J322" s="44">
        <f>SUM(J323:J331)</f>
        <v>172.89999999999998</v>
      </c>
      <c r="K322" s="11"/>
      <c r="L322" s="10"/>
      <c r="M322" s="12"/>
      <c r="N322" s="12"/>
      <c r="O322" s="10"/>
      <c r="P322" s="10"/>
      <c r="Q322" s="263"/>
    </row>
    <row r="323" spans="1:17" ht="15" thickBot="1" x14ac:dyDescent="0.35">
      <c r="A323" s="264"/>
      <c r="B323" s="279"/>
      <c r="C323" s="282"/>
      <c r="D323" s="134"/>
      <c r="E323" s="134"/>
      <c r="F323" s="29">
        <v>2017</v>
      </c>
      <c r="G323" s="45">
        <v>25</v>
      </c>
      <c r="H323" s="41">
        <v>24.7</v>
      </c>
      <c r="I323" s="41">
        <v>25</v>
      </c>
      <c r="J323" s="41">
        <v>24.7</v>
      </c>
      <c r="K323" s="11"/>
      <c r="L323" s="10"/>
      <c r="M323" s="10"/>
      <c r="N323" s="10"/>
      <c r="O323" s="10"/>
      <c r="P323" s="10"/>
      <c r="Q323" s="264"/>
    </row>
    <row r="324" spans="1:17" ht="15" thickBot="1" x14ac:dyDescent="0.35">
      <c r="A324" s="264"/>
      <c r="B324" s="279"/>
      <c r="C324" s="282"/>
      <c r="D324" s="134"/>
      <c r="E324" s="134"/>
      <c r="F324" s="29">
        <v>2018</v>
      </c>
      <c r="G324" s="45">
        <v>25</v>
      </c>
      <c r="H324" s="41">
        <v>24.7</v>
      </c>
      <c r="I324" s="41">
        <v>25</v>
      </c>
      <c r="J324" s="41">
        <v>24.7</v>
      </c>
      <c r="K324" s="11"/>
      <c r="L324" s="10"/>
      <c r="M324" s="10"/>
      <c r="N324" s="10"/>
      <c r="O324" s="10"/>
      <c r="P324" s="10"/>
      <c r="Q324" s="264"/>
    </row>
    <row r="325" spans="1:17" ht="15" thickBot="1" x14ac:dyDescent="0.35">
      <c r="A325" s="264"/>
      <c r="B325" s="279"/>
      <c r="C325" s="282"/>
      <c r="D325" s="134"/>
      <c r="E325" s="134"/>
      <c r="F325" s="29">
        <v>2019</v>
      </c>
      <c r="G325" s="45">
        <v>50</v>
      </c>
      <c r="H325" s="41">
        <v>24.7</v>
      </c>
      <c r="I325" s="41">
        <v>50</v>
      </c>
      <c r="J325" s="41">
        <v>24.7</v>
      </c>
      <c r="K325" s="11"/>
      <c r="L325" s="10"/>
      <c r="M325" s="10"/>
      <c r="N325" s="10"/>
      <c r="O325" s="10"/>
      <c r="P325" s="10"/>
      <c r="Q325" s="264"/>
    </row>
    <row r="326" spans="1:17" ht="15" thickBot="1" x14ac:dyDescent="0.35">
      <c r="A326" s="264"/>
      <c r="B326" s="279"/>
      <c r="C326" s="282"/>
      <c r="D326" s="134"/>
      <c r="E326" s="134"/>
      <c r="F326" s="29">
        <v>2020</v>
      </c>
      <c r="G326" s="45">
        <v>50</v>
      </c>
      <c r="H326" s="41">
        <v>24.7</v>
      </c>
      <c r="I326" s="41">
        <v>50</v>
      </c>
      <c r="J326" s="41">
        <v>24.7</v>
      </c>
      <c r="K326" s="11"/>
      <c r="L326" s="10"/>
      <c r="M326" s="10"/>
      <c r="N326" s="10"/>
      <c r="O326" s="10"/>
      <c r="P326" s="10"/>
      <c r="Q326" s="264"/>
    </row>
    <row r="327" spans="1:17" ht="15" thickBot="1" x14ac:dyDescent="0.35">
      <c r="A327" s="264"/>
      <c r="B327" s="279"/>
      <c r="C327" s="282"/>
      <c r="D327" s="134"/>
      <c r="E327" s="134"/>
      <c r="F327" s="29">
        <v>2021</v>
      </c>
      <c r="G327" s="45">
        <v>50</v>
      </c>
      <c r="H327" s="41">
        <v>24.7</v>
      </c>
      <c r="I327" s="41">
        <v>50</v>
      </c>
      <c r="J327" s="41">
        <v>24.7</v>
      </c>
      <c r="K327" s="11"/>
      <c r="L327" s="10"/>
      <c r="M327" s="10"/>
      <c r="N327" s="10"/>
      <c r="O327" s="10"/>
      <c r="P327" s="10"/>
      <c r="Q327" s="264"/>
    </row>
    <row r="328" spans="1:17" ht="15" thickBot="1" x14ac:dyDescent="0.35">
      <c r="A328" s="264"/>
      <c r="B328" s="279"/>
      <c r="C328" s="282"/>
      <c r="D328" s="134"/>
      <c r="E328" s="134"/>
      <c r="F328" s="29">
        <v>2022</v>
      </c>
      <c r="G328" s="45">
        <v>50</v>
      </c>
      <c r="H328" s="41">
        <v>24.7</v>
      </c>
      <c r="I328" s="41">
        <v>50</v>
      </c>
      <c r="J328" s="41">
        <v>24.7</v>
      </c>
      <c r="K328" s="11"/>
      <c r="L328" s="10"/>
      <c r="M328" s="10"/>
      <c r="N328" s="10"/>
      <c r="O328" s="10"/>
      <c r="P328" s="10"/>
      <c r="Q328" s="264"/>
    </row>
    <row r="329" spans="1:17" ht="15" thickBot="1" x14ac:dyDescent="0.35">
      <c r="A329" s="264"/>
      <c r="B329" s="279"/>
      <c r="C329" s="282"/>
      <c r="D329" s="134"/>
      <c r="E329" s="134"/>
      <c r="F329" s="29">
        <v>2023</v>
      </c>
      <c r="G329" s="45">
        <v>50</v>
      </c>
      <c r="H329" s="41">
        <v>24.7</v>
      </c>
      <c r="I329" s="41">
        <v>50</v>
      </c>
      <c r="J329" s="41">
        <v>24.7</v>
      </c>
      <c r="K329" s="11"/>
      <c r="L329" s="10"/>
      <c r="M329" s="10"/>
      <c r="N329" s="10"/>
      <c r="O329" s="10"/>
      <c r="P329" s="10"/>
      <c r="Q329" s="264"/>
    </row>
    <row r="330" spans="1:17" ht="15" thickBot="1" x14ac:dyDescent="0.35">
      <c r="A330" s="264"/>
      <c r="B330" s="279"/>
      <c r="C330" s="282"/>
      <c r="D330" s="134"/>
      <c r="E330" s="134"/>
      <c r="F330" s="29">
        <v>2024</v>
      </c>
      <c r="G330" s="45">
        <v>50</v>
      </c>
      <c r="H330" s="41">
        <v>0</v>
      </c>
      <c r="I330" s="41">
        <v>50</v>
      </c>
      <c r="J330" s="41">
        <v>0</v>
      </c>
      <c r="K330" s="11"/>
      <c r="L330" s="10"/>
      <c r="M330" s="10"/>
      <c r="N330" s="10"/>
      <c r="O330" s="10"/>
      <c r="P330" s="10"/>
      <c r="Q330" s="264"/>
    </row>
    <row r="331" spans="1:17" ht="15" thickBot="1" x14ac:dyDescent="0.35">
      <c r="A331" s="265"/>
      <c r="B331" s="280"/>
      <c r="C331" s="283"/>
      <c r="D331" s="135"/>
      <c r="E331" s="135"/>
      <c r="F331" s="29">
        <v>2025</v>
      </c>
      <c r="G331" s="45">
        <v>50</v>
      </c>
      <c r="H331" s="41">
        <v>0</v>
      </c>
      <c r="I331" s="41">
        <v>50</v>
      </c>
      <c r="J331" s="41">
        <v>0</v>
      </c>
      <c r="K331" s="11"/>
      <c r="L331" s="10"/>
      <c r="M331" s="10"/>
      <c r="N331" s="10"/>
      <c r="O331" s="10"/>
      <c r="P331" s="10"/>
      <c r="Q331" s="265"/>
    </row>
    <row r="332" spans="1:17" ht="15" customHeight="1" thickBot="1" x14ac:dyDescent="0.35">
      <c r="A332" s="263"/>
      <c r="B332" s="278" t="s">
        <v>29</v>
      </c>
      <c r="C332" s="281"/>
      <c r="D332" s="134"/>
      <c r="E332" s="134"/>
      <c r="F332" s="28" t="s">
        <v>84</v>
      </c>
      <c r="G332" s="44">
        <f>SUM(G333:G341)</f>
        <v>425</v>
      </c>
      <c r="H332" s="44">
        <f>SUM(H333:H341)</f>
        <v>100</v>
      </c>
      <c r="I332" s="44">
        <f>SUM(I333:I341)</f>
        <v>425</v>
      </c>
      <c r="J332" s="44">
        <f>SUM(J333:J341)</f>
        <v>100</v>
      </c>
      <c r="K332" s="11"/>
      <c r="L332" s="10"/>
      <c r="M332" s="12"/>
      <c r="N332" s="12"/>
      <c r="O332" s="10"/>
      <c r="P332" s="10"/>
      <c r="Q332" s="263"/>
    </row>
    <row r="333" spans="1:17" ht="15" thickBot="1" x14ac:dyDescent="0.35">
      <c r="A333" s="264"/>
      <c r="B333" s="279"/>
      <c r="C333" s="282"/>
      <c r="D333" s="134"/>
      <c r="E333" s="134"/>
      <c r="F333" s="29">
        <v>2017</v>
      </c>
      <c r="G333" s="45">
        <v>25</v>
      </c>
      <c r="H333" s="41">
        <v>0</v>
      </c>
      <c r="I333" s="41">
        <v>25</v>
      </c>
      <c r="J333" s="41">
        <v>0</v>
      </c>
      <c r="K333" s="11"/>
      <c r="L333" s="10"/>
      <c r="M333" s="10"/>
      <c r="N333" s="10"/>
      <c r="O333" s="10"/>
      <c r="P333" s="10"/>
      <c r="Q333" s="264"/>
    </row>
    <row r="334" spans="1:17" ht="15" thickBot="1" x14ac:dyDescent="0.35">
      <c r="A334" s="264"/>
      <c r="B334" s="279"/>
      <c r="C334" s="282"/>
      <c r="D334" s="134"/>
      <c r="E334" s="134"/>
      <c r="F334" s="29">
        <v>2018</v>
      </c>
      <c r="G334" s="45">
        <v>25</v>
      </c>
      <c r="H334" s="41">
        <v>0</v>
      </c>
      <c r="I334" s="41">
        <v>25</v>
      </c>
      <c r="J334" s="41">
        <v>0</v>
      </c>
      <c r="K334" s="11"/>
      <c r="L334" s="10"/>
      <c r="M334" s="10"/>
      <c r="N334" s="10"/>
      <c r="O334" s="10"/>
      <c r="P334" s="10"/>
      <c r="Q334" s="264"/>
    </row>
    <row r="335" spans="1:17" ht="15" thickBot="1" x14ac:dyDescent="0.35">
      <c r="A335" s="264"/>
      <c r="B335" s="279"/>
      <c r="C335" s="282"/>
      <c r="D335" s="134"/>
      <c r="E335" s="134"/>
      <c r="F335" s="29">
        <v>2019</v>
      </c>
      <c r="G335" s="45">
        <v>50</v>
      </c>
      <c r="H335" s="41">
        <v>25</v>
      </c>
      <c r="I335" s="41">
        <v>50</v>
      </c>
      <c r="J335" s="41">
        <v>25</v>
      </c>
      <c r="K335" s="11"/>
      <c r="L335" s="10"/>
      <c r="M335" s="10"/>
      <c r="N335" s="10"/>
      <c r="O335" s="10"/>
      <c r="P335" s="10"/>
      <c r="Q335" s="264"/>
    </row>
    <row r="336" spans="1:17" ht="15" thickBot="1" x14ac:dyDescent="0.35">
      <c r="A336" s="264"/>
      <c r="B336" s="279"/>
      <c r="C336" s="282"/>
      <c r="D336" s="134"/>
      <c r="E336" s="134"/>
      <c r="F336" s="29">
        <v>2020</v>
      </c>
      <c r="G336" s="45">
        <v>50</v>
      </c>
      <c r="H336" s="41">
        <v>0</v>
      </c>
      <c r="I336" s="41">
        <v>50</v>
      </c>
      <c r="J336" s="41">
        <v>0</v>
      </c>
      <c r="K336" s="11"/>
      <c r="L336" s="10"/>
      <c r="M336" s="10"/>
      <c r="N336" s="10"/>
      <c r="O336" s="10"/>
      <c r="P336" s="10"/>
      <c r="Q336" s="264"/>
    </row>
    <row r="337" spans="1:17" ht="15" thickBot="1" x14ac:dyDescent="0.35">
      <c r="A337" s="264"/>
      <c r="B337" s="279"/>
      <c r="C337" s="282"/>
      <c r="D337" s="134"/>
      <c r="E337" s="134"/>
      <c r="F337" s="29">
        <v>2021</v>
      </c>
      <c r="G337" s="45">
        <v>55</v>
      </c>
      <c r="H337" s="41">
        <v>25</v>
      </c>
      <c r="I337" s="45">
        <v>55</v>
      </c>
      <c r="J337" s="41">
        <v>25</v>
      </c>
      <c r="K337" s="11"/>
      <c r="L337" s="10"/>
      <c r="M337" s="10"/>
      <c r="N337" s="10"/>
      <c r="O337" s="10"/>
      <c r="P337" s="10"/>
      <c r="Q337" s="264"/>
    </row>
    <row r="338" spans="1:17" ht="15" thickBot="1" x14ac:dyDescent="0.35">
      <c r="A338" s="264"/>
      <c r="B338" s="279"/>
      <c r="C338" s="282"/>
      <c r="D338" s="134"/>
      <c r="E338" s="134"/>
      <c r="F338" s="29">
        <v>2022</v>
      </c>
      <c r="G338" s="45">
        <v>55</v>
      </c>
      <c r="H338" s="41">
        <v>25</v>
      </c>
      <c r="I338" s="45">
        <v>55</v>
      </c>
      <c r="J338" s="41">
        <v>25</v>
      </c>
      <c r="K338" s="11"/>
      <c r="L338" s="10"/>
      <c r="M338" s="10"/>
      <c r="N338" s="10"/>
      <c r="O338" s="10"/>
      <c r="P338" s="10"/>
      <c r="Q338" s="264"/>
    </row>
    <row r="339" spans="1:17" ht="15" thickBot="1" x14ac:dyDescent="0.35">
      <c r="A339" s="264"/>
      <c r="B339" s="279"/>
      <c r="C339" s="282"/>
      <c r="D339" s="134"/>
      <c r="E339" s="134"/>
      <c r="F339" s="29">
        <v>2023</v>
      </c>
      <c r="G339" s="45">
        <v>55</v>
      </c>
      <c r="H339" s="41">
        <v>25</v>
      </c>
      <c r="I339" s="45">
        <v>55</v>
      </c>
      <c r="J339" s="41">
        <v>25</v>
      </c>
      <c r="K339" s="11"/>
      <c r="L339" s="10"/>
      <c r="M339" s="10"/>
      <c r="N339" s="10"/>
      <c r="O339" s="10"/>
      <c r="P339" s="10"/>
      <c r="Q339" s="264"/>
    </row>
    <row r="340" spans="1:17" ht="15" thickBot="1" x14ac:dyDescent="0.35">
      <c r="A340" s="264"/>
      <c r="B340" s="279"/>
      <c r="C340" s="282"/>
      <c r="D340" s="134"/>
      <c r="E340" s="134"/>
      <c r="F340" s="29">
        <v>2024</v>
      </c>
      <c r="G340" s="45">
        <v>55</v>
      </c>
      <c r="H340" s="41">
        <v>0</v>
      </c>
      <c r="I340" s="45">
        <v>55</v>
      </c>
      <c r="J340" s="41">
        <v>0</v>
      </c>
      <c r="K340" s="11"/>
      <c r="L340" s="10"/>
      <c r="M340" s="10"/>
      <c r="N340" s="10"/>
      <c r="O340" s="10"/>
      <c r="P340" s="10"/>
      <c r="Q340" s="264"/>
    </row>
    <row r="341" spans="1:17" ht="15" thickBot="1" x14ac:dyDescent="0.35">
      <c r="A341" s="265"/>
      <c r="B341" s="280"/>
      <c r="C341" s="283"/>
      <c r="D341" s="135"/>
      <c r="E341" s="135"/>
      <c r="F341" s="29">
        <v>2025</v>
      </c>
      <c r="G341" s="45">
        <v>55</v>
      </c>
      <c r="H341" s="41">
        <v>0</v>
      </c>
      <c r="I341" s="45">
        <v>55</v>
      </c>
      <c r="J341" s="41">
        <v>0</v>
      </c>
      <c r="K341" s="11"/>
      <c r="L341" s="10"/>
      <c r="M341" s="10"/>
      <c r="N341" s="10"/>
      <c r="O341" s="10"/>
      <c r="P341" s="10"/>
      <c r="Q341" s="265"/>
    </row>
    <row r="342" spans="1:17" ht="15" customHeight="1" thickBot="1" x14ac:dyDescent="0.35">
      <c r="A342" s="263"/>
      <c r="B342" s="278" t="s">
        <v>30</v>
      </c>
      <c r="C342" s="281"/>
      <c r="D342" s="134"/>
      <c r="E342" s="134"/>
      <c r="F342" s="28" t="s">
        <v>84</v>
      </c>
      <c r="G342" s="44">
        <f>SUM(G343:G351)</f>
        <v>400</v>
      </c>
      <c r="H342" s="44">
        <f>SUM(H343:H351)</f>
        <v>0</v>
      </c>
      <c r="I342" s="44">
        <f>SUM(I343:I351)</f>
        <v>400</v>
      </c>
      <c r="J342" s="44">
        <f>SUM(J343:J351)</f>
        <v>0</v>
      </c>
      <c r="K342" s="11"/>
      <c r="L342" s="10"/>
      <c r="M342" s="12"/>
      <c r="N342" s="12"/>
      <c r="O342" s="10"/>
      <c r="P342" s="10"/>
      <c r="Q342" s="263"/>
    </row>
    <row r="343" spans="1:17" ht="15" thickBot="1" x14ac:dyDescent="0.35">
      <c r="A343" s="264"/>
      <c r="B343" s="279"/>
      <c r="C343" s="282"/>
      <c r="D343" s="134"/>
      <c r="E343" s="134"/>
      <c r="F343" s="29">
        <v>2017</v>
      </c>
      <c r="G343" s="45">
        <v>25</v>
      </c>
      <c r="H343" s="41">
        <v>0</v>
      </c>
      <c r="I343" s="41">
        <v>25</v>
      </c>
      <c r="J343" s="41">
        <v>0</v>
      </c>
      <c r="K343" s="11"/>
      <c r="L343" s="10"/>
      <c r="M343" s="10"/>
      <c r="N343" s="10"/>
      <c r="O343" s="10"/>
      <c r="P343" s="10"/>
      <c r="Q343" s="264"/>
    </row>
    <row r="344" spans="1:17" ht="15" thickBot="1" x14ac:dyDescent="0.35">
      <c r="A344" s="264"/>
      <c r="B344" s="279"/>
      <c r="C344" s="282"/>
      <c r="D344" s="134"/>
      <c r="E344" s="134"/>
      <c r="F344" s="29">
        <v>2018</v>
      </c>
      <c r="G344" s="45">
        <v>25</v>
      </c>
      <c r="H344" s="41">
        <v>0</v>
      </c>
      <c r="I344" s="41">
        <v>25</v>
      </c>
      <c r="J344" s="41">
        <v>0</v>
      </c>
      <c r="K344" s="11"/>
      <c r="L344" s="10"/>
      <c r="M344" s="10"/>
      <c r="N344" s="10"/>
      <c r="O344" s="10"/>
      <c r="P344" s="10"/>
      <c r="Q344" s="264"/>
    </row>
    <row r="345" spans="1:17" ht="15" thickBot="1" x14ac:dyDescent="0.35">
      <c r="A345" s="264"/>
      <c r="B345" s="279"/>
      <c r="C345" s="282"/>
      <c r="D345" s="134"/>
      <c r="E345" s="134"/>
      <c r="F345" s="29">
        <v>2019</v>
      </c>
      <c r="G345" s="45">
        <v>50</v>
      </c>
      <c r="H345" s="41">
        <v>0</v>
      </c>
      <c r="I345" s="41">
        <v>50</v>
      </c>
      <c r="J345" s="41">
        <v>0</v>
      </c>
      <c r="K345" s="11"/>
      <c r="L345" s="10"/>
      <c r="M345" s="10"/>
      <c r="N345" s="10"/>
      <c r="O345" s="10"/>
      <c r="P345" s="10"/>
      <c r="Q345" s="264"/>
    </row>
    <row r="346" spans="1:17" ht="15" thickBot="1" x14ac:dyDescent="0.35">
      <c r="A346" s="264"/>
      <c r="B346" s="279"/>
      <c r="C346" s="282"/>
      <c r="D346" s="134"/>
      <c r="E346" s="134"/>
      <c r="F346" s="29">
        <v>2020</v>
      </c>
      <c r="G346" s="45">
        <v>50</v>
      </c>
      <c r="H346" s="41">
        <v>0</v>
      </c>
      <c r="I346" s="41">
        <v>50</v>
      </c>
      <c r="J346" s="41">
        <v>0</v>
      </c>
      <c r="K346" s="11"/>
      <c r="L346" s="10"/>
      <c r="M346" s="10"/>
      <c r="N346" s="10"/>
      <c r="O346" s="10"/>
      <c r="P346" s="10"/>
      <c r="Q346" s="264"/>
    </row>
    <row r="347" spans="1:17" ht="15" thickBot="1" x14ac:dyDescent="0.35">
      <c r="A347" s="264"/>
      <c r="B347" s="279"/>
      <c r="C347" s="282"/>
      <c r="D347" s="134"/>
      <c r="E347" s="134"/>
      <c r="F347" s="29">
        <v>2021</v>
      </c>
      <c r="G347" s="45">
        <v>50</v>
      </c>
      <c r="H347" s="41">
        <v>0</v>
      </c>
      <c r="I347" s="41">
        <v>50</v>
      </c>
      <c r="J347" s="41">
        <v>0</v>
      </c>
      <c r="K347" s="11"/>
      <c r="L347" s="10"/>
      <c r="M347" s="10"/>
      <c r="N347" s="10"/>
      <c r="O347" s="10"/>
      <c r="P347" s="10"/>
      <c r="Q347" s="264"/>
    </row>
    <row r="348" spans="1:17" ht="15" thickBot="1" x14ac:dyDescent="0.35">
      <c r="A348" s="264"/>
      <c r="B348" s="279"/>
      <c r="C348" s="282"/>
      <c r="D348" s="134"/>
      <c r="E348" s="134"/>
      <c r="F348" s="29">
        <v>2022</v>
      </c>
      <c r="G348" s="45">
        <v>50</v>
      </c>
      <c r="H348" s="41">
        <v>0</v>
      </c>
      <c r="I348" s="41">
        <v>50</v>
      </c>
      <c r="J348" s="41">
        <v>0</v>
      </c>
      <c r="K348" s="11"/>
      <c r="L348" s="10"/>
      <c r="M348" s="10"/>
      <c r="N348" s="10"/>
      <c r="O348" s="10"/>
      <c r="P348" s="10"/>
      <c r="Q348" s="264"/>
    </row>
    <row r="349" spans="1:17" ht="15" thickBot="1" x14ac:dyDescent="0.35">
      <c r="A349" s="264"/>
      <c r="B349" s="279"/>
      <c r="C349" s="282"/>
      <c r="D349" s="134"/>
      <c r="E349" s="134"/>
      <c r="F349" s="29">
        <v>2023</v>
      </c>
      <c r="G349" s="45">
        <v>50</v>
      </c>
      <c r="H349" s="41">
        <v>0</v>
      </c>
      <c r="I349" s="41">
        <v>50</v>
      </c>
      <c r="J349" s="41">
        <v>0</v>
      </c>
      <c r="K349" s="11"/>
      <c r="L349" s="10"/>
      <c r="M349" s="10"/>
      <c r="N349" s="10"/>
      <c r="O349" s="10"/>
      <c r="P349" s="10"/>
      <c r="Q349" s="264"/>
    </row>
    <row r="350" spans="1:17" ht="15" thickBot="1" x14ac:dyDescent="0.35">
      <c r="A350" s="264"/>
      <c r="B350" s="279"/>
      <c r="C350" s="282"/>
      <c r="D350" s="134"/>
      <c r="E350" s="134"/>
      <c r="F350" s="29">
        <v>2024</v>
      </c>
      <c r="G350" s="45">
        <v>50</v>
      </c>
      <c r="H350" s="41">
        <v>0</v>
      </c>
      <c r="I350" s="41">
        <v>50</v>
      </c>
      <c r="J350" s="41">
        <v>0</v>
      </c>
      <c r="K350" s="11"/>
      <c r="L350" s="10"/>
      <c r="M350" s="10"/>
      <c r="N350" s="10"/>
      <c r="O350" s="10"/>
      <c r="P350" s="10"/>
      <c r="Q350" s="264"/>
    </row>
    <row r="351" spans="1:17" ht="15" thickBot="1" x14ac:dyDescent="0.35">
      <c r="A351" s="265"/>
      <c r="B351" s="280"/>
      <c r="C351" s="283"/>
      <c r="D351" s="135"/>
      <c r="E351" s="135"/>
      <c r="F351" s="29">
        <v>2025</v>
      </c>
      <c r="G351" s="45">
        <v>50</v>
      </c>
      <c r="H351" s="41">
        <v>0</v>
      </c>
      <c r="I351" s="41">
        <v>50</v>
      </c>
      <c r="J351" s="41">
        <v>0</v>
      </c>
      <c r="K351" s="11"/>
      <c r="L351" s="10"/>
      <c r="M351" s="10"/>
      <c r="N351" s="10"/>
      <c r="O351" s="10"/>
      <c r="P351" s="10"/>
      <c r="Q351" s="265"/>
    </row>
    <row r="352" spans="1:17" ht="15" customHeight="1" thickBot="1" x14ac:dyDescent="0.35">
      <c r="A352" s="263"/>
      <c r="B352" s="278" t="s">
        <v>31</v>
      </c>
      <c r="C352" s="281"/>
      <c r="D352" s="134"/>
      <c r="E352" s="134"/>
      <c r="F352" s="28" t="s">
        <v>84</v>
      </c>
      <c r="G352" s="44">
        <f>SUM(G353:G361)</f>
        <v>38926.799999999996</v>
      </c>
      <c r="H352" s="40">
        <f>SUM(H353:H361)</f>
        <v>0</v>
      </c>
      <c r="I352" s="40">
        <f>SUM(I353:I361)</f>
        <v>38926.799999999996</v>
      </c>
      <c r="J352" s="40">
        <f>SUM(J353:J361)</f>
        <v>0</v>
      </c>
      <c r="K352" s="11"/>
      <c r="L352" s="10"/>
      <c r="M352" s="12"/>
      <c r="N352" s="12"/>
      <c r="O352" s="10"/>
      <c r="P352" s="10"/>
      <c r="Q352" s="263"/>
    </row>
    <row r="353" spans="1:17" ht="15" thickBot="1" x14ac:dyDescent="0.35">
      <c r="A353" s="264"/>
      <c r="B353" s="279"/>
      <c r="C353" s="282"/>
      <c r="D353" s="134"/>
      <c r="E353" s="134"/>
      <c r="F353" s="29">
        <v>2017</v>
      </c>
      <c r="G353" s="45">
        <v>4000</v>
      </c>
      <c r="H353" s="41">
        <v>0</v>
      </c>
      <c r="I353" s="41">
        <v>4000</v>
      </c>
      <c r="J353" s="41">
        <v>0</v>
      </c>
      <c r="K353" s="11"/>
      <c r="L353" s="10"/>
      <c r="M353" s="10"/>
      <c r="N353" s="10"/>
      <c r="O353" s="10"/>
      <c r="P353" s="10"/>
      <c r="Q353" s="264"/>
    </row>
    <row r="354" spans="1:17" ht="15" thickBot="1" x14ac:dyDescent="0.35">
      <c r="A354" s="264"/>
      <c r="B354" s="279"/>
      <c r="C354" s="282"/>
      <c r="D354" s="134"/>
      <c r="E354" s="134"/>
      <c r="F354" s="29">
        <v>2018</v>
      </c>
      <c r="G354" s="45">
        <v>4000</v>
      </c>
      <c r="H354" s="41">
        <v>0</v>
      </c>
      <c r="I354" s="41">
        <v>4000</v>
      </c>
      <c r="J354" s="41">
        <v>0</v>
      </c>
      <c r="K354" s="11"/>
      <c r="L354" s="10"/>
      <c r="M354" s="10"/>
      <c r="N354" s="10"/>
      <c r="O354" s="10"/>
      <c r="P354" s="10"/>
      <c r="Q354" s="264"/>
    </row>
    <row r="355" spans="1:17" ht="15" thickBot="1" x14ac:dyDescent="0.35">
      <c r="A355" s="264"/>
      <c r="B355" s="279"/>
      <c r="C355" s="282"/>
      <c r="D355" s="134"/>
      <c r="E355" s="134"/>
      <c r="F355" s="29">
        <v>2019</v>
      </c>
      <c r="G355" s="45">
        <v>4000</v>
      </c>
      <c r="H355" s="41">
        <v>0</v>
      </c>
      <c r="I355" s="41">
        <v>4000</v>
      </c>
      <c r="J355" s="41">
        <v>0</v>
      </c>
      <c r="K355" s="11"/>
      <c r="L355" s="10"/>
      <c r="M355" s="10"/>
      <c r="N355" s="10"/>
      <c r="O355" s="10"/>
      <c r="P355" s="10"/>
      <c r="Q355" s="264"/>
    </row>
    <row r="356" spans="1:17" ht="15" thickBot="1" x14ac:dyDescent="0.35">
      <c r="A356" s="264"/>
      <c r="B356" s="279"/>
      <c r="C356" s="282"/>
      <c r="D356" s="134"/>
      <c r="E356" s="134"/>
      <c r="F356" s="29">
        <v>2020</v>
      </c>
      <c r="G356" s="45">
        <v>4000</v>
      </c>
      <c r="H356" s="41">
        <v>0</v>
      </c>
      <c r="I356" s="41">
        <v>4000</v>
      </c>
      <c r="J356" s="41">
        <v>0</v>
      </c>
      <c r="K356" s="11"/>
      <c r="L356" s="10"/>
      <c r="M356" s="10"/>
      <c r="N356" s="10"/>
      <c r="O356" s="10"/>
      <c r="P356" s="10"/>
      <c r="Q356" s="264"/>
    </row>
    <row r="357" spans="1:17" ht="15" thickBot="1" x14ac:dyDescent="0.35">
      <c r="A357" s="264"/>
      <c r="B357" s="279"/>
      <c r="C357" s="282"/>
      <c r="D357" s="134"/>
      <c r="E357" s="134"/>
      <c r="F357" s="29">
        <v>2021</v>
      </c>
      <c r="G357" s="45">
        <v>4000</v>
      </c>
      <c r="H357" s="41">
        <v>0</v>
      </c>
      <c r="I357" s="41">
        <v>4000</v>
      </c>
      <c r="J357" s="41">
        <v>0</v>
      </c>
      <c r="K357" s="11"/>
      <c r="L357" s="10"/>
      <c r="M357" s="10"/>
      <c r="N357" s="10"/>
      <c r="O357" s="10"/>
      <c r="P357" s="10"/>
      <c r="Q357" s="264"/>
    </row>
    <row r="358" spans="1:17" ht="15" thickBot="1" x14ac:dyDescent="0.35">
      <c r="A358" s="264"/>
      <c r="B358" s="279"/>
      <c r="C358" s="282"/>
      <c r="D358" s="134"/>
      <c r="E358" s="134"/>
      <c r="F358" s="29">
        <v>2022</v>
      </c>
      <c r="G358" s="45">
        <v>4731.7</v>
      </c>
      <c r="H358" s="41">
        <v>0</v>
      </c>
      <c r="I358" s="45">
        <v>4731.7</v>
      </c>
      <c r="J358" s="41">
        <v>0</v>
      </c>
      <c r="K358" s="11"/>
      <c r="L358" s="10"/>
      <c r="M358" s="10"/>
      <c r="N358" s="10"/>
      <c r="O358" s="10"/>
      <c r="P358" s="10"/>
      <c r="Q358" s="264"/>
    </row>
    <row r="359" spans="1:17" ht="15" thickBot="1" x14ac:dyDescent="0.35">
      <c r="A359" s="264"/>
      <c r="B359" s="279"/>
      <c r="C359" s="282"/>
      <c r="D359" s="134"/>
      <c r="E359" s="134"/>
      <c r="F359" s="29">
        <v>2023</v>
      </c>
      <c r="G359" s="45">
        <v>4731.7</v>
      </c>
      <c r="H359" s="41">
        <v>0</v>
      </c>
      <c r="I359" s="45">
        <v>4731.7</v>
      </c>
      <c r="J359" s="41">
        <v>0</v>
      </c>
      <c r="K359" s="11"/>
      <c r="L359" s="10"/>
      <c r="M359" s="10"/>
      <c r="N359" s="10"/>
      <c r="O359" s="10"/>
      <c r="P359" s="10"/>
      <c r="Q359" s="264"/>
    </row>
    <row r="360" spans="1:17" ht="15" thickBot="1" x14ac:dyDescent="0.35">
      <c r="A360" s="264"/>
      <c r="B360" s="279"/>
      <c r="C360" s="282"/>
      <c r="D360" s="134"/>
      <c r="E360" s="134"/>
      <c r="F360" s="29">
        <v>2024</v>
      </c>
      <c r="G360" s="45">
        <v>4731.7</v>
      </c>
      <c r="H360" s="41">
        <v>0</v>
      </c>
      <c r="I360" s="45">
        <v>4731.7</v>
      </c>
      <c r="J360" s="41">
        <v>0</v>
      </c>
      <c r="K360" s="11"/>
      <c r="L360" s="10"/>
      <c r="M360" s="10"/>
      <c r="N360" s="10"/>
      <c r="O360" s="10"/>
      <c r="P360" s="10"/>
      <c r="Q360" s="264"/>
    </row>
    <row r="361" spans="1:17" ht="15" thickBot="1" x14ac:dyDescent="0.35">
      <c r="A361" s="265"/>
      <c r="B361" s="280"/>
      <c r="C361" s="283"/>
      <c r="D361" s="135"/>
      <c r="E361" s="135"/>
      <c r="F361" s="29">
        <v>2025</v>
      </c>
      <c r="G361" s="45">
        <v>4731.7</v>
      </c>
      <c r="H361" s="41">
        <v>0</v>
      </c>
      <c r="I361" s="45">
        <v>4731.7</v>
      </c>
      <c r="J361" s="41">
        <v>0</v>
      </c>
      <c r="K361" s="11"/>
      <c r="L361" s="10"/>
      <c r="M361" s="10"/>
      <c r="N361" s="10"/>
      <c r="O361" s="10"/>
      <c r="P361" s="10"/>
      <c r="Q361" s="265"/>
    </row>
    <row r="362" spans="1:17" ht="15" customHeight="1" thickBot="1" x14ac:dyDescent="0.35">
      <c r="A362" s="263"/>
      <c r="B362" s="278" t="s">
        <v>32</v>
      </c>
      <c r="C362" s="281"/>
      <c r="D362" s="134"/>
      <c r="E362" s="134"/>
      <c r="F362" s="28" t="s">
        <v>84</v>
      </c>
      <c r="G362" s="44">
        <f>SUM(G363:G371)</f>
        <v>40123.800000000003</v>
      </c>
      <c r="H362" s="40">
        <f>SUM(H363:H371)</f>
        <v>5899.6</v>
      </c>
      <c r="I362" s="40">
        <f>SUM(I363:I371)</f>
        <v>40123.800000000003</v>
      </c>
      <c r="J362" s="40">
        <f>SUM(J363:J371)</f>
        <v>5899.6</v>
      </c>
      <c r="K362" s="11"/>
      <c r="L362" s="10"/>
      <c r="M362" s="12"/>
      <c r="N362" s="12"/>
      <c r="O362" s="10"/>
      <c r="P362" s="10"/>
      <c r="Q362" s="263"/>
    </row>
    <row r="363" spans="1:17" ht="15" thickBot="1" x14ac:dyDescent="0.35">
      <c r="A363" s="264"/>
      <c r="B363" s="279"/>
      <c r="C363" s="282"/>
      <c r="D363" s="134"/>
      <c r="E363" s="134"/>
      <c r="F363" s="29">
        <v>2017</v>
      </c>
      <c r="G363" s="45">
        <v>7600</v>
      </c>
      <c r="H363" s="41">
        <v>699.6</v>
      </c>
      <c r="I363" s="45">
        <v>7600</v>
      </c>
      <c r="J363" s="41">
        <v>699.6</v>
      </c>
      <c r="K363" s="11"/>
      <c r="L363" s="10"/>
      <c r="M363" s="10"/>
      <c r="N363" s="10"/>
      <c r="O363" s="10"/>
      <c r="P363" s="10"/>
      <c r="Q363" s="264"/>
    </row>
    <row r="364" spans="1:17" ht="15" thickBot="1" x14ac:dyDescent="0.35">
      <c r="A364" s="264"/>
      <c r="B364" s="279"/>
      <c r="C364" s="282"/>
      <c r="D364" s="134"/>
      <c r="E364" s="134"/>
      <c r="F364" s="29">
        <v>2018</v>
      </c>
      <c r="G364" s="45">
        <v>5200</v>
      </c>
      <c r="H364" s="41">
        <v>700</v>
      </c>
      <c r="I364" s="45">
        <v>5200</v>
      </c>
      <c r="J364" s="41">
        <v>700</v>
      </c>
      <c r="K364" s="11"/>
      <c r="L364" s="10"/>
      <c r="M364" s="10"/>
      <c r="N364" s="10"/>
      <c r="O364" s="10"/>
      <c r="P364" s="10"/>
      <c r="Q364" s="264"/>
    </row>
    <row r="365" spans="1:17" ht="15" thickBot="1" x14ac:dyDescent="0.35">
      <c r="A365" s="264"/>
      <c r="B365" s="279"/>
      <c r="C365" s="282"/>
      <c r="D365" s="134"/>
      <c r="E365" s="134"/>
      <c r="F365" s="29">
        <v>2019</v>
      </c>
      <c r="G365" s="45">
        <v>1957</v>
      </c>
      <c r="H365" s="41">
        <v>900</v>
      </c>
      <c r="I365" s="45">
        <v>1957</v>
      </c>
      <c r="J365" s="41">
        <v>900</v>
      </c>
      <c r="K365" s="11"/>
      <c r="L365" s="10"/>
      <c r="M365" s="10"/>
      <c r="N365" s="10"/>
      <c r="O365" s="10"/>
      <c r="P365" s="10"/>
      <c r="Q365" s="264"/>
    </row>
    <row r="366" spans="1:17" ht="15" thickBot="1" x14ac:dyDescent="0.35">
      <c r="A366" s="264"/>
      <c r="B366" s="279"/>
      <c r="C366" s="282"/>
      <c r="D366" s="134"/>
      <c r="E366" s="134"/>
      <c r="F366" s="29">
        <v>2020</v>
      </c>
      <c r="G366" s="45">
        <v>2789.3</v>
      </c>
      <c r="H366" s="41">
        <v>900</v>
      </c>
      <c r="I366" s="45">
        <v>2789.3</v>
      </c>
      <c r="J366" s="41">
        <v>900</v>
      </c>
      <c r="K366" s="11"/>
      <c r="L366" s="10"/>
      <c r="M366" s="10"/>
      <c r="N366" s="10"/>
      <c r="O366" s="10"/>
      <c r="P366" s="10"/>
      <c r="Q366" s="264"/>
    </row>
    <row r="367" spans="1:17" ht="15" thickBot="1" x14ac:dyDescent="0.35">
      <c r="A367" s="264"/>
      <c r="B367" s="279"/>
      <c r="C367" s="282"/>
      <c r="D367" s="134"/>
      <c r="E367" s="134"/>
      <c r="F367" s="29">
        <v>2021</v>
      </c>
      <c r="G367" s="45">
        <v>3053.5</v>
      </c>
      <c r="H367" s="41">
        <v>900</v>
      </c>
      <c r="I367" s="45">
        <v>3053.5</v>
      </c>
      <c r="J367" s="41">
        <v>900</v>
      </c>
      <c r="K367" s="11"/>
      <c r="L367" s="10"/>
      <c r="M367" s="10"/>
      <c r="N367" s="10"/>
      <c r="O367" s="10"/>
      <c r="P367" s="10"/>
      <c r="Q367" s="264"/>
    </row>
    <row r="368" spans="1:17" ht="15" thickBot="1" x14ac:dyDescent="0.35">
      <c r="A368" s="264"/>
      <c r="B368" s="279"/>
      <c r="C368" s="282"/>
      <c r="D368" s="134"/>
      <c r="E368" s="134"/>
      <c r="F368" s="29">
        <v>2022</v>
      </c>
      <c r="G368" s="45">
        <v>3784.5</v>
      </c>
      <c r="H368" s="41">
        <v>900</v>
      </c>
      <c r="I368" s="45">
        <v>3784.5</v>
      </c>
      <c r="J368" s="41">
        <v>900</v>
      </c>
      <c r="K368" s="11"/>
      <c r="L368" s="10"/>
      <c r="M368" s="10"/>
      <c r="N368" s="10"/>
      <c r="O368" s="10"/>
      <c r="P368" s="10"/>
      <c r="Q368" s="264"/>
    </row>
    <row r="369" spans="1:17" ht="15" thickBot="1" x14ac:dyDescent="0.35">
      <c r="A369" s="264"/>
      <c r="B369" s="279"/>
      <c r="C369" s="282"/>
      <c r="D369" s="134"/>
      <c r="E369" s="134"/>
      <c r="F369" s="29">
        <v>2023</v>
      </c>
      <c r="G369" s="45">
        <v>4515.5</v>
      </c>
      <c r="H369" s="41">
        <v>900</v>
      </c>
      <c r="I369" s="45">
        <v>4515.5</v>
      </c>
      <c r="J369" s="41">
        <v>900</v>
      </c>
      <c r="K369" s="11"/>
      <c r="L369" s="10"/>
      <c r="M369" s="10"/>
      <c r="N369" s="10"/>
      <c r="O369" s="10"/>
      <c r="P369" s="10"/>
      <c r="Q369" s="264"/>
    </row>
    <row r="370" spans="1:17" ht="15" thickBot="1" x14ac:dyDescent="0.35">
      <c r="A370" s="264"/>
      <c r="B370" s="279"/>
      <c r="C370" s="282"/>
      <c r="D370" s="134"/>
      <c r="E370" s="134"/>
      <c r="F370" s="29">
        <v>2024</v>
      </c>
      <c r="G370" s="45">
        <v>5246.5</v>
      </c>
      <c r="H370" s="41">
        <v>0</v>
      </c>
      <c r="I370" s="45">
        <v>5246.5</v>
      </c>
      <c r="J370" s="41">
        <v>0</v>
      </c>
      <c r="K370" s="11"/>
      <c r="L370" s="10"/>
      <c r="M370" s="10"/>
      <c r="N370" s="10"/>
      <c r="O370" s="10"/>
      <c r="P370" s="10"/>
      <c r="Q370" s="264"/>
    </row>
    <row r="371" spans="1:17" ht="15" thickBot="1" x14ac:dyDescent="0.35">
      <c r="A371" s="265"/>
      <c r="B371" s="280"/>
      <c r="C371" s="283"/>
      <c r="D371" s="135"/>
      <c r="E371" s="135"/>
      <c r="F371" s="29">
        <v>2025</v>
      </c>
      <c r="G371" s="45">
        <v>5977.5</v>
      </c>
      <c r="H371" s="41">
        <v>0</v>
      </c>
      <c r="I371" s="45">
        <v>5977.5</v>
      </c>
      <c r="J371" s="41">
        <v>0</v>
      </c>
      <c r="K371" s="11"/>
      <c r="L371" s="10"/>
      <c r="M371" s="10"/>
      <c r="N371" s="10"/>
      <c r="O371" s="10"/>
      <c r="P371" s="10"/>
      <c r="Q371" s="265"/>
    </row>
  </sheetData>
  <mergeCells count="162">
    <mergeCell ref="A10:A19"/>
    <mergeCell ref="B10:B19"/>
    <mergeCell ref="C10:C19"/>
    <mergeCell ref="Q10:Q19"/>
    <mergeCell ref="Q51:Q60"/>
    <mergeCell ref="B9:Q9"/>
    <mergeCell ref="B20:Q20"/>
    <mergeCell ref="B51:B60"/>
    <mergeCell ref="Q21:Q30"/>
    <mergeCell ref="Q31:Q40"/>
    <mergeCell ref="Q41:Q50"/>
    <mergeCell ref="C21:C30"/>
    <mergeCell ref="C31:C40"/>
    <mergeCell ref="C41:C50"/>
    <mergeCell ref="C51:C60"/>
    <mergeCell ref="A51:A60"/>
    <mergeCell ref="A21:A30"/>
    <mergeCell ref="A31:A40"/>
    <mergeCell ref="A41:A50"/>
    <mergeCell ref="B21:B30"/>
    <mergeCell ref="B31:B40"/>
    <mergeCell ref="B41:B50"/>
    <mergeCell ref="A2:Q2"/>
    <mergeCell ref="A3:Q3"/>
    <mergeCell ref="K5:L6"/>
    <mergeCell ref="G4:H6"/>
    <mergeCell ref="F4:F7"/>
    <mergeCell ref="B4:B7"/>
    <mergeCell ref="I4:P4"/>
    <mergeCell ref="Q4:Q7"/>
    <mergeCell ref="I5:J6"/>
    <mergeCell ref="O5:P6"/>
    <mergeCell ref="C4:C7"/>
    <mergeCell ref="A4:A7"/>
    <mergeCell ref="M5:N6"/>
    <mergeCell ref="D4:D7"/>
    <mergeCell ref="E4:E7"/>
    <mergeCell ref="A101:A110"/>
    <mergeCell ref="B101:B110"/>
    <mergeCell ref="C101:C110"/>
    <mergeCell ref="Q101:Q110"/>
    <mergeCell ref="C71:C80"/>
    <mergeCell ref="Q71:Q80"/>
    <mergeCell ref="A71:A80"/>
    <mergeCell ref="B71:B80"/>
    <mergeCell ref="A61:A70"/>
    <mergeCell ref="B61:B70"/>
    <mergeCell ref="A91:A100"/>
    <mergeCell ref="B91:B100"/>
    <mergeCell ref="C91:C100"/>
    <mergeCell ref="Q91:Q100"/>
    <mergeCell ref="A81:A90"/>
    <mergeCell ref="B81:B90"/>
    <mergeCell ref="C81:C90"/>
    <mergeCell ref="Q81:Q90"/>
    <mergeCell ref="Q61:Q70"/>
    <mergeCell ref="C61:C70"/>
    <mergeCell ref="A111:A120"/>
    <mergeCell ref="B111:B120"/>
    <mergeCell ref="C111:C120"/>
    <mergeCell ref="Q111:Q120"/>
    <mergeCell ref="A131:A140"/>
    <mergeCell ref="B131:B140"/>
    <mergeCell ref="C131:C140"/>
    <mergeCell ref="Q131:Q140"/>
    <mergeCell ref="A121:A130"/>
    <mergeCell ref="B121:B130"/>
    <mergeCell ref="A161:A170"/>
    <mergeCell ref="B161:B170"/>
    <mergeCell ref="C161:C170"/>
    <mergeCell ref="Q161:Q170"/>
    <mergeCell ref="C121:C130"/>
    <mergeCell ref="Q121:Q130"/>
    <mergeCell ref="A151:A160"/>
    <mergeCell ref="B151:B160"/>
    <mergeCell ref="C151:C160"/>
    <mergeCell ref="Q151:Q160"/>
    <mergeCell ref="A141:A150"/>
    <mergeCell ref="B141:B150"/>
    <mergeCell ref="C141:C150"/>
    <mergeCell ref="Q141:Q150"/>
    <mergeCell ref="A191:A200"/>
    <mergeCell ref="B191:B200"/>
    <mergeCell ref="C191:C200"/>
    <mergeCell ref="Q191:Q200"/>
    <mergeCell ref="A181:A190"/>
    <mergeCell ref="B181:B190"/>
    <mergeCell ref="C181:C190"/>
    <mergeCell ref="Q181:Q190"/>
    <mergeCell ref="A171:A180"/>
    <mergeCell ref="B171:B180"/>
    <mergeCell ref="C171:C180"/>
    <mergeCell ref="Q171:Q180"/>
    <mergeCell ref="B232:B241"/>
    <mergeCell ref="C232:C241"/>
    <mergeCell ref="Q232:Q241"/>
    <mergeCell ref="A201:A210"/>
    <mergeCell ref="B201:B210"/>
    <mergeCell ref="C201:C210"/>
    <mergeCell ref="Q201:Q210"/>
    <mergeCell ref="A211:A220"/>
    <mergeCell ref="B211:B220"/>
    <mergeCell ref="C211:C220"/>
    <mergeCell ref="Q211:Q220"/>
    <mergeCell ref="B221:Q221"/>
    <mergeCell ref="A222:A231"/>
    <mergeCell ref="B222:B231"/>
    <mergeCell ref="C222:C231"/>
    <mergeCell ref="Q222:Q231"/>
    <mergeCell ref="A232:A241"/>
    <mergeCell ref="A292:A301"/>
    <mergeCell ref="B292:B301"/>
    <mergeCell ref="C292:C301"/>
    <mergeCell ref="Q292:Q301"/>
    <mergeCell ref="B242:B251"/>
    <mergeCell ref="C242:C251"/>
    <mergeCell ref="Q242:Q251"/>
    <mergeCell ref="A252:A261"/>
    <mergeCell ref="A282:A291"/>
    <mergeCell ref="B282:B291"/>
    <mergeCell ref="C282:C291"/>
    <mergeCell ref="Q282:Q291"/>
    <mergeCell ref="A272:A281"/>
    <mergeCell ref="B272:B281"/>
    <mergeCell ref="C272:C281"/>
    <mergeCell ref="Q272:Q281"/>
    <mergeCell ref="A262:A271"/>
    <mergeCell ref="B262:B271"/>
    <mergeCell ref="C262:C271"/>
    <mergeCell ref="Q262:Q271"/>
    <mergeCell ref="A242:A251"/>
    <mergeCell ref="B252:B261"/>
    <mergeCell ref="C252:C261"/>
    <mergeCell ref="Q252:Q261"/>
    <mergeCell ref="A302:A311"/>
    <mergeCell ref="B302:B311"/>
    <mergeCell ref="C302:C311"/>
    <mergeCell ref="A342:A351"/>
    <mergeCell ref="B342:B351"/>
    <mergeCell ref="C342:C351"/>
    <mergeCell ref="Q342:Q351"/>
    <mergeCell ref="Q332:Q341"/>
    <mergeCell ref="A322:A331"/>
    <mergeCell ref="B322:B331"/>
    <mergeCell ref="C322:C331"/>
    <mergeCell ref="Q322:Q331"/>
    <mergeCell ref="A312:A321"/>
    <mergeCell ref="B312:B321"/>
    <mergeCell ref="C312:C321"/>
    <mergeCell ref="Q312:Q321"/>
    <mergeCell ref="Q302:Q311"/>
    <mergeCell ref="Q362:Q371"/>
    <mergeCell ref="A352:A361"/>
    <mergeCell ref="B352:B361"/>
    <mergeCell ref="C352:C361"/>
    <mergeCell ref="Q352:Q361"/>
    <mergeCell ref="A362:A371"/>
    <mergeCell ref="B362:B371"/>
    <mergeCell ref="C362:C371"/>
    <mergeCell ref="A332:A341"/>
    <mergeCell ref="B332:B341"/>
    <mergeCell ref="C332:C341"/>
  </mergeCells>
  <phoneticPr fontId="0" type="noConversion"/>
  <pageMargins left="0.7" right="0.7" top="0.75" bottom="0.75" header="0.3" footer="0.3"/>
  <pageSetup paperSize="9" scale="62" orientation="landscape" r:id="rId1"/>
  <rowBreaks count="6" manualBreakCount="6">
    <brk id="50" max="14" man="1"/>
    <brk id="100" max="14" man="1"/>
    <brk id="150" max="14" man="1"/>
    <brk id="200" max="14" man="1"/>
    <brk id="301" max="14" man="1"/>
    <brk id="35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13"/>
  <sheetViews>
    <sheetView view="pageBreakPreview" topLeftCell="F1" zoomScaleNormal="100" zoomScaleSheetLayoutView="100" workbookViewId="0">
      <selection activeCell="A2" sqref="A2:AD2"/>
    </sheetView>
  </sheetViews>
  <sheetFormatPr defaultRowHeight="14.4" x14ac:dyDescent="0.3"/>
  <cols>
    <col min="1" max="1" width="6.5546875" customWidth="1"/>
    <col min="2" max="2" width="42.33203125" customWidth="1"/>
    <col min="4" max="5" width="6.88671875" customWidth="1"/>
    <col min="6" max="12" width="6.88671875" style="128" customWidth="1"/>
    <col min="13" max="13" width="7.5546875" style="128" customWidth="1"/>
    <col min="14" max="21" width="6.88671875" style="128" customWidth="1"/>
    <col min="22" max="30" width="8.33203125" style="128" customWidth="1"/>
  </cols>
  <sheetData>
    <row r="2" spans="1:30" ht="15.6" x14ac:dyDescent="0.3">
      <c r="A2" s="225" t="s">
        <v>275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</row>
    <row r="3" spans="1:30" ht="15" thickBot="1" x14ac:dyDescent="0.35">
      <c r="A3" s="325" t="s">
        <v>274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</row>
    <row r="4" spans="1:30" s="15" customFormat="1" ht="25.5" customHeight="1" x14ac:dyDescent="0.3">
      <c r="A4" s="326" t="s">
        <v>70</v>
      </c>
      <c r="B4" s="326" t="s">
        <v>273</v>
      </c>
      <c r="C4" s="326" t="s">
        <v>272</v>
      </c>
      <c r="D4" s="317" t="s">
        <v>271</v>
      </c>
      <c r="E4" s="317"/>
      <c r="F4" s="317"/>
      <c r="G4" s="317"/>
      <c r="H4" s="317"/>
      <c r="I4" s="317"/>
      <c r="J4" s="317"/>
      <c r="K4" s="317"/>
      <c r="L4" s="318"/>
      <c r="M4" s="321" t="s">
        <v>270</v>
      </c>
      <c r="N4" s="321"/>
      <c r="O4" s="321"/>
      <c r="P4" s="321"/>
      <c r="Q4" s="321"/>
      <c r="R4" s="321"/>
      <c r="S4" s="321"/>
      <c r="T4" s="321"/>
      <c r="U4" s="322"/>
      <c r="V4" s="321" t="s">
        <v>269</v>
      </c>
      <c r="W4" s="321"/>
      <c r="X4" s="321"/>
      <c r="Y4" s="321"/>
      <c r="Z4" s="321"/>
      <c r="AA4" s="321"/>
      <c r="AB4" s="321"/>
      <c r="AC4" s="321"/>
      <c r="AD4" s="322"/>
    </row>
    <row r="5" spans="1:30" s="15" customFormat="1" ht="5.4" customHeight="1" thickBot="1" x14ac:dyDescent="0.35">
      <c r="A5" s="327"/>
      <c r="B5" s="327"/>
      <c r="C5" s="327"/>
      <c r="D5" s="319"/>
      <c r="E5" s="319"/>
      <c r="F5" s="319"/>
      <c r="G5" s="319"/>
      <c r="H5" s="319"/>
      <c r="I5" s="319"/>
      <c r="J5" s="319"/>
      <c r="K5" s="319"/>
      <c r="L5" s="320"/>
      <c r="M5" s="323"/>
      <c r="N5" s="323"/>
      <c r="O5" s="323"/>
      <c r="P5" s="323"/>
      <c r="Q5" s="323"/>
      <c r="R5" s="323"/>
      <c r="S5" s="323"/>
      <c r="T5" s="323"/>
      <c r="U5" s="324"/>
      <c r="V5" s="323"/>
      <c r="W5" s="323"/>
      <c r="X5" s="323"/>
      <c r="Y5" s="323"/>
      <c r="Z5" s="323"/>
      <c r="AA5" s="323"/>
      <c r="AB5" s="323"/>
      <c r="AC5" s="323"/>
      <c r="AD5" s="324"/>
    </row>
    <row r="6" spans="1:30" s="15" customFormat="1" ht="25.5" customHeight="1" thickBot="1" x14ac:dyDescent="0.35">
      <c r="A6" s="328"/>
      <c r="B6" s="328"/>
      <c r="C6" s="328"/>
      <c r="D6" s="65">
        <v>2017</v>
      </c>
      <c r="E6" s="65">
        <v>2018</v>
      </c>
      <c r="F6" s="169">
        <v>2019</v>
      </c>
      <c r="G6" s="169">
        <v>2020</v>
      </c>
      <c r="H6" s="169">
        <v>2021</v>
      </c>
      <c r="I6" s="169">
        <v>2022</v>
      </c>
      <c r="J6" s="169">
        <v>2023</v>
      </c>
      <c r="K6" s="169">
        <v>2024</v>
      </c>
      <c r="L6" s="169">
        <v>2025</v>
      </c>
      <c r="M6" s="169">
        <v>2017</v>
      </c>
      <c r="N6" s="169">
        <v>2018</v>
      </c>
      <c r="O6" s="169">
        <v>2019</v>
      </c>
      <c r="P6" s="169">
        <v>2020</v>
      </c>
      <c r="Q6" s="169">
        <v>2021</v>
      </c>
      <c r="R6" s="169">
        <v>2022</v>
      </c>
      <c r="S6" s="169">
        <v>2023</v>
      </c>
      <c r="T6" s="169">
        <v>2024</v>
      </c>
      <c r="U6" s="169">
        <v>2025</v>
      </c>
      <c r="V6" s="169">
        <v>2017</v>
      </c>
      <c r="W6" s="169">
        <v>2018</v>
      </c>
      <c r="X6" s="169">
        <v>2019</v>
      </c>
      <c r="Y6" s="169">
        <v>2020</v>
      </c>
      <c r="Z6" s="169">
        <v>2021</v>
      </c>
      <c r="AA6" s="169">
        <v>2022</v>
      </c>
      <c r="AB6" s="169">
        <v>2023</v>
      </c>
      <c r="AC6" s="169">
        <v>2024</v>
      </c>
      <c r="AD6" s="169">
        <v>2025</v>
      </c>
    </row>
    <row r="7" spans="1:30" s="168" customFormat="1" ht="53.4" customHeight="1" thickBot="1" x14ac:dyDescent="0.35">
      <c r="A7" s="20">
        <v>1</v>
      </c>
      <c r="B7" s="171" t="s">
        <v>268</v>
      </c>
      <c r="C7" s="5" t="s">
        <v>267</v>
      </c>
      <c r="D7" s="65"/>
      <c r="E7" s="65"/>
      <c r="F7" s="169"/>
      <c r="G7" s="169">
        <v>3000</v>
      </c>
      <c r="H7" s="169"/>
      <c r="I7" s="169"/>
      <c r="J7" s="169"/>
      <c r="K7" s="169"/>
      <c r="L7" s="169">
        <v>3000</v>
      </c>
      <c r="M7" s="165"/>
      <c r="N7" s="165"/>
      <c r="O7" s="165"/>
      <c r="P7" s="165">
        <v>0.1</v>
      </c>
      <c r="Q7" s="165"/>
      <c r="R7" s="165"/>
      <c r="S7" s="165"/>
      <c r="T7" s="165"/>
      <c r="U7" s="165">
        <v>0.1</v>
      </c>
      <c r="V7" s="165"/>
      <c r="W7" s="165"/>
      <c r="X7" s="165"/>
      <c r="Y7" s="165">
        <v>300</v>
      </c>
      <c r="Z7" s="165"/>
      <c r="AA7" s="165"/>
      <c r="AB7" s="165"/>
      <c r="AC7" s="165"/>
      <c r="AD7" s="165">
        <v>300</v>
      </c>
    </row>
    <row r="8" spans="1:30" s="168" customFormat="1" ht="57" customHeight="1" thickBot="1" x14ac:dyDescent="0.35">
      <c r="A8" s="20">
        <v>2</v>
      </c>
      <c r="B8" s="167" t="s">
        <v>266</v>
      </c>
      <c r="C8" s="36" t="s">
        <v>265</v>
      </c>
      <c r="D8" s="65" t="s">
        <v>264</v>
      </c>
      <c r="E8" s="65" t="s">
        <v>264</v>
      </c>
      <c r="F8" s="169" t="s">
        <v>264</v>
      </c>
      <c r="G8" s="169" t="s">
        <v>264</v>
      </c>
      <c r="H8" s="169" t="s">
        <v>264</v>
      </c>
      <c r="I8" s="169" t="s">
        <v>264</v>
      </c>
      <c r="J8" s="169" t="s">
        <v>264</v>
      </c>
      <c r="K8" s="169" t="s">
        <v>264</v>
      </c>
      <c r="L8" s="169" t="s">
        <v>264</v>
      </c>
      <c r="M8" s="165" t="s">
        <v>263</v>
      </c>
      <c r="N8" s="165" t="s">
        <v>263</v>
      </c>
      <c r="O8" s="165" t="s">
        <v>263</v>
      </c>
      <c r="P8" s="165" t="s">
        <v>263</v>
      </c>
      <c r="Q8" s="165" t="s">
        <v>263</v>
      </c>
      <c r="R8" s="165" t="s">
        <v>263</v>
      </c>
      <c r="S8" s="165" t="s">
        <v>263</v>
      </c>
      <c r="T8" s="165" t="s">
        <v>263</v>
      </c>
      <c r="U8" s="165" t="s">
        <v>263</v>
      </c>
      <c r="V8" s="165" t="s">
        <v>262</v>
      </c>
      <c r="W8" s="165" t="s">
        <v>262</v>
      </c>
      <c r="X8" s="165" t="s">
        <v>262</v>
      </c>
      <c r="Y8" s="165" t="s">
        <v>262</v>
      </c>
      <c r="Z8" s="165" t="s">
        <v>262</v>
      </c>
      <c r="AA8" s="165" t="s">
        <v>262</v>
      </c>
      <c r="AB8" s="165" t="s">
        <v>262</v>
      </c>
      <c r="AC8" s="165" t="s">
        <v>262</v>
      </c>
      <c r="AD8" s="165" t="s">
        <v>262</v>
      </c>
    </row>
    <row r="9" spans="1:30" s="168" customFormat="1" ht="64.95" customHeight="1" thickBot="1" x14ac:dyDescent="0.35">
      <c r="A9" s="20">
        <v>3</v>
      </c>
      <c r="B9" s="167" t="s">
        <v>261</v>
      </c>
      <c r="C9" s="20" t="s">
        <v>255</v>
      </c>
      <c r="D9" s="65">
        <v>4</v>
      </c>
      <c r="E9" s="65">
        <v>4</v>
      </c>
      <c r="F9" s="169">
        <v>4</v>
      </c>
      <c r="G9" s="169">
        <v>4</v>
      </c>
      <c r="H9" s="169">
        <v>4</v>
      </c>
      <c r="I9" s="169">
        <v>4</v>
      </c>
      <c r="J9" s="169">
        <v>4</v>
      </c>
      <c r="K9" s="169">
        <v>4</v>
      </c>
      <c r="L9" s="169">
        <v>4</v>
      </c>
      <c r="M9" s="165">
        <v>25</v>
      </c>
      <c r="N9" s="165">
        <v>25</v>
      </c>
      <c r="O9" s="165">
        <v>50</v>
      </c>
      <c r="P9" s="165">
        <v>50</v>
      </c>
      <c r="Q9" s="165">
        <v>51.25</v>
      </c>
      <c r="R9" s="165">
        <v>51.25</v>
      </c>
      <c r="S9" s="165">
        <v>51.25</v>
      </c>
      <c r="T9" s="165">
        <v>51.25</v>
      </c>
      <c r="U9" s="165">
        <v>51.25</v>
      </c>
      <c r="V9" s="165">
        <v>100</v>
      </c>
      <c r="W9" s="165">
        <v>100</v>
      </c>
      <c r="X9" s="165">
        <v>200</v>
      </c>
      <c r="Y9" s="165">
        <v>200</v>
      </c>
      <c r="Z9" s="165">
        <v>205</v>
      </c>
      <c r="AA9" s="165">
        <v>205</v>
      </c>
      <c r="AB9" s="165">
        <v>205</v>
      </c>
      <c r="AC9" s="165">
        <v>205</v>
      </c>
      <c r="AD9" s="165">
        <v>205</v>
      </c>
    </row>
    <row r="10" spans="1:30" s="168" customFormat="1" ht="43.2" customHeight="1" thickBot="1" x14ac:dyDescent="0.35">
      <c r="A10" s="20">
        <v>4</v>
      </c>
      <c r="B10" s="167" t="s">
        <v>260</v>
      </c>
      <c r="C10" s="20" t="s">
        <v>259</v>
      </c>
      <c r="D10" s="65">
        <v>50</v>
      </c>
      <c r="E10" s="170">
        <v>55</v>
      </c>
      <c r="F10" s="169">
        <v>60</v>
      </c>
      <c r="G10" s="169">
        <v>65</v>
      </c>
      <c r="H10" s="169">
        <v>70</v>
      </c>
      <c r="I10" s="169">
        <v>75</v>
      </c>
      <c r="J10" s="169">
        <v>80</v>
      </c>
      <c r="K10" s="169">
        <v>85</v>
      </c>
      <c r="L10" s="169">
        <v>90</v>
      </c>
      <c r="M10" s="165">
        <v>4.68</v>
      </c>
      <c r="N10" s="165">
        <v>8.5</v>
      </c>
      <c r="O10" s="165">
        <v>8.5</v>
      </c>
      <c r="P10" s="165">
        <v>8.5</v>
      </c>
      <c r="Q10" s="165">
        <v>8.5</v>
      </c>
      <c r="R10" s="165">
        <v>8.5</v>
      </c>
      <c r="S10" s="165">
        <v>8.5</v>
      </c>
      <c r="T10" s="165">
        <v>8.5</v>
      </c>
      <c r="U10" s="165">
        <v>8.5</v>
      </c>
      <c r="V10" s="165">
        <v>234</v>
      </c>
      <c r="W10" s="165">
        <v>467.5</v>
      </c>
      <c r="X10" s="165">
        <v>510</v>
      </c>
      <c r="Y10" s="165">
        <v>552.5</v>
      </c>
      <c r="Z10" s="165">
        <v>595</v>
      </c>
      <c r="AA10" s="165">
        <v>637.5</v>
      </c>
      <c r="AB10" s="165">
        <v>680</v>
      </c>
      <c r="AC10" s="165">
        <v>722.5</v>
      </c>
      <c r="AD10" s="165">
        <v>765</v>
      </c>
    </row>
    <row r="11" spans="1:30" ht="75.599999999999994" customHeight="1" thickBot="1" x14ac:dyDescent="0.35">
      <c r="A11" s="20">
        <v>5</v>
      </c>
      <c r="B11" s="167" t="s">
        <v>258</v>
      </c>
      <c r="C11" s="20" t="s">
        <v>257</v>
      </c>
      <c r="D11" s="36">
        <v>82.56</v>
      </c>
      <c r="E11" s="37">
        <v>57.14</v>
      </c>
      <c r="F11" s="99">
        <v>57.14</v>
      </c>
      <c r="G11" s="99">
        <v>57.14</v>
      </c>
      <c r="H11" s="99">
        <v>57.14</v>
      </c>
      <c r="I11" s="99">
        <v>57.14</v>
      </c>
      <c r="J11" s="99">
        <v>57.14</v>
      </c>
      <c r="K11" s="99">
        <v>57.14</v>
      </c>
      <c r="L11" s="99">
        <v>57.14</v>
      </c>
      <c r="M11" s="165">
        <v>48.45</v>
      </c>
      <c r="N11" s="165">
        <v>70</v>
      </c>
      <c r="O11" s="165">
        <v>70</v>
      </c>
      <c r="P11" s="165">
        <v>70</v>
      </c>
      <c r="Q11" s="165">
        <v>70</v>
      </c>
      <c r="R11" s="165">
        <v>82.8</v>
      </c>
      <c r="S11" s="165">
        <v>82.8</v>
      </c>
      <c r="T11" s="165">
        <v>82.8</v>
      </c>
      <c r="U11" s="165">
        <v>82.8</v>
      </c>
      <c r="V11" s="165">
        <v>4000</v>
      </c>
      <c r="W11" s="165">
        <v>4000</v>
      </c>
      <c r="X11" s="165">
        <v>4000</v>
      </c>
      <c r="Y11" s="165">
        <v>4000</v>
      </c>
      <c r="Z11" s="165">
        <v>4000</v>
      </c>
      <c r="AA11" s="165">
        <v>4731.7</v>
      </c>
      <c r="AB11" s="165">
        <v>4731.7</v>
      </c>
      <c r="AC11" s="165">
        <v>4731.7</v>
      </c>
      <c r="AD11" s="165">
        <v>4731.7</v>
      </c>
    </row>
    <row r="12" spans="1:30" ht="51" customHeight="1" thickBot="1" x14ac:dyDescent="0.35">
      <c r="A12" s="20">
        <v>6</v>
      </c>
      <c r="B12" s="167" t="s">
        <v>256</v>
      </c>
      <c r="C12" s="20" t="s">
        <v>255</v>
      </c>
      <c r="D12" s="65">
        <v>10</v>
      </c>
      <c r="E12" s="166" t="s">
        <v>254</v>
      </c>
      <c r="F12" s="73" t="s">
        <v>253</v>
      </c>
      <c r="G12" s="73" t="s">
        <v>252</v>
      </c>
      <c r="H12" s="73" t="s">
        <v>251</v>
      </c>
      <c r="I12" s="73" t="s">
        <v>250</v>
      </c>
      <c r="J12" s="73" t="s">
        <v>249</v>
      </c>
      <c r="K12" s="73" t="s">
        <v>248</v>
      </c>
      <c r="L12" s="73" t="s">
        <v>247</v>
      </c>
      <c r="M12" s="165">
        <v>760</v>
      </c>
      <c r="N12" s="165" t="s">
        <v>246</v>
      </c>
      <c r="O12" s="165" t="s">
        <v>245</v>
      </c>
      <c r="P12" s="165" t="s">
        <v>245</v>
      </c>
      <c r="Q12" s="165" t="s">
        <v>245</v>
      </c>
      <c r="R12" s="165" t="s">
        <v>245</v>
      </c>
      <c r="S12" s="165" t="s">
        <v>245</v>
      </c>
      <c r="T12" s="165" t="s">
        <v>245</v>
      </c>
      <c r="U12" s="165" t="s">
        <v>245</v>
      </c>
      <c r="V12" s="165">
        <v>7600</v>
      </c>
      <c r="W12" s="165" t="s">
        <v>244</v>
      </c>
      <c r="X12" s="165" t="s">
        <v>243</v>
      </c>
      <c r="Y12" s="165" t="s">
        <v>242</v>
      </c>
      <c r="Z12" s="165" t="s">
        <v>241</v>
      </c>
      <c r="AA12" s="165" t="s">
        <v>240</v>
      </c>
      <c r="AB12" s="165" t="s">
        <v>239</v>
      </c>
      <c r="AC12" s="165" t="s">
        <v>238</v>
      </c>
      <c r="AD12" s="165" t="s">
        <v>237</v>
      </c>
    </row>
    <row r="13" spans="1:30" x14ac:dyDescent="0.3">
      <c r="X13" s="164"/>
      <c r="Y13" s="164"/>
      <c r="Z13" s="164"/>
      <c r="AA13" s="164"/>
      <c r="AB13" s="164"/>
      <c r="AC13" s="164"/>
      <c r="AD13" s="164"/>
    </row>
  </sheetData>
  <mergeCells count="8">
    <mergeCell ref="D4:L5"/>
    <mergeCell ref="M4:U5"/>
    <mergeCell ref="V4:AD5"/>
    <mergeCell ref="A2:AD2"/>
    <mergeCell ref="A3:AD3"/>
    <mergeCell ref="A4:A6"/>
    <mergeCell ref="B4:B6"/>
    <mergeCell ref="C4:C6"/>
  </mergeCells>
  <pageMargins left="0.7" right="0.7" top="0.75" bottom="0.75" header="0.3" footer="0.3"/>
  <pageSetup paperSize="9" scale="50" fitToHeight="0" orientation="landscape" r:id="rId1"/>
  <colBreaks count="1" manualBreakCount="1">
    <brk id="30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Паспорт подпрограммы</vt:lpstr>
      <vt:lpstr>Показатели, цели, задачи</vt:lpstr>
      <vt:lpstr>Перечень мероприятий</vt:lpstr>
      <vt:lpstr>Экономический расчёт расходов</vt:lpstr>
      <vt:lpstr>'Паспорт подпрограммы'!Область_печати</vt:lpstr>
      <vt:lpstr>'Перечень мероприятий'!Область_печати</vt:lpstr>
      <vt:lpstr>'Показатели, цели, задачи'!Область_печати</vt:lpstr>
      <vt:lpstr>'Экономический расчёт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2021-09-10T05:11:22Z</dcterms:modified>
</cp:coreProperties>
</file>