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'Лист1'!$7:$12</definedName>
  </definedNames>
  <calcPr fullCalcOnLoad="1"/>
</workbook>
</file>

<file path=xl/sharedStrings.xml><?xml version="1.0" encoding="utf-8"?>
<sst xmlns="http://schemas.openxmlformats.org/spreadsheetml/2006/main" count="58" uniqueCount="45">
  <si>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</si>
  <si>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</si>
  <si>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</si>
  <si>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</si>
  <si>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</si>
  <si>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</si>
  <si>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</si>
  <si>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</si>
  <si>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</si>
  <si>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</si>
  <si>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</si>
  <si>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</si>
  <si>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</si>
  <si>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</si>
  <si>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</si>
  <si>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</si>
  <si>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</si>
  <si>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</si>
  <si>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</si>
  <si>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</si>
  <si>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</si>
  <si>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</si>
  <si>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</si>
  <si>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</si>
  <si>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</si>
  <si>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</si>
  <si>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</si>
  <si>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</si>
  <si>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Задача 1 муниципальной программы: Повышение доступности и безопасности улично-дорожной сети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</si>
  <si>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</si>
  <si>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</si>
  <si>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</si>
  <si>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</si>
  <si>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</si>
  <si>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</si>
  <si>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РЕСУРСНОЕ ОБЕСПЕЧЕНИЕ МУНИЦИПАЛЬНОЙ ПРОГРАММЫ
«Развитие дорожного хозяйства» на 2022 - 2030 годы»</t>
  </si>
  <si>
    <t>Задача 2 муниципальной программы: Улучшение качества содержания и ремонта улично-дорожной сети</t>
  </si>
  <si>
    <t>ИТОГО ПО МУНИЦИПАЛЬНОЙ ПРОГРАММЕ</t>
  </si>
  <si>
    <t>Приложение 2 к муниципальной программе 
«Развитие дорожного хозяйства» на 2022 - 2030 годы»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</si>
  <si>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</si>
  <si>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</si>
  <si>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</si>
  <si>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</si>
  <si>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Подпрограмма 2 «Содержание и ремонт улично-дорожной сети и обеспечение безопасности дорожного движения»</t>
  </si>
  <si>
    <t>Ответственный исполнитель, соиспольнители, участники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</si>
</sst>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_ ;\-#,##0.0\ "/>
    <numFmt numFmtId="168" formatCode="_-* #,##0.00_р_._-;\-* #,##0.00_р_._-;_-* &quot;-&quot;??_р_.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166" fontId="47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vertical="top" wrapText="1"/>
    </xf>
    <xf numFmtId="166" fontId="3" fillId="0" borderId="10" xfId="0" applyNumberFormat="1" applyFont="1" applyFill="1" applyBorder="1" applyAlignment="1">
      <alignment wrapText="1"/>
    </xf>
    <xf numFmtId="4" fontId="48" fillId="0" borderId="10" xfId="0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vertical="top" wrapText="1"/>
    </xf>
    <xf numFmtId="166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wrapText="1" shrinkToFi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/>
    </xf>
    <xf numFmtId="166" fontId="2" fillId="0" borderId="14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7" fillId="0" borderId="15" xfId="0" applyFont="1" applyFill="1" applyBorder="1" applyAlignment="1">
      <alignment wrapText="1"/>
    </xf>
    <xf numFmtId="0" fontId="47" fillId="0" borderId="13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80" zoomScaleNormal="80" zoomScalePageLayoutView="0" workbookViewId="0" topLeftCell="A1">
      <selection activeCell="G68" sqref="G68"/>
    </sheetView>
  </sheetViews>
  <sheetFormatPr defaultColWidth="9.140625" defaultRowHeight="15"/>
  <cols>
    <col min="1" max="1" width="11.57421875" style="2" customWidth="1"/>
    <col min="2" max="2" width="31.140625" style="2" customWidth="1"/>
    <col min="3" max="3" width="29.7109375" style="2" customWidth="1"/>
    <col min="4" max="4" width="9.140625" style="2" customWidth="1"/>
    <col min="5" max="5" width="19.28125" style="2" customWidth="1"/>
    <col min="6" max="6" width="14.140625" style="2" customWidth="1"/>
    <col min="7" max="7" width="16.00390625" style="2" customWidth="1"/>
    <col min="8" max="8" width="13.00390625" style="2" customWidth="1"/>
    <col min="9" max="11" width="12.8515625" style="2" customWidth="1"/>
    <col min="12" max="12" width="11.57421875" style="2" customWidth="1"/>
    <col min="13" max="14" width="9.421875" style="2" bestFit="1" customWidth="1"/>
    <col min="15" max="15" width="12.421875" style="2" customWidth="1"/>
    <col min="16" max="17" width="9.140625" style="2" customWidth="1"/>
    <col min="18" max="18" width="24.8515625" style="2" customWidth="1"/>
    <col min="19" max="19" width="14.8515625" style="2" customWidth="1"/>
    <col min="20" max="20" width="15.421875" style="2" customWidth="1"/>
    <col min="21" max="21" width="16.00390625" style="2" customWidth="1"/>
    <col min="22" max="22" width="13.7109375" style="2" customWidth="1"/>
    <col min="23" max="23" width="13.28125" style="2" customWidth="1"/>
    <col min="24" max="16384" width="9.140625" style="2" customWidth="1"/>
  </cols>
  <sheetData>
    <row r="1" spans="11:15" ht="15">
      <c r="K1" s="79"/>
      <c r="L1" s="79"/>
      <c r="M1" s="79"/>
      <c r="N1" s="79"/>
      <c r="O1" s="79"/>
    </row>
    <row r="3" spans="11:15" ht="32.25" customHeight="1">
      <c r="K3" s="83" t="s">
        <v>38</v>
      </c>
      <c r="L3" s="84"/>
      <c r="M3" s="84"/>
      <c r="N3" s="84"/>
      <c r="O3" s="84"/>
    </row>
    <row r="4" spans="11:15" ht="8.25" customHeight="1">
      <c r="K4" s="3"/>
      <c r="L4" s="1"/>
      <c r="M4" s="1"/>
      <c r="N4" s="1"/>
      <c r="O4" s="1"/>
    </row>
    <row r="5" spans="2:14" ht="30" customHeight="1">
      <c r="B5" s="85" t="s">
        <v>35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7" spans="1:15" ht="15">
      <c r="A7" s="88" t="s">
        <v>0</v>
      </c>
      <c r="B7" s="88" t="s">
        <v>29</v>
      </c>
      <c r="C7" s="88" t="s">
        <v>1</v>
      </c>
      <c r="D7" s="88" t="s">
        <v>2</v>
      </c>
      <c r="E7" s="88" t="s">
        <v>3</v>
      </c>
      <c r="F7" s="88"/>
      <c r="G7" s="88" t="s">
        <v>4</v>
      </c>
      <c r="H7" s="88"/>
      <c r="I7" s="88"/>
      <c r="J7" s="88"/>
      <c r="K7" s="88"/>
      <c r="L7" s="88"/>
      <c r="M7" s="88"/>
      <c r="N7" s="88"/>
      <c r="O7" s="88" t="s">
        <v>44</v>
      </c>
    </row>
    <row r="8" spans="1:15" ht="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</row>
    <row r="9" spans="1:15" ht="15">
      <c r="A9" s="88"/>
      <c r="B9" s="88"/>
      <c r="C9" s="88"/>
      <c r="D9" s="88"/>
      <c r="E9" s="88"/>
      <c r="F9" s="88"/>
      <c r="G9" s="88" t="s">
        <v>5</v>
      </c>
      <c r="H9" s="88"/>
      <c r="I9" s="88" t="s">
        <v>6</v>
      </c>
      <c r="J9" s="88"/>
      <c r="K9" s="88" t="s">
        <v>7</v>
      </c>
      <c r="L9" s="88"/>
      <c r="M9" s="88" t="s">
        <v>8</v>
      </c>
      <c r="N9" s="88"/>
      <c r="O9" s="89"/>
    </row>
    <row r="10" spans="1:15" ht="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1:15" ht="33.75" customHeight="1">
      <c r="A11" s="88"/>
      <c r="B11" s="88"/>
      <c r="C11" s="88"/>
      <c r="D11" s="88"/>
      <c r="E11" s="5" t="s">
        <v>9</v>
      </c>
      <c r="F11" s="5" t="s">
        <v>10</v>
      </c>
      <c r="G11" s="5" t="s">
        <v>9</v>
      </c>
      <c r="H11" s="5" t="s">
        <v>10</v>
      </c>
      <c r="I11" s="4" t="s">
        <v>9</v>
      </c>
      <c r="J11" s="4" t="s">
        <v>10</v>
      </c>
      <c r="K11" s="5" t="s">
        <v>9</v>
      </c>
      <c r="L11" s="6" t="s">
        <v>10</v>
      </c>
      <c r="M11" s="6" t="s">
        <v>9</v>
      </c>
      <c r="N11" s="6" t="s">
        <v>11</v>
      </c>
      <c r="O11" s="89"/>
    </row>
    <row r="12" spans="1:15" ht="15">
      <c r="A12" s="4">
        <v>1</v>
      </c>
      <c r="B12" s="4">
        <v>2</v>
      </c>
      <c r="C12" s="4">
        <v>3</v>
      </c>
      <c r="D12" s="7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21" customHeight="1">
      <c r="A13" s="87" t="s">
        <v>15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8" customHeight="1">
      <c r="A14" s="61" t="s">
        <v>28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</row>
    <row r="15" spans="1:15" ht="18" customHeight="1">
      <c r="A15" s="52" t="s">
        <v>31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8" customHeight="1">
      <c r="A16" s="55" t="s">
        <v>13</v>
      </c>
      <c r="B16" s="55"/>
      <c r="C16" s="58"/>
      <c r="D16" s="8" t="s">
        <v>12</v>
      </c>
      <c r="E16" s="43">
        <f>SUM(E17:E25)</f>
        <v>3850623.5</v>
      </c>
      <c r="F16" s="43">
        <f aca="true" t="shared" si="0" ref="F16:N16">SUM(F17:F25)</f>
        <v>0</v>
      </c>
      <c r="G16" s="43">
        <f>SUM(G17:G25)</f>
        <v>1307609.7</v>
      </c>
      <c r="H16" s="43">
        <f t="shared" si="0"/>
        <v>0</v>
      </c>
      <c r="I16" s="43">
        <f t="shared" si="0"/>
        <v>0</v>
      </c>
      <c r="J16" s="43">
        <f t="shared" si="0"/>
        <v>0</v>
      </c>
      <c r="K16" s="43">
        <f>SUM(K17:K25)</f>
        <v>2543013.8</v>
      </c>
      <c r="L16" s="43">
        <f t="shared" si="0"/>
        <v>0</v>
      </c>
      <c r="M16" s="43">
        <f t="shared" si="0"/>
        <v>0</v>
      </c>
      <c r="N16" s="43">
        <f t="shared" si="0"/>
        <v>0</v>
      </c>
      <c r="O16" s="58" t="s">
        <v>16</v>
      </c>
    </row>
    <row r="17" spans="1:15" ht="18" customHeight="1">
      <c r="A17" s="56"/>
      <c r="B17" s="56"/>
      <c r="C17" s="59"/>
      <c r="D17" s="9">
        <v>2022</v>
      </c>
      <c r="E17" s="44">
        <f>G17+K17</f>
        <v>1393102.9</v>
      </c>
      <c r="F17" s="44">
        <v>0</v>
      </c>
      <c r="G17" s="44">
        <v>294909.4</v>
      </c>
      <c r="H17" s="44">
        <v>0</v>
      </c>
      <c r="I17" s="44">
        <v>0</v>
      </c>
      <c r="J17" s="44">
        <v>0</v>
      </c>
      <c r="K17" s="44">
        <v>1098193.5</v>
      </c>
      <c r="L17" s="38">
        <v>0</v>
      </c>
      <c r="M17" s="38">
        <v>0</v>
      </c>
      <c r="N17" s="38">
        <v>0</v>
      </c>
      <c r="O17" s="68"/>
    </row>
    <row r="18" spans="1:15" ht="18" customHeight="1">
      <c r="A18" s="56"/>
      <c r="B18" s="56"/>
      <c r="C18" s="59"/>
      <c r="D18" s="9">
        <v>2023</v>
      </c>
      <c r="E18" s="44">
        <f>G18+K18</f>
        <v>1101709.5</v>
      </c>
      <c r="F18" s="44">
        <v>0</v>
      </c>
      <c r="G18" s="44">
        <v>192740.4</v>
      </c>
      <c r="H18" s="44">
        <v>0</v>
      </c>
      <c r="I18" s="44">
        <v>0</v>
      </c>
      <c r="J18" s="44">
        <v>0</v>
      </c>
      <c r="K18" s="44">
        <v>908969.1</v>
      </c>
      <c r="L18" s="38">
        <v>0</v>
      </c>
      <c r="M18" s="38">
        <v>0</v>
      </c>
      <c r="N18" s="38">
        <v>0</v>
      </c>
      <c r="O18" s="68"/>
    </row>
    <row r="19" spans="1:15" ht="18" customHeight="1">
      <c r="A19" s="56"/>
      <c r="B19" s="56"/>
      <c r="C19" s="59"/>
      <c r="D19" s="9">
        <v>2024</v>
      </c>
      <c r="E19" s="44">
        <f aca="true" t="shared" si="1" ref="E19:E25">G19+K19</f>
        <v>783123.8999999999</v>
      </c>
      <c r="F19" s="44">
        <v>0</v>
      </c>
      <c r="G19" s="44">
        <v>247272.7</v>
      </c>
      <c r="H19" s="44">
        <v>0</v>
      </c>
      <c r="I19" s="44">
        <v>0</v>
      </c>
      <c r="J19" s="44">
        <v>0</v>
      </c>
      <c r="K19" s="44">
        <v>535851.2</v>
      </c>
      <c r="L19" s="38">
        <v>0</v>
      </c>
      <c r="M19" s="38">
        <v>0</v>
      </c>
      <c r="N19" s="38">
        <v>0</v>
      </c>
      <c r="O19" s="68"/>
    </row>
    <row r="20" spans="1:15" ht="18" customHeight="1">
      <c r="A20" s="56"/>
      <c r="B20" s="56"/>
      <c r="C20" s="59"/>
      <c r="D20" s="9">
        <v>2025</v>
      </c>
      <c r="E20" s="44">
        <f t="shared" si="1"/>
        <v>89394.6</v>
      </c>
      <c r="F20" s="44">
        <v>0</v>
      </c>
      <c r="G20" s="44">
        <v>89394.6</v>
      </c>
      <c r="H20" s="44">
        <v>0</v>
      </c>
      <c r="I20" s="44">
        <v>0</v>
      </c>
      <c r="J20" s="44">
        <v>0</v>
      </c>
      <c r="K20" s="44">
        <v>0</v>
      </c>
      <c r="L20" s="38">
        <v>0</v>
      </c>
      <c r="M20" s="38">
        <v>0</v>
      </c>
      <c r="N20" s="38">
        <v>0</v>
      </c>
      <c r="O20" s="68"/>
    </row>
    <row r="21" spans="1:15" ht="18" customHeight="1">
      <c r="A21" s="56"/>
      <c r="B21" s="56"/>
      <c r="C21" s="59"/>
      <c r="D21" s="9">
        <v>2026</v>
      </c>
      <c r="E21" s="44">
        <f t="shared" si="1"/>
        <v>76705.59999999999</v>
      </c>
      <c r="F21" s="44">
        <v>0</v>
      </c>
      <c r="G21" s="44">
        <v>76705.59999999999</v>
      </c>
      <c r="H21" s="44">
        <v>0</v>
      </c>
      <c r="I21" s="44">
        <v>0</v>
      </c>
      <c r="J21" s="44">
        <v>0</v>
      </c>
      <c r="K21" s="44">
        <v>0</v>
      </c>
      <c r="L21" s="38">
        <v>0</v>
      </c>
      <c r="M21" s="38">
        <v>0</v>
      </c>
      <c r="N21" s="38">
        <v>0</v>
      </c>
      <c r="O21" s="68"/>
    </row>
    <row r="22" spans="1:15" ht="18" customHeight="1">
      <c r="A22" s="56"/>
      <c r="B22" s="56"/>
      <c r="C22" s="59"/>
      <c r="D22" s="9">
        <v>2027</v>
      </c>
      <c r="E22" s="44">
        <f t="shared" si="1"/>
        <v>81920.6</v>
      </c>
      <c r="F22" s="44">
        <v>0</v>
      </c>
      <c r="G22" s="44">
        <v>81920.6</v>
      </c>
      <c r="H22" s="44">
        <v>0</v>
      </c>
      <c r="I22" s="44">
        <v>0</v>
      </c>
      <c r="J22" s="44">
        <v>0</v>
      </c>
      <c r="K22" s="44">
        <v>0</v>
      </c>
      <c r="L22" s="38">
        <v>0</v>
      </c>
      <c r="M22" s="38">
        <v>0</v>
      </c>
      <c r="N22" s="38">
        <v>0</v>
      </c>
      <c r="O22" s="68"/>
    </row>
    <row r="23" spans="1:15" ht="18" customHeight="1">
      <c r="A23" s="56"/>
      <c r="B23" s="56"/>
      <c r="C23" s="59"/>
      <c r="D23" s="9">
        <v>2028</v>
      </c>
      <c r="E23" s="44">
        <f t="shared" si="1"/>
        <v>99382.6</v>
      </c>
      <c r="F23" s="44">
        <v>0</v>
      </c>
      <c r="G23" s="44">
        <v>99382.6</v>
      </c>
      <c r="H23" s="44">
        <v>0</v>
      </c>
      <c r="I23" s="44">
        <v>0</v>
      </c>
      <c r="J23" s="44">
        <v>0</v>
      </c>
      <c r="K23" s="44">
        <v>0</v>
      </c>
      <c r="L23" s="38">
        <v>0</v>
      </c>
      <c r="M23" s="38">
        <v>0</v>
      </c>
      <c r="N23" s="38">
        <v>0</v>
      </c>
      <c r="O23" s="68"/>
    </row>
    <row r="24" spans="1:15" ht="18" customHeight="1">
      <c r="A24" s="56"/>
      <c r="B24" s="56"/>
      <c r="C24" s="59"/>
      <c r="D24" s="9">
        <v>2029</v>
      </c>
      <c r="E24" s="44">
        <f t="shared" si="1"/>
        <v>99243.3</v>
      </c>
      <c r="F24" s="44">
        <v>0</v>
      </c>
      <c r="G24" s="44">
        <v>99243.3</v>
      </c>
      <c r="H24" s="44">
        <v>0</v>
      </c>
      <c r="I24" s="44">
        <v>0</v>
      </c>
      <c r="J24" s="44">
        <v>0</v>
      </c>
      <c r="K24" s="44">
        <v>0</v>
      </c>
      <c r="L24" s="38">
        <v>0</v>
      </c>
      <c r="M24" s="38">
        <v>0</v>
      </c>
      <c r="N24" s="38">
        <v>0</v>
      </c>
      <c r="O24" s="68"/>
    </row>
    <row r="25" spans="1:15" ht="18" customHeight="1">
      <c r="A25" s="57"/>
      <c r="B25" s="57"/>
      <c r="C25" s="60"/>
      <c r="D25" s="9">
        <v>2030</v>
      </c>
      <c r="E25" s="44">
        <f t="shared" si="1"/>
        <v>126040.5</v>
      </c>
      <c r="F25" s="44">
        <v>0</v>
      </c>
      <c r="G25" s="44">
        <v>126040.5</v>
      </c>
      <c r="H25" s="44">
        <v>0</v>
      </c>
      <c r="I25" s="44">
        <v>0</v>
      </c>
      <c r="J25" s="44">
        <v>0</v>
      </c>
      <c r="K25" s="44">
        <v>0</v>
      </c>
      <c r="L25" s="38">
        <v>0</v>
      </c>
      <c r="M25" s="38">
        <v>0</v>
      </c>
      <c r="N25" s="38">
        <v>0</v>
      </c>
      <c r="O25" s="69"/>
    </row>
    <row r="26" spans="1:15" ht="17.25" customHeight="1">
      <c r="A26" s="52" t="s">
        <v>36</v>
      </c>
      <c r="B26" s="53"/>
      <c r="C26" s="53"/>
      <c r="D26" s="53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54"/>
    </row>
    <row r="27" spans="1:15" ht="17.25" customHeight="1">
      <c r="A27" s="52" t="s">
        <v>43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  <row r="28" spans="1:15" ht="15.75" customHeight="1">
      <c r="A28" s="70" t="s">
        <v>14</v>
      </c>
      <c r="B28" s="71"/>
      <c r="C28" s="76"/>
      <c r="D28" s="11" t="s">
        <v>12</v>
      </c>
      <c r="E28" s="16">
        <f>SUM(E29:E37)</f>
        <v>19886967.899999995</v>
      </c>
      <c r="F28" s="16">
        <f aca="true" t="shared" si="2" ref="F28:N28">SUM(F29:F37)</f>
        <v>0</v>
      </c>
      <c r="G28" s="16">
        <f t="shared" si="2"/>
        <v>15930857.700000003</v>
      </c>
      <c r="H28" s="16">
        <f t="shared" si="2"/>
        <v>0</v>
      </c>
      <c r="I28" s="16">
        <f>SUM(I29:I37)</f>
        <v>0</v>
      </c>
      <c r="J28" s="16">
        <f t="shared" si="2"/>
        <v>0</v>
      </c>
      <c r="K28" s="16">
        <f t="shared" si="2"/>
        <v>3956110.1999999993</v>
      </c>
      <c r="L28" s="16">
        <f t="shared" si="2"/>
        <v>0</v>
      </c>
      <c r="M28" s="16">
        <f t="shared" si="2"/>
        <v>0</v>
      </c>
      <c r="N28" s="16">
        <f t="shared" si="2"/>
        <v>0</v>
      </c>
      <c r="O28" s="65" t="s">
        <v>30</v>
      </c>
    </row>
    <row r="29" spans="1:15" ht="15.75" customHeight="1">
      <c r="A29" s="72"/>
      <c r="B29" s="73"/>
      <c r="C29" s="77"/>
      <c r="D29" s="10">
        <v>2022</v>
      </c>
      <c r="E29" s="27">
        <f>G29+K29</f>
        <v>2224079.9</v>
      </c>
      <c r="F29" s="27">
        <v>0</v>
      </c>
      <c r="G29" s="27">
        <v>1784512.1</v>
      </c>
      <c r="H29" s="27">
        <v>0</v>
      </c>
      <c r="I29" s="28">
        <v>0</v>
      </c>
      <c r="J29" s="28">
        <v>0</v>
      </c>
      <c r="K29" s="29">
        <f>381300+58267.8</f>
        <v>439567.8</v>
      </c>
      <c r="L29" s="29">
        <v>0</v>
      </c>
      <c r="M29" s="25">
        <v>0</v>
      </c>
      <c r="N29" s="25">
        <v>0</v>
      </c>
      <c r="O29" s="66"/>
    </row>
    <row r="30" spans="1:15" ht="15.75" customHeight="1">
      <c r="A30" s="72"/>
      <c r="B30" s="73"/>
      <c r="C30" s="77"/>
      <c r="D30" s="10">
        <v>2023</v>
      </c>
      <c r="E30" s="27">
        <f aca="true" t="shared" si="3" ref="E30:E37">G30+K30</f>
        <v>2224079.9</v>
      </c>
      <c r="F30" s="27">
        <v>0</v>
      </c>
      <c r="G30" s="27">
        <v>1784512.1</v>
      </c>
      <c r="H30" s="27">
        <v>0</v>
      </c>
      <c r="I30" s="28">
        <v>0</v>
      </c>
      <c r="J30" s="28">
        <v>0</v>
      </c>
      <c r="K30" s="29">
        <f aca="true" t="shared" si="4" ref="K30:K37">381300+58267.8</f>
        <v>439567.8</v>
      </c>
      <c r="L30" s="29">
        <v>0</v>
      </c>
      <c r="M30" s="25">
        <v>0</v>
      </c>
      <c r="N30" s="25">
        <v>0</v>
      </c>
      <c r="O30" s="66"/>
    </row>
    <row r="31" spans="1:15" ht="15.75" customHeight="1">
      <c r="A31" s="72"/>
      <c r="B31" s="73"/>
      <c r="C31" s="77"/>
      <c r="D31" s="10">
        <v>2024</v>
      </c>
      <c r="E31" s="27">
        <f t="shared" si="3"/>
        <v>2224079.9</v>
      </c>
      <c r="F31" s="27">
        <v>0</v>
      </c>
      <c r="G31" s="27">
        <v>1784512.1</v>
      </c>
      <c r="H31" s="27">
        <v>0</v>
      </c>
      <c r="I31" s="28">
        <v>0</v>
      </c>
      <c r="J31" s="28">
        <v>0</v>
      </c>
      <c r="K31" s="29">
        <f t="shared" si="4"/>
        <v>439567.8</v>
      </c>
      <c r="L31" s="29">
        <v>0</v>
      </c>
      <c r="M31" s="25">
        <v>0</v>
      </c>
      <c r="N31" s="25">
        <v>0</v>
      </c>
      <c r="O31" s="66"/>
    </row>
    <row r="32" spans="1:15" ht="15.75" customHeight="1">
      <c r="A32" s="72"/>
      <c r="B32" s="73"/>
      <c r="C32" s="77"/>
      <c r="D32" s="10">
        <v>2025</v>
      </c>
      <c r="E32" s="27">
        <f t="shared" si="3"/>
        <v>2202454.6999999997</v>
      </c>
      <c r="F32" s="27">
        <v>0</v>
      </c>
      <c r="G32" s="27">
        <v>1762886.9</v>
      </c>
      <c r="H32" s="27">
        <v>0</v>
      </c>
      <c r="I32" s="28">
        <v>0</v>
      </c>
      <c r="J32" s="28">
        <v>0</v>
      </c>
      <c r="K32" s="29">
        <f t="shared" si="4"/>
        <v>439567.8</v>
      </c>
      <c r="L32" s="29">
        <v>0</v>
      </c>
      <c r="M32" s="25">
        <v>0</v>
      </c>
      <c r="N32" s="25">
        <v>0</v>
      </c>
      <c r="O32" s="66"/>
    </row>
    <row r="33" spans="1:15" ht="15.75" customHeight="1">
      <c r="A33" s="72"/>
      <c r="B33" s="73"/>
      <c r="C33" s="77"/>
      <c r="D33" s="10">
        <v>2026</v>
      </c>
      <c r="E33" s="27">
        <f t="shared" si="3"/>
        <v>2202454.6999999997</v>
      </c>
      <c r="F33" s="27">
        <v>0</v>
      </c>
      <c r="G33" s="27">
        <v>1762886.9</v>
      </c>
      <c r="H33" s="27">
        <v>0</v>
      </c>
      <c r="I33" s="28">
        <v>0</v>
      </c>
      <c r="J33" s="28">
        <v>0</v>
      </c>
      <c r="K33" s="29">
        <f t="shared" si="4"/>
        <v>439567.8</v>
      </c>
      <c r="L33" s="29">
        <v>0</v>
      </c>
      <c r="M33" s="25">
        <v>0</v>
      </c>
      <c r="N33" s="25">
        <v>0</v>
      </c>
      <c r="O33" s="66"/>
    </row>
    <row r="34" spans="1:15" ht="15.75" customHeight="1">
      <c r="A34" s="72"/>
      <c r="B34" s="73"/>
      <c r="C34" s="77"/>
      <c r="D34" s="10">
        <v>2027</v>
      </c>
      <c r="E34" s="27">
        <f t="shared" si="3"/>
        <v>2202454.6999999997</v>
      </c>
      <c r="F34" s="27">
        <v>0</v>
      </c>
      <c r="G34" s="27">
        <v>1762886.9</v>
      </c>
      <c r="H34" s="27">
        <v>0</v>
      </c>
      <c r="I34" s="28">
        <v>0</v>
      </c>
      <c r="J34" s="28">
        <v>0</v>
      </c>
      <c r="K34" s="29">
        <f t="shared" si="4"/>
        <v>439567.8</v>
      </c>
      <c r="L34" s="29">
        <v>0</v>
      </c>
      <c r="M34" s="25">
        <v>0</v>
      </c>
      <c r="N34" s="25">
        <v>0</v>
      </c>
      <c r="O34" s="66"/>
    </row>
    <row r="35" spans="1:15" ht="15.75" customHeight="1">
      <c r="A35" s="72"/>
      <c r="B35" s="73"/>
      <c r="C35" s="77"/>
      <c r="D35" s="10">
        <v>2028</v>
      </c>
      <c r="E35" s="27">
        <f t="shared" si="3"/>
        <v>2202454.6999999997</v>
      </c>
      <c r="F35" s="27">
        <v>0</v>
      </c>
      <c r="G35" s="27">
        <v>1762886.9</v>
      </c>
      <c r="H35" s="27">
        <v>0</v>
      </c>
      <c r="I35" s="28">
        <v>0</v>
      </c>
      <c r="J35" s="28">
        <v>0</v>
      </c>
      <c r="K35" s="29">
        <f t="shared" si="4"/>
        <v>439567.8</v>
      </c>
      <c r="L35" s="29">
        <v>0</v>
      </c>
      <c r="M35" s="25">
        <v>0</v>
      </c>
      <c r="N35" s="25">
        <v>0</v>
      </c>
      <c r="O35" s="66"/>
    </row>
    <row r="36" spans="1:15" ht="15.75" customHeight="1">
      <c r="A36" s="72"/>
      <c r="B36" s="73"/>
      <c r="C36" s="77"/>
      <c r="D36" s="10">
        <v>2029</v>
      </c>
      <c r="E36" s="27">
        <f t="shared" si="3"/>
        <v>2202454.6999999997</v>
      </c>
      <c r="F36" s="27">
        <v>0</v>
      </c>
      <c r="G36" s="27">
        <v>1762886.9</v>
      </c>
      <c r="H36" s="27">
        <v>0</v>
      </c>
      <c r="I36" s="28">
        <v>0</v>
      </c>
      <c r="J36" s="28">
        <v>0</v>
      </c>
      <c r="K36" s="29">
        <f t="shared" si="4"/>
        <v>439567.8</v>
      </c>
      <c r="L36" s="29">
        <v>0</v>
      </c>
      <c r="M36" s="25">
        <v>0</v>
      </c>
      <c r="N36" s="25">
        <v>0</v>
      </c>
      <c r="O36" s="66"/>
    </row>
    <row r="37" spans="1:15" ht="15.75" customHeight="1">
      <c r="A37" s="74"/>
      <c r="B37" s="75"/>
      <c r="C37" s="78"/>
      <c r="D37" s="10">
        <v>2030</v>
      </c>
      <c r="E37" s="27">
        <f t="shared" si="3"/>
        <v>2202454.6999999997</v>
      </c>
      <c r="F37" s="27">
        <v>0</v>
      </c>
      <c r="G37" s="27">
        <v>1762886.9</v>
      </c>
      <c r="H37" s="27">
        <v>0</v>
      </c>
      <c r="I37" s="28">
        <v>0</v>
      </c>
      <c r="J37" s="28">
        <v>0</v>
      </c>
      <c r="K37" s="29">
        <f t="shared" si="4"/>
        <v>439567.8</v>
      </c>
      <c r="L37" s="29">
        <v>0</v>
      </c>
      <c r="M37" s="25">
        <v>0</v>
      </c>
      <c r="N37" s="25">
        <v>0</v>
      </c>
      <c r="O37" s="67"/>
    </row>
    <row r="38" spans="1:15" ht="17.25" customHeight="1">
      <c r="A38" s="52" t="s">
        <v>22</v>
      </c>
      <c r="B38" s="53"/>
      <c r="C38" s="53"/>
      <c r="D38" s="53"/>
      <c r="E38" s="64"/>
      <c r="F38" s="64"/>
      <c r="G38" s="64"/>
      <c r="H38" s="64"/>
      <c r="I38" s="64"/>
      <c r="J38" s="64"/>
      <c r="K38" s="64"/>
      <c r="L38" s="64"/>
      <c r="M38" s="64"/>
      <c r="N38" s="53"/>
      <c r="O38" s="54"/>
    </row>
    <row r="39" spans="1:15" ht="17.25" customHeight="1">
      <c r="A39" s="52" t="s">
        <v>32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5" ht="15.75" customHeight="1">
      <c r="A40" s="70" t="s">
        <v>23</v>
      </c>
      <c r="B40" s="71"/>
      <c r="C40" s="76"/>
      <c r="D40" s="11" t="s">
        <v>12</v>
      </c>
      <c r="E40" s="12">
        <f>SUM(E41:E49)</f>
        <v>447317.1000000001</v>
      </c>
      <c r="F40" s="12">
        <f aca="true" t="shared" si="5" ref="F40:N40">SUM(F41:F49)</f>
        <v>0</v>
      </c>
      <c r="G40" s="12">
        <f>SUM(G41:G49)</f>
        <v>447317.1000000001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2">
        <f t="shared" si="5"/>
        <v>0</v>
      </c>
      <c r="O40" s="58" t="s">
        <v>17</v>
      </c>
    </row>
    <row r="41" spans="1:15" ht="15.75" customHeight="1">
      <c r="A41" s="72"/>
      <c r="B41" s="73"/>
      <c r="C41" s="77"/>
      <c r="D41" s="10">
        <v>2022</v>
      </c>
      <c r="E41" s="28">
        <f>G41</f>
        <v>49701.9</v>
      </c>
      <c r="F41" s="28">
        <v>0</v>
      </c>
      <c r="G41" s="39">
        <v>49701.9</v>
      </c>
      <c r="H41" s="28">
        <v>0</v>
      </c>
      <c r="I41" s="30"/>
      <c r="J41" s="30"/>
      <c r="K41" s="31"/>
      <c r="L41" s="31"/>
      <c r="M41" s="24"/>
      <c r="N41" s="24"/>
      <c r="O41" s="59"/>
    </row>
    <row r="42" spans="1:15" ht="15.75" customHeight="1">
      <c r="A42" s="72"/>
      <c r="B42" s="73"/>
      <c r="C42" s="77"/>
      <c r="D42" s="10">
        <v>2023</v>
      </c>
      <c r="E42" s="28">
        <f>G42</f>
        <v>49701.9</v>
      </c>
      <c r="F42" s="32">
        <v>0</v>
      </c>
      <c r="G42" s="39">
        <v>49701.9</v>
      </c>
      <c r="H42" s="32">
        <v>0</v>
      </c>
      <c r="I42" s="30"/>
      <c r="J42" s="30"/>
      <c r="K42" s="31"/>
      <c r="L42" s="31"/>
      <c r="M42" s="24"/>
      <c r="N42" s="24"/>
      <c r="O42" s="59"/>
    </row>
    <row r="43" spans="1:15" ht="15.75" customHeight="1">
      <c r="A43" s="72"/>
      <c r="B43" s="73"/>
      <c r="C43" s="77"/>
      <c r="D43" s="10">
        <v>2024</v>
      </c>
      <c r="E43" s="32">
        <f aca="true" t="shared" si="6" ref="E43:F49">G43</f>
        <v>49701.9</v>
      </c>
      <c r="F43" s="32">
        <f t="shared" si="6"/>
        <v>0</v>
      </c>
      <c r="G43" s="39">
        <v>49701.9</v>
      </c>
      <c r="H43" s="32">
        <v>0</v>
      </c>
      <c r="I43" s="30"/>
      <c r="J43" s="30"/>
      <c r="K43" s="31"/>
      <c r="L43" s="31"/>
      <c r="M43" s="24"/>
      <c r="N43" s="24"/>
      <c r="O43" s="59"/>
    </row>
    <row r="44" spans="1:15" ht="15.75" customHeight="1">
      <c r="A44" s="72"/>
      <c r="B44" s="73"/>
      <c r="C44" s="77"/>
      <c r="D44" s="10">
        <v>2025</v>
      </c>
      <c r="E44" s="32">
        <f t="shared" si="6"/>
        <v>49701.9</v>
      </c>
      <c r="F44" s="32">
        <f t="shared" si="6"/>
        <v>0</v>
      </c>
      <c r="G44" s="39">
        <v>49701.9</v>
      </c>
      <c r="H44" s="32">
        <v>0</v>
      </c>
      <c r="I44" s="30"/>
      <c r="J44" s="30"/>
      <c r="K44" s="31"/>
      <c r="L44" s="31"/>
      <c r="M44" s="24"/>
      <c r="N44" s="24"/>
      <c r="O44" s="59"/>
    </row>
    <row r="45" spans="1:15" ht="15.75" customHeight="1">
      <c r="A45" s="72"/>
      <c r="B45" s="73"/>
      <c r="C45" s="77"/>
      <c r="D45" s="10">
        <v>2026</v>
      </c>
      <c r="E45" s="32">
        <f t="shared" si="6"/>
        <v>49701.9</v>
      </c>
      <c r="F45" s="32">
        <f t="shared" si="6"/>
        <v>0</v>
      </c>
      <c r="G45" s="39">
        <v>49701.9</v>
      </c>
      <c r="H45" s="32">
        <v>0</v>
      </c>
      <c r="I45" s="30"/>
      <c r="J45" s="30"/>
      <c r="K45" s="31"/>
      <c r="L45" s="31"/>
      <c r="M45" s="24"/>
      <c r="N45" s="24"/>
      <c r="O45" s="59"/>
    </row>
    <row r="46" spans="1:15" ht="15.75" customHeight="1">
      <c r="A46" s="72"/>
      <c r="B46" s="73"/>
      <c r="C46" s="77"/>
      <c r="D46" s="10">
        <v>2027</v>
      </c>
      <c r="E46" s="32">
        <f t="shared" si="6"/>
        <v>49701.9</v>
      </c>
      <c r="F46" s="32">
        <f t="shared" si="6"/>
        <v>0</v>
      </c>
      <c r="G46" s="39">
        <v>49701.9</v>
      </c>
      <c r="H46" s="32">
        <v>0</v>
      </c>
      <c r="I46" s="30"/>
      <c r="J46" s="30"/>
      <c r="K46" s="31"/>
      <c r="L46" s="31"/>
      <c r="M46" s="24"/>
      <c r="N46" s="24"/>
      <c r="O46" s="59"/>
    </row>
    <row r="47" spans="1:15" ht="15.75" customHeight="1">
      <c r="A47" s="72"/>
      <c r="B47" s="73"/>
      <c r="C47" s="77"/>
      <c r="D47" s="10">
        <v>2028</v>
      </c>
      <c r="E47" s="32">
        <f t="shared" si="6"/>
        <v>49701.9</v>
      </c>
      <c r="F47" s="32">
        <f t="shared" si="6"/>
        <v>0</v>
      </c>
      <c r="G47" s="39">
        <v>49701.9</v>
      </c>
      <c r="H47" s="32">
        <v>0</v>
      </c>
      <c r="I47" s="30"/>
      <c r="J47" s="30"/>
      <c r="K47" s="31"/>
      <c r="L47" s="31"/>
      <c r="M47" s="24"/>
      <c r="N47" s="24"/>
      <c r="O47" s="59"/>
    </row>
    <row r="48" spans="1:15" ht="15.75" customHeight="1">
      <c r="A48" s="72"/>
      <c r="B48" s="73"/>
      <c r="C48" s="77"/>
      <c r="D48" s="10">
        <v>2029</v>
      </c>
      <c r="E48" s="32">
        <f t="shared" si="6"/>
        <v>49701.9</v>
      </c>
      <c r="F48" s="32">
        <f t="shared" si="6"/>
        <v>0</v>
      </c>
      <c r="G48" s="39">
        <v>49701.9</v>
      </c>
      <c r="H48" s="32">
        <v>0</v>
      </c>
      <c r="I48" s="30"/>
      <c r="J48" s="30"/>
      <c r="K48" s="31"/>
      <c r="L48" s="31"/>
      <c r="M48" s="24"/>
      <c r="N48" s="24"/>
      <c r="O48" s="59"/>
    </row>
    <row r="49" spans="1:15" ht="15.75" customHeight="1">
      <c r="A49" s="74"/>
      <c r="B49" s="75"/>
      <c r="C49" s="78"/>
      <c r="D49" s="10">
        <v>2030</v>
      </c>
      <c r="E49" s="32">
        <f t="shared" si="6"/>
        <v>49701.9</v>
      </c>
      <c r="F49" s="32">
        <f t="shared" si="6"/>
        <v>0</v>
      </c>
      <c r="G49" s="39">
        <v>49701.9</v>
      </c>
      <c r="H49" s="32">
        <v>0</v>
      </c>
      <c r="I49" s="30"/>
      <c r="J49" s="30"/>
      <c r="K49" s="31"/>
      <c r="L49" s="31"/>
      <c r="M49" s="24"/>
      <c r="N49" s="24"/>
      <c r="O49" s="60"/>
    </row>
    <row r="50" spans="1:15" ht="27" customHeight="1">
      <c r="A50" s="52" t="s">
        <v>27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7.25" customHeight="1">
      <c r="A51" s="52" t="s">
        <v>26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>
      <c r="A52" s="70" t="s">
        <v>24</v>
      </c>
      <c r="B52" s="71"/>
      <c r="C52" s="80"/>
      <c r="D52" s="11" t="s">
        <v>12</v>
      </c>
      <c r="E52" s="12">
        <f>SUM(E53:E61)</f>
        <v>3352929.5</v>
      </c>
      <c r="F52" s="12">
        <f aca="true" t="shared" si="7" ref="F52:N52">SUM(F53:F61)</f>
        <v>0</v>
      </c>
      <c r="G52" s="12">
        <f t="shared" si="7"/>
        <v>3352929.5</v>
      </c>
      <c r="H52" s="12">
        <f t="shared" si="7"/>
        <v>0</v>
      </c>
      <c r="I52" s="12">
        <f t="shared" si="7"/>
        <v>0</v>
      </c>
      <c r="J52" s="12">
        <f t="shared" si="7"/>
        <v>0</v>
      </c>
      <c r="K52" s="12">
        <f t="shared" si="7"/>
        <v>0</v>
      </c>
      <c r="L52" s="12">
        <f t="shared" si="7"/>
        <v>0</v>
      </c>
      <c r="M52" s="12">
        <f t="shared" si="7"/>
        <v>0</v>
      </c>
      <c r="N52" s="12">
        <f t="shared" si="7"/>
        <v>0</v>
      </c>
      <c r="O52" s="65" t="s">
        <v>25</v>
      </c>
    </row>
    <row r="53" spans="1:15" ht="15.75" customHeight="1">
      <c r="A53" s="72"/>
      <c r="B53" s="73"/>
      <c r="C53" s="81"/>
      <c r="D53" s="10">
        <v>2022</v>
      </c>
      <c r="E53" s="33">
        <v>382431.7</v>
      </c>
      <c r="F53" s="34">
        <v>0</v>
      </c>
      <c r="G53" s="33">
        <v>382431.7</v>
      </c>
      <c r="H53" s="34">
        <v>0</v>
      </c>
      <c r="I53" s="35"/>
      <c r="J53" s="36"/>
      <c r="K53" s="37"/>
      <c r="L53" s="37"/>
      <c r="M53" s="24"/>
      <c r="N53" s="24"/>
      <c r="O53" s="66"/>
    </row>
    <row r="54" spans="1:15" ht="15.75" customHeight="1">
      <c r="A54" s="72"/>
      <c r="B54" s="73"/>
      <c r="C54" s="81"/>
      <c r="D54" s="10">
        <v>2023</v>
      </c>
      <c r="E54" s="33">
        <v>359980.8</v>
      </c>
      <c r="F54" s="34">
        <v>0</v>
      </c>
      <c r="G54" s="33">
        <v>359980.8</v>
      </c>
      <c r="H54" s="34">
        <v>0</v>
      </c>
      <c r="I54" s="35"/>
      <c r="J54" s="36"/>
      <c r="K54" s="37"/>
      <c r="L54" s="37"/>
      <c r="M54" s="24"/>
      <c r="N54" s="24"/>
      <c r="O54" s="66"/>
    </row>
    <row r="55" spans="1:15" ht="15.75" customHeight="1">
      <c r="A55" s="72"/>
      <c r="B55" s="73"/>
      <c r="C55" s="81"/>
      <c r="D55" s="10">
        <v>2024</v>
      </c>
      <c r="E55" s="33">
        <v>372931</v>
      </c>
      <c r="F55" s="34">
        <v>0</v>
      </c>
      <c r="G55" s="33">
        <v>372931</v>
      </c>
      <c r="H55" s="34">
        <v>0</v>
      </c>
      <c r="I55" s="35"/>
      <c r="J55" s="36"/>
      <c r="K55" s="37"/>
      <c r="L55" s="37"/>
      <c r="M55" s="24"/>
      <c r="N55" s="24"/>
      <c r="O55" s="66"/>
    </row>
    <row r="56" spans="1:15" ht="15.75" customHeight="1">
      <c r="A56" s="72"/>
      <c r="B56" s="73"/>
      <c r="C56" s="81"/>
      <c r="D56" s="10">
        <v>2025</v>
      </c>
      <c r="E56" s="33">
        <v>372931</v>
      </c>
      <c r="F56" s="34">
        <v>0</v>
      </c>
      <c r="G56" s="33">
        <v>372931</v>
      </c>
      <c r="H56" s="34">
        <v>0</v>
      </c>
      <c r="I56" s="35"/>
      <c r="J56" s="36"/>
      <c r="K56" s="37"/>
      <c r="L56" s="37"/>
      <c r="M56" s="24"/>
      <c r="N56" s="24"/>
      <c r="O56" s="66"/>
    </row>
    <row r="57" spans="1:15" ht="15.75" customHeight="1">
      <c r="A57" s="72"/>
      <c r="B57" s="73"/>
      <c r="C57" s="81"/>
      <c r="D57" s="10">
        <v>2026</v>
      </c>
      <c r="E57" s="33">
        <v>372931</v>
      </c>
      <c r="F57" s="34">
        <v>0</v>
      </c>
      <c r="G57" s="33">
        <v>372931</v>
      </c>
      <c r="H57" s="34">
        <v>0</v>
      </c>
      <c r="I57" s="35"/>
      <c r="J57" s="36"/>
      <c r="K57" s="37"/>
      <c r="L57" s="37"/>
      <c r="M57" s="24"/>
      <c r="N57" s="24"/>
      <c r="O57" s="66"/>
    </row>
    <row r="58" spans="1:15" ht="15.75" customHeight="1">
      <c r="A58" s="72"/>
      <c r="B58" s="73"/>
      <c r="C58" s="81"/>
      <c r="D58" s="10">
        <v>2027</v>
      </c>
      <c r="E58" s="33">
        <v>372931</v>
      </c>
      <c r="F58" s="34">
        <v>0</v>
      </c>
      <c r="G58" s="33">
        <v>372931</v>
      </c>
      <c r="H58" s="34">
        <v>0</v>
      </c>
      <c r="I58" s="35"/>
      <c r="J58" s="36"/>
      <c r="K58" s="37"/>
      <c r="L58" s="37"/>
      <c r="M58" s="24"/>
      <c r="N58" s="24"/>
      <c r="O58" s="66"/>
    </row>
    <row r="59" spans="1:15" ht="15.75" customHeight="1">
      <c r="A59" s="72"/>
      <c r="B59" s="73"/>
      <c r="C59" s="81"/>
      <c r="D59" s="10">
        <v>2028</v>
      </c>
      <c r="E59" s="33">
        <v>372931</v>
      </c>
      <c r="F59" s="34">
        <v>0</v>
      </c>
      <c r="G59" s="33">
        <v>372931</v>
      </c>
      <c r="H59" s="34">
        <v>0</v>
      </c>
      <c r="I59" s="35"/>
      <c r="J59" s="36"/>
      <c r="K59" s="37"/>
      <c r="L59" s="37"/>
      <c r="M59" s="24"/>
      <c r="N59" s="24"/>
      <c r="O59" s="66"/>
    </row>
    <row r="60" spans="1:15" ht="15.75" customHeight="1">
      <c r="A60" s="72"/>
      <c r="B60" s="73"/>
      <c r="C60" s="81"/>
      <c r="D60" s="10">
        <v>2029</v>
      </c>
      <c r="E60" s="33">
        <v>372931</v>
      </c>
      <c r="F60" s="34">
        <v>0</v>
      </c>
      <c r="G60" s="33">
        <v>372931</v>
      </c>
      <c r="H60" s="34">
        <v>0</v>
      </c>
      <c r="I60" s="35"/>
      <c r="J60" s="36"/>
      <c r="K60" s="37"/>
      <c r="L60" s="37"/>
      <c r="M60" s="24"/>
      <c r="N60" s="24"/>
      <c r="O60" s="66"/>
    </row>
    <row r="61" spans="1:15" ht="15.75" customHeight="1">
      <c r="A61" s="74"/>
      <c r="B61" s="75"/>
      <c r="C61" s="82"/>
      <c r="D61" s="10">
        <v>2030</v>
      </c>
      <c r="E61" s="33">
        <v>372931</v>
      </c>
      <c r="F61" s="34">
        <v>0</v>
      </c>
      <c r="G61" s="33">
        <v>372931</v>
      </c>
      <c r="H61" s="34">
        <v>0</v>
      </c>
      <c r="I61" s="35"/>
      <c r="J61" s="36"/>
      <c r="K61" s="37"/>
      <c r="L61" s="37"/>
      <c r="M61" s="24"/>
      <c r="N61" s="24"/>
      <c r="O61" s="67"/>
    </row>
    <row r="62" spans="1:15" ht="15.75" customHeight="1">
      <c r="A62" s="48" t="s">
        <v>37</v>
      </c>
      <c r="B62" s="49"/>
      <c r="C62" s="49"/>
      <c r="D62" s="21" t="s">
        <v>12</v>
      </c>
      <c r="E62" s="26">
        <f>SUM(E63:E71)</f>
        <v>27537837.999999993</v>
      </c>
      <c r="F62" s="26">
        <f aca="true" t="shared" si="8" ref="F62:N62">SUM(F63:F71)</f>
        <v>0</v>
      </c>
      <c r="G62" s="26">
        <f t="shared" si="8"/>
        <v>21038714.000000004</v>
      </c>
      <c r="H62" s="26">
        <f t="shared" si="8"/>
        <v>0</v>
      </c>
      <c r="I62" s="12">
        <f t="shared" si="8"/>
        <v>0</v>
      </c>
      <c r="J62" s="12">
        <f t="shared" si="8"/>
        <v>0</v>
      </c>
      <c r="K62" s="12">
        <f t="shared" si="8"/>
        <v>6499123.999999999</v>
      </c>
      <c r="L62" s="12">
        <f t="shared" si="8"/>
        <v>0</v>
      </c>
      <c r="M62" s="22">
        <f t="shared" si="8"/>
        <v>0</v>
      </c>
      <c r="N62" s="23">
        <f t="shared" si="8"/>
        <v>0</v>
      </c>
      <c r="O62" s="51"/>
    </row>
    <row r="63" spans="1:15" ht="15.75" customHeight="1">
      <c r="A63" s="49"/>
      <c r="B63" s="49"/>
      <c r="C63" s="49"/>
      <c r="D63" s="10">
        <v>2022</v>
      </c>
      <c r="E63" s="24">
        <f>G63+I63+K63+M63</f>
        <v>4049316.4000000004</v>
      </c>
      <c r="F63" s="24">
        <f aca="true" t="shared" si="9" ref="E63:F67">H63+J63+L63+N63</f>
        <v>0</v>
      </c>
      <c r="G63" s="24">
        <f>G17+G29+G41+G53</f>
        <v>2511555.1</v>
      </c>
      <c r="H63" s="24">
        <f aca="true" t="shared" si="10" ref="G63:I64">H17+H29+H41+H53</f>
        <v>0</v>
      </c>
      <c r="I63" s="24">
        <f t="shared" si="10"/>
        <v>0</v>
      </c>
      <c r="J63" s="24">
        <f>J17+J29+J41+J53</f>
        <v>0</v>
      </c>
      <c r="K63" s="24">
        <f>K17+K29+K41+K53</f>
        <v>1537761.3</v>
      </c>
      <c r="L63" s="24">
        <f>L17+L29+L41+L53</f>
        <v>0</v>
      </c>
      <c r="M63" s="24">
        <f>M17+M29+M41+M53</f>
        <v>0</v>
      </c>
      <c r="N63" s="24">
        <f>N17+N29+N41+N53</f>
        <v>0</v>
      </c>
      <c r="O63" s="51"/>
    </row>
    <row r="64" spans="1:15" ht="15.75" customHeight="1">
      <c r="A64" s="49"/>
      <c r="B64" s="49"/>
      <c r="C64" s="49"/>
      <c r="D64" s="10">
        <v>2023</v>
      </c>
      <c r="E64" s="24">
        <f>G64+I64+K64+M64</f>
        <v>3735472.0999999996</v>
      </c>
      <c r="F64" s="24">
        <f t="shared" si="9"/>
        <v>0</v>
      </c>
      <c r="G64" s="24">
        <f t="shared" si="10"/>
        <v>2386935.1999999997</v>
      </c>
      <c r="H64" s="24">
        <f t="shared" si="10"/>
        <v>0</v>
      </c>
      <c r="I64" s="24">
        <f t="shared" si="10"/>
        <v>0</v>
      </c>
      <c r="J64" s="24">
        <f aca="true" t="shared" si="11" ref="G64:N71">J18+J30+J42+J54</f>
        <v>0</v>
      </c>
      <c r="K64" s="24">
        <f t="shared" si="11"/>
        <v>1348536.9</v>
      </c>
      <c r="L64" s="24">
        <f t="shared" si="11"/>
        <v>0</v>
      </c>
      <c r="M64" s="24">
        <f t="shared" si="11"/>
        <v>0</v>
      </c>
      <c r="N64" s="24">
        <f t="shared" si="11"/>
        <v>0</v>
      </c>
      <c r="O64" s="51"/>
    </row>
    <row r="65" spans="1:15" ht="15.75" customHeight="1">
      <c r="A65" s="49"/>
      <c r="B65" s="49"/>
      <c r="C65" s="49"/>
      <c r="D65" s="10">
        <v>2024</v>
      </c>
      <c r="E65" s="24">
        <f t="shared" si="9"/>
        <v>3429836.7</v>
      </c>
      <c r="F65" s="24">
        <f t="shared" si="9"/>
        <v>0</v>
      </c>
      <c r="G65" s="24">
        <f t="shared" si="11"/>
        <v>2454417.7</v>
      </c>
      <c r="H65" s="24">
        <f aca="true" t="shared" si="12" ref="H65:I71">H19+H31+H43+H55</f>
        <v>0</v>
      </c>
      <c r="I65" s="24">
        <f t="shared" si="12"/>
        <v>0</v>
      </c>
      <c r="J65" s="24">
        <f t="shared" si="11"/>
        <v>0</v>
      </c>
      <c r="K65" s="24">
        <f t="shared" si="11"/>
        <v>975419</v>
      </c>
      <c r="L65" s="24">
        <f t="shared" si="11"/>
        <v>0</v>
      </c>
      <c r="M65" s="24">
        <f t="shared" si="11"/>
        <v>0</v>
      </c>
      <c r="N65" s="24">
        <f t="shared" si="11"/>
        <v>0</v>
      </c>
      <c r="O65" s="51"/>
    </row>
    <row r="66" spans="1:15" ht="15.75" customHeight="1">
      <c r="A66" s="49"/>
      <c r="B66" s="49"/>
      <c r="C66" s="49"/>
      <c r="D66" s="10">
        <v>2025</v>
      </c>
      <c r="E66" s="24">
        <f t="shared" si="9"/>
        <v>2714482.1999999997</v>
      </c>
      <c r="F66" s="24">
        <f t="shared" si="9"/>
        <v>0</v>
      </c>
      <c r="G66" s="24">
        <f t="shared" si="11"/>
        <v>2274914.4</v>
      </c>
      <c r="H66" s="24">
        <f t="shared" si="12"/>
        <v>0</v>
      </c>
      <c r="I66" s="24">
        <f t="shared" si="12"/>
        <v>0</v>
      </c>
      <c r="J66" s="24">
        <f t="shared" si="11"/>
        <v>0</v>
      </c>
      <c r="K66" s="24">
        <f t="shared" si="11"/>
        <v>439567.8</v>
      </c>
      <c r="L66" s="24">
        <f t="shared" si="11"/>
        <v>0</v>
      </c>
      <c r="M66" s="24">
        <f t="shared" si="11"/>
        <v>0</v>
      </c>
      <c r="N66" s="24">
        <f t="shared" si="11"/>
        <v>0</v>
      </c>
      <c r="O66" s="51"/>
    </row>
    <row r="67" spans="1:15" ht="15.75" customHeight="1">
      <c r="A67" s="49"/>
      <c r="B67" s="49"/>
      <c r="C67" s="49"/>
      <c r="D67" s="10">
        <v>2026</v>
      </c>
      <c r="E67" s="25">
        <f>G67+I67+K67+M67</f>
        <v>2701793.1999999997</v>
      </c>
      <c r="F67" s="25">
        <f t="shared" si="9"/>
        <v>0</v>
      </c>
      <c r="G67" s="24">
        <f t="shared" si="11"/>
        <v>2262225.4</v>
      </c>
      <c r="H67" s="24">
        <f t="shared" si="12"/>
        <v>0</v>
      </c>
      <c r="I67" s="24">
        <f t="shared" si="12"/>
        <v>0</v>
      </c>
      <c r="J67" s="24">
        <f t="shared" si="11"/>
        <v>0</v>
      </c>
      <c r="K67" s="24">
        <f t="shared" si="11"/>
        <v>439567.8</v>
      </c>
      <c r="L67" s="24">
        <f t="shared" si="11"/>
        <v>0</v>
      </c>
      <c r="M67" s="24">
        <f t="shared" si="11"/>
        <v>0</v>
      </c>
      <c r="N67" s="24">
        <f t="shared" si="11"/>
        <v>0</v>
      </c>
      <c r="O67" s="51"/>
    </row>
    <row r="68" spans="1:15" ht="15.75" customHeight="1">
      <c r="A68" s="49"/>
      <c r="B68" s="49"/>
      <c r="C68" s="49"/>
      <c r="D68" s="10">
        <v>2027</v>
      </c>
      <c r="E68" s="25">
        <f>G68+I68+K68+M68</f>
        <v>2707008.1999999997</v>
      </c>
      <c r="F68" s="25">
        <f>H68+J68+L68+N68</f>
        <v>0</v>
      </c>
      <c r="G68" s="24">
        <f t="shared" si="11"/>
        <v>2267440.4</v>
      </c>
      <c r="H68" s="24">
        <f t="shared" si="12"/>
        <v>0</v>
      </c>
      <c r="I68" s="24">
        <f t="shared" si="12"/>
        <v>0</v>
      </c>
      <c r="J68" s="24">
        <f t="shared" si="11"/>
        <v>0</v>
      </c>
      <c r="K68" s="24">
        <f t="shared" si="11"/>
        <v>439567.8</v>
      </c>
      <c r="L68" s="24">
        <f t="shared" si="11"/>
        <v>0</v>
      </c>
      <c r="M68" s="24">
        <f t="shared" si="11"/>
        <v>0</v>
      </c>
      <c r="N68" s="24">
        <f t="shared" si="11"/>
        <v>0</v>
      </c>
      <c r="O68" s="51"/>
    </row>
    <row r="69" spans="1:15" ht="15.75" customHeight="1">
      <c r="A69" s="50"/>
      <c r="B69" s="50"/>
      <c r="C69" s="50"/>
      <c r="D69" s="10">
        <v>2028</v>
      </c>
      <c r="E69" s="25">
        <f aca="true" t="shared" si="13" ref="E69:F71">G69+I69+K69+M69</f>
        <v>2724470.1999999997</v>
      </c>
      <c r="F69" s="25">
        <f t="shared" si="13"/>
        <v>0</v>
      </c>
      <c r="G69" s="24">
        <f t="shared" si="11"/>
        <v>2284902.4</v>
      </c>
      <c r="H69" s="24">
        <f t="shared" si="12"/>
        <v>0</v>
      </c>
      <c r="I69" s="24">
        <f t="shared" si="12"/>
        <v>0</v>
      </c>
      <c r="J69" s="24">
        <f t="shared" si="11"/>
        <v>0</v>
      </c>
      <c r="K69" s="24">
        <f t="shared" si="11"/>
        <v>439567.8</v>
      </c>
      <c r="L69" s="24">
        <f t="shared" si="11"/>
        <v>0</v>
      </c>
      <c r="M69" s="24">
        <f t="shared" si="11"/>
        <v>0</v>
      </c>
      <c r="N69" s="24">
        <f t="shared" si="11"/>
        <v>0</v>
      </c>
      <c r="O69" s="50"/>
    </row>
    <row r="70" spans="1:15" ht="15.75" customHeight="1">
      <c r="A70" s="50"/>
      <c r="B70" s="50"/>
      <c r="C70" s="50"/>
      <c r="D70" s="10">
        <v>2029</v>
      </c>
      <c r="E70" s="25">
        <f t="shared" si="13"/>
        <v>2724330.8999999994</v>
      </c>
      <c r="F70" s="25">
        <f t="shared" si="13"/>
        <v>0</v>
      </c>
      <c r="G70" s="24">
        <f t="shared" si="11"/>
        <v>2284763.0999999996</v>
      </c>
      <c r="H70" s="24">
        <f t="shared" si="12"/>
        <v>0</v>
      </c>
      <c r="I70" s="24">
        <f t="shared" si="12"/>
        <v>0</v>
      </c>
      <c r="J70" s="24">
        <f t="shared" si="11"/>
        <v>0</v>
      </c>
      <c r="K70" s="24">
        <f t="shared" si="11"/>
        <v>439567.8</v>
      </c>
      <c r="L70" s="24">
        <f t="shared" si="11"/>
        <v>0</v>
      </c>
      <c r="M70" s="24">
        <f t="shared" si="11"/>
        <v>0</v>
      </c>
      <c r="N70" s="24">
        <f t="shared" si="11"/>
        <v>0</v>
      </c>
      <c r="O70" s="50"/>
    </row>
    <row r="71" spans="1:15" ht="15.75" customHeight="1">
      <c r="A71" s="50"/>
      <c r="B71" s="50"/>
      <c r="C71" s="50"/>
      <c r="D71" s="10">
        <v>2030</v>
      </c>
      <c r="E71" s="25">
        <f t="shared" si="13"/>
        <v>2751128.0999999996</v>
      </c>
      <c r="F71" s="25">
        <f t="shared" si="13"/>
        <v>0</v>
      </c>
      <c r="G71" s="24">
        <f t="shared" si="11"/>
        <v>2311560.3</v>
      </c>
      <c r="H71" s="24">
        <f t="shared" si="12"/>
        <v>0</v>
      </c>
      <c r="I71" s="24">
        <f t="shared" si="12"/>
        <v>0</v>
      </c>
      <c r="J71" s="24">
        <f t="shared" si="11"/>
        <v>0</v>
      </c>
      <c r="K71" s="24">
        <f t="shared" si="11"/>
        <v>439567.8</v>
      </c>
      <c r="L71" s="24">
        <f t="shared" si="11"/>
        <v>0</v>
      </c>
      <c r="M71" s="24">
        <f t="shared" si="11"/>
        <v>0</v>
      </c>
      <c r="N71" s="24">
        <f t="shared" si="11"/>
        <v>0</v>
      </c>
      <c r="O71" s="50"/>
    </row>
    <row r="72" spans="1:15" ht="15.75" customHeight="1">
      <c r="A72" s="15"/>
      <c r="B72" s="15"/>
      <c r="C72" s="17"/>
      <c r="D72" s="18"/>
      <c r="E72" s="19"/>
      <c r="F72" s="19"/>
      <c r="G72" s="19"/>
      <c r="H72" s="19"/>
      <c r="I72" s="40"/>
      <c r="J72" s="40"/>
      <c r="K72" s="41"/>
      <c r="L72" s="41"/>
      <c r="M72" s="42"/>
      <c r="N72" s="42"/>
      <c r="O72" s="20"/>
    </row>
    <row r="73" spans="1:4" ht="13.5" customHeight="1">
      <c r="A73" s="2" t="s">
        <v>16</v>
      </c>
      <c r="B73" s="45" t="s">
        <v>33</v>
      </c>
      <c r="C73" s="47"/>
      <c r="D73" s="47"/>
    </row>
    <row r="74" spans="1:5" ht="17.25" customHeight="1">
      <c r="A74" s="2" t="s">
        <v>17</v>
      </c>
      <c r="B74" s="45" t="s">
        <v>34</v>
      </c>
      <c r="C74" s="47"/>
      <c r="D74" s="47"/>
      <c r="E74" s="47"/>
    </row>
    <row r="75" spans="1:3" ht="17.25" customHeight="1">
      <c r="A75" s="2" t="s">
        <v>18</v>
      </c>
      <c r="B75" s="45" t="s">
        <v>39</v>
      </c>
      <c r="C75" s="46"/>
    </row>
    <row r="76" spans="1:5" ht="17.25" customHeight="1">
      <c r="A76" s="2" t="s">
        <v>19</v>
      </c>
      <c r="B76" s="45" t="s">
        <v>40</v>
      </c>
      <c r="C76" s="46"/>
      <c r="E76" s="14"/>
    </row>
    <row r="77" spans="1:5" ht="19.5" customHeight="1">
      <c r="A77" s="2" t="s">
        <v>20</v>
      </c>
      <c r="B77" s="45" t="s">
        <v>41</v>
      </c>
      <c r="C77" s="46"/>
      <c r="E77" s="14"/>
    </row>
    <row r="78" spans="1:3" ht="17.25" customHeight="1">
      <c r="A78" s="2" t="s">
        <v>21</v>
      </c>
      <c r="B78" s="45" t="s">
        <v>42</v>
      </c>
      <c r="C78" s="46"/>
    </row>
    <row r="79" spans="1:2" ht="15">
      <c r="A79" s="13"/>
      <c r="B79" s="13"/>
    </row>
  </sheetData>
  <sheetProtection/>
  <mergeCells count="43">
    <mergeCell ref="O7:O11"/>
    <mergeCell ref="G9:H10"/>
    <mergeCell ref="I9:J10"/>
    <mergeCell ref="K9:L10"/>
    <mergeCell ref="M9:N10"/>
    <mergeCell ref="A51:O51"/>
    <mergeCell ref="A40:B49"/>
    <mergeCell ref="C40:C49"/>
    <mergeCell ref="O40:O49"/>
    <mergeCell ref="A27:O27"/>
    <mergeCell ref="A7:A11"/>
    <mergeCell ref="B7:B11"/>
    <mergeCell ref="C7:C11"/>
    <mergeCell ref="D7:D11"/>
    <mergeCell ref="E7:F10"/>
    <mergeCell ref="G7:N8"/>
    <mergeCell ref="O16:O25"/>
    <mergeCell ref="A28:B37"/>
    <mergeCell ref="C28:C37"/>
    <mergeCell ref="O28:O37"/>
    <mergeCell ref="K1:O1"/>
    <mergeCell ref="A52:B61"/>
    <mergeCell ref="C52:C61"/>
    <mergeCell ref="K3:O3"/>
    <mergeCell ref="B5:N5"/>
    <mergeCell ref="A13:O13"/>
    <mergeCell ref="B78:C78"/>
    <mergeCell ref="A50:O50"/>
    <mergeCell ref="A39:O39"/>
    <mergeCell ref="A16:B25"/>
    <mergeCell ref="C16:C25"/>
    <mergeCell ref="A14:O14"/>
    <mergeCell ref="A15:O15"/>
    <mergeCell ref="A38:O38"/>
    <mergeCell ref="A26:O26"/>
    <mergeCell ref="O52:O61"/>
    <mergeCell ref="B76:C76"/>
    <mergeCell ref="B77:C77"/>
    <mergeCell ref="B74:E74"/>
    <mergeCell ref="B73:D73"/>
    <mergeCell ref="A62:C71"/>
    <mergeCell ref="O62:O71"/>
    <mergeCell ref="B75:C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dna</cp:lastModifiedBy>
  <cp:lastPrinted>2021-10-06T04:30:57Z</cp:lastPrinted>
  <dcterms:created xsi:type="dcterms:W3CDTF">2017-09-15T03:22:47Z</dcterms:created>
  <dcterms:modified xsi:type="dcterms:W3CDTF">2021-10-07T03:51:59Z</dcterms:modified>
  <cp:category/>
  <cp:version/>
  <cp:contentType/>
  <cp:contentStatus/>
</cp:coreProperties>
</file>