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1640" activeTab="0"/>
  </bookViews>
  <sheets>
    <sheet name="прил." sheetId="1" r:id="rId1"/>
  </sheets>
  <definedNames>
    <definedName name="_xlnm.Print_Titles" localSheetId="0">'прил.'!$11:$16</definedName>
    <definedName name="_xlnm.Print_Area" localSheetId="0">'прил.'!$A$1:$R$363</definedName>
  </definedNames>
  <calcPr fullCalcOnLoad="1"/>
</workbook>
</file>

<file path=xl/sharedStrings.xml><?xml version="1.0" encoding="utf-8"?>
<sst xmlns="http://schemas.openxmlformats.org/spreadsheetml/2006/main" count="537" uniqueCount="265">
  <si>
    <t>№ п/п</t>
  </si>
  <si>
    <t>Примечание</t>
  </si>
  <si>
    <t>Стоимость строительно-монтажных работ будет определена после получения положительного заключения государственной экспертизы</t>
  </si>
  <si>
    <t>Стоимость строительно-монтажных работ будет определена после получения заключения о достоверности определения сметной стоимости</t>
  </si>
  <si>
    <t>Строительство автодорожного моста  через р.Ушайка с подходами по ул. Петропавловская.</t>
  </si>
  <si>
    <t>Реконструкция ул. Герасименко от ул. Беринга до ул. Бирюкова</t>
  </si>
  <si>
    <t>Капитальный ремонт ул. Амурской, пер. Камский</t>
  </si>
  <si>
    <t>Капитальный ремонт ул. С. Щедрина</t>
  </si>
  <si>
    <t>Капитальный ремонт ул. Никитина от пр. Комсомольского до ул. С. Разина</t>
  </si>
  <si>
    <t>Капитальный ремонт пер. Курский</t>
  </si>
  <si>
    <t>Капитальный ремонт ул. Черемуховая, ул Поляночная, ул. Урманская, пер. Урочинский</t>
  </si>
  <si>
    <t>Капитальный ремонт ул. Дружбы, ул. Депутатской</t>
  </si>
  <si>
    <t>Капитальный ремонт ул. Героев Чубаровцев</t>
  </si>
  <si>
    <t>Срок исполнения</t>
  </si>
  <si>
    <t>потребность</t>
  </si>
  <si>
    <t>утверждено</t>
  </si>
  <si>
    <t>Объем финансирования 
(тыс. рублей)</t>
  </si>
  <si>
    <t>местного бюджета</t>
  </si>
  <si>
    <t>областного бюджета</t>
  </si>
  <si>
    <t>федерального бюджета</t>
  </si>
  <si>
    <t>внебюджетных источников</t>
  </si>
  <si>
    <t>1.1.</t>
  </si>
  <si>
    <t>Всего</t>
  </si>
  <si>
    <t>Строительство объектов улично-дорожной сети, в том числе:</t>
  </si>
  <si>
    <t>1.1.21</t>
  </si>
  <si>
    <t>1.1.22</t>
  </si>
  <si>
    <t>1.1.24</t>
  </si>
  <si>
    <t>1.1.1</t>
  </si>
  <si>
    <t>1.1.2</t>
  </si>
  <si>
    <t>1.1.4</t>
  </si>
  <si>
    <t>1.1.5</t>
  </si>
  <si>
    <t>1.1.6</t>
  </si>
  <si>
    <t>1.1.7</t>
  </si>
  <si>
    <t>Реконструкция объектов улично-дорожной сети, в том числе:</t>
  </si>
  <si>
    <t>Капитальный ремонт объектов улично-дорожной сети, в том числе:</t>
  </si>
  <si>
    <t>ИТОГО по задаче 1, в том числе:</t>
  </si>
  <si>
    <t>Строительно-монтажные работы</t>
  </si>
  <si>
    <t>В том числе, за счет средств</t>
  </si>
  <si>
    <t>Наименование целей, задач, мероприятий  подпрограммы</t>
  </si>
  <si>
    <t>1.1.3</t>
  </si>
  <si>
    <t>Задача 2 подпрограммы: Приведение улично-дорожной сети  в нормативное состояние</t>
  </si>
  <si>
    <t xml:space="preserve">Цель подпрограммы: Повышение доступности и безопасности улично-дорожной сети </t>
  </si>
  <si>
    <t xml:space="preserve">Задача 1 подпрограммы: Развитие улично-дорожной сети </t>
  </si>
  <si>
    <t>Капитальный ремонт тротуаров вдоль линий жилой застройки около школы № 66 по адресам: г. Томск, ул. Сплавная, 56, д. Эушта, ул. Школьная, 3</t>
  </si>
  <si>
    <t>1.1.11</t>
  </si>
  <si>
    <t>1.1.14</t>
  </si>
  <si>
    <t>1.1.15</t>
  </si>
  <si>
    <t>1.1.18</t>
  </si>
  <si>
    <t>ПЕРЕЧЕНЬ МЕРОПРИЯТИЙ И РЕСУРСНОЕ ОБЕСПЕЧЕНИЕ ПОДПРОГРАММЫ 
"Развитие улично-дорожной сети"</t>
  </si>
  <si>
    <t>ИТОГО по задаче 2, в том числе:</t>
  </si>
  <si>
    <t>ИТОГО по задачам 1, 2, в том числе:</t>
  </si>
  <si>
    <t>2.2.1</t>
  </si>
  <si>
    <t>2</t>
  </si>
  <si>
    <t>Стоимость строительно-монтажных работ будет уточнена после получения положительного заключения о достоверности определения сметной стоимости</t>
  </si>
  <si>
    <t>Капитальный ремонт ул. Бакунина</t>
  </si>
  <si>
    <t>Капитальный ремонт объектов улично-дорожной сети в мкр. Каменка</t>
  </si>
  <si>
    <t>Разработка проектной и изыскательской документации</t>
  </si>
  <si>
    <t>Капитальный ремонт объектов улично-дорожной сети в пос. 2-ой ЛПК</t>
  </si>
  <si>
    <t>1.1.8</t>
  </si>
  <si>
    <t>1.1.13</t>
  </si>
  <si>
    <t>Реконструкция моста длиной 35.1 м через р. Ушайка в п. Заварзино по ул. Мостовая в г. Томске со строительством подходов к мосту, устройством освещения</t>
  </si>
  <si>
    <t>Строительство автомобильной дороги по 
пер. Еловый в с. Дзержинское</t>
  </si>
  <si>
    <t>1.1.10</t>
  </si>
  <si>
    <t>Строительство улиц в ж/д Копылово</t>
  </si>
  <si>
    <t>1.1.25</t>
  </si>
  <si>
    <t>1.1.26</t>
  </si>
  <si>
    <t>1.1.27</t>
  </si>
  <si>
    <t>Строительсвто автомобильной дороги по 
ул. Бутакова от ул. Добровидова до 
ул. Большакова в г. Томске</t>
  </si>
  <si>
    <t>Строительство объектов улично-дорожной сети в 
д. Киргизка</t>
  </si>
  <si>
    <t>2.1.2</t>
  </si>
  <si>
    <t>Код бюджетной классификации
(КЦСР, КВР)</t>
  </si>
  <si>
    <t>2.1.</t>
  </si>
  <si>
    <t>2.1.3</t>
  </si>
  <si>
    <t>2.1.5</t>
  </si>
  <si>
    <t>2.1.9</t>
  </si>
  <si>
    <t>2.1.10</t>
  </si>
  <si>
    <t>2.1.13</t>
  </si>
  <si>
    <t>2.1.14</t>
  </si>
  <si>
    <t>2.1.15</t>
  </si>
  <si>
    <t>2.2.</t>
  </si>
  <si>
    <t>2.2.2</t>
  </si>
  <si>
    <t>2.2.3</t>
  </si>
  <si>
    <t>2.2.4</t>
  </si>
  <si>
    <t>2.2.5</t>
  </si>
  <si>
    <t>2.2.6</t>
  </si>
  <si>
    <t>2.2.7</t>
  </si>
  <si>
    <t>2.2.8</t>
  </si>
  <si>
    <t>2.2.9</t>
  </si>
  <si>
    <t>2.2.10</t>
  </si>
  <si>
    <t>2.2.12</t>
  </si>
  <si>
    <t>2.2.11</t>
  </si>
  <si>
    <t>2.3</t>
  </si>
  <si>
    <t>2.3.1</t>
  </si>
  <si>
    <t>1.2</t>
  </si>
  <si>
    <t>1.2.1</t>
  </si>
  <si>
    <t xml:space="preserve">Положительное заключение государственной экспертизы № 70-1-5-0236-14 от 24.10.2014 г. </t>
  </si>
  <si>
    <t>Строительство ул. Пастера в г. Томске</t>
  </si>
  <si>
    <t>Ответственный исполнитель, соисполнители</t>
  </si>
  <si>
    <t>Департамент капитального строительства администрации Города Томска</t>
  </si>
  <si>
    <t>Реконструкция ул. Травяная, ул. Тенистая, ул. Приветливая (п. Степановка)</t>
  </si>
  <si>
    <t>1.1.20</t>
  </si>
  <si>
    <t>1.1.28</t>
  </si>
  <si>
    <t>2.1.12</t>
  </si>
  <si>
    <t>2.1.4</t>
  </si>
  <si>
    <t>2.2.14</t>
  </si>
  <si>
    <t>1.1.30</t>
  </si>
  <si>
    <t>2.1.11</t>
  </si>
  <si>
    <t>Реконструкция моста через р. Басандайка в п. Аникино</t>
  </si>
  <si>
    <t>2.1.16</t>
  </si>
  <si>
    <t>Стоимость строительно-монтажных работ будет определена после получения положительного заключения государственной экспертизы
(Обращение главы администрации Октябрьского района от 24.07.2017 № 2118/1430 )</t>
  </si>
  <si>
    <t>Реконструкция ул. Мечникова в г. Томске</t>
  </si>
  <si>
    <t>2.1.17</t>
  </si>
  <si>
    <t>2.1.18</t>
  </si>
  <si>
    <t>Строительство ул. Нарочанская в мкр. Наука г. Томска</t>
  </si>
  <si>
    <t>Стоимость строительно-монтажных работ будет определена после получения заключения о достоверности определения сметной стоимости
(Обращение гражданки Утешевой Т.Г.)</t>
  </si>
  <si>
    <t>Строительство ул. Вьюжная в мкр. Наука г. Томска</t>
  </si>
  <si>
    <t>Стоимость строительно-монтажных работ будет определена после получения заключения о достоверности определения сметной стоимости
(Обращение гражданина Гоглова А.С.)</t>
  </si>
  <si>
    <t>2.2.13</t>
  </si>
  <si>
    <t>2.2.15</t>
  </si>
  <si>
    <t>2.2.16</t>
  </si>
  <si>
    <t>Реконструкция автомобильной дороги по ул. Вилюйская в г. Томске</t>
  </si>
  <si>
    <t>Поручение заместителя Мэра Города Томска - Руководителя аппарата администрации Города А.И. Цымбалюка, в соответствии с предписаниями Отдела ГИБДД УМВД России по городу Томску</t>
  </si>
  <si>
    <t>Реконструкция автомобильной дороги по ул. Макарова в г. Томске</t>
  </si>
  <si>
    <t>2.1.19</t>
  </si>
  <si>
    <t>2.1.20</t>
  </si>
  <si>
    <t>2.1.21</t>
  </si>
  <si>
    <t>Строительство дороги по пер. 1-ый Басандайский г. Томска</t>
  </si>
  <si>
    <t>Обращение департамента архитектуры и градостроительства администрации Города Томска</t>
  </si>
  <si>
    <t>Строительство улиц в мкр. пос. Светлый г. Томска</t>
  </si>
  <si>
    <t>Обращения граждан</t>
  </si>
  <si>
    <t>По результатам отчета ООО "ЗАПСИБ-МОСТ" даны рекомендации о необходимости демонтажа искусственного сооружения (моста), не отвечающего действующим нормативным требованиям по надежности и безопасности</t>
  </si>
  <si>
    <t>Строительство улиц в пос. Озерки в г. Томске 
(вблизи пос. Росинка)</t>
  </si>
  <si>
    <t>Реконструкция автомобильной дороги по ул. Чапаева в г. Томске</t>
  </si>
  <si>
    <t>Обращение Правления Томской региональной организации "Российский Союз ветеранов Афганистана"</t>
  </si>
  <si>
    <t>Строительство искусственного сооружения (моста) по ул. Облепиховая в пос. Заварзино г. Томска</t>
  </si>
  <si>
    <t>Реконструкция пер. Зырянский в г. Томске</t>
  </si>
  <si>
    <t>Капитальный ремонт коммунального моста через р. Томь в г. Томске</t>
  </si>
  <si>
    <t>Реконструкция ул. Кутузова, ул. Асиновская, 
ул. Алеутская</t>
  </si>
  <si>
    <t>1.1.9</t>
  </si>
  <si>
    <t>план</t>
  </si>
  <si>
    <t>1.1.16</t>
  </si>
  <si>
    <t>1.1.29</t>
  </si>
  <si>
    <t>2.1.6</t>
  </si>
  <si>
    <t>2.1.7</t>
  </si>
  <si>
    <t>2.1.8</t>
  </si>
  <si>
    <t>Реконструкция участка автомобильной дороги от 
ул. Д. Бедного до п. Родионово</t>
  </si>
  <si>
    <t>Стоимость строительно-монтажных работ будет определена после получения положительного заключения государственной экспертизы
( Коллективные обращения жителей п. Родионово )</t>
  </si>
  <si>
    <t>Строительство улиц в пос. Родионово
(ул. Заварзинская, ул. Российская, ул. 1000 лет Руси, ул. Окружная)</t>
  </si>
  <si>
    <t>Стоимость строительно-монтажных работ будет определена после получения заключения о достоверности определения сметной стоимости
(Коллективные обращения жителей п. Родионово)</t>
  </si>
  <si>
    <t>Строительство участка автомобильной дороги от моста через р. Малая Ушайка до п. Родионово</t>
  </si>
  <si>
    <t>Реконструкция ул. Любы Шевцовой в г. Томске</t>
  </si>
  <si>
    <t>2.1.22</t>
  </si>
  <si>
    <t>Обращение заместителя начальника департамента архитектуры и градостроительства администрации Города Томска от 06.03.2018 № 01-01-21/1134</t>
  </si>
  <si>
    <t>Строительство ул. Шахова в мкр. Наука г. Томска</t>
  </si>
  <si>
    <t>Обращение главы советского района от 10.05.2018 № 2136</t>
  </si>
  <si>
    <t>В целях выделения средств на реализацию  мероприятий по данному объекту, департаментом капитального строительства администрации Города Томска в адрес Департамента архитектуры и строительства Томской области была нправлена бюджетная заявка на финансирование из областного бюджета объектов капитального строительства.</t>
  </si>
  <si>
    <t>2.1.23</t>
  </si>
  <si>
    <t>Реконструкция ул. Ижевская</t>
  </si>
  <si>
    <t>Реконструкция ул. Строевая</t>
  </si>
  <si>
    <t>Реконструкция пер. Карский</t>
  </si>
  <si>
    <t>Капитальный ремонт ул. О. Кошевого</t>
  </si>
  <si>
    <t>Капитальный ремонт ул. 5-ой Армии</t>
  </si>
  <si>
    <t>Приложение 2
к подпрограмме
"Развитие улично-дорожной сети"</t>
  </si>
  <si>
    <t>2.1.24</t>
  </si>
  <si>
    <t>2.1.25</t>
  </si>
  <si>
    <t>Реконструкция ул. Стрелочная в г. Томске</t>
  </si>
  <si>
    <t>Стоимость строительно-монтажных работ будет определена после получения положительного заключения государственной экспертизы.
Обращения жителей мкр. Каштак</t>
  </si>
  <si>
    <t>2.1.26</t>
  </si>
  <si>
    <t>2.1.27</t>
  </si>
  <si>
    <t>Строительство моста, расположенного по адресу: г. Томск, пос. Степановка, ул. Богдана Хмельницкого, в районе д. 60/3</t>
  </si>
  <si>
    <t>Стоимость строительно-монтажных работ будет определена после получения положительного заключения государственной экспертизы
Обращение департамента дорожной деятельности и благоустройства администрации Города Томска</t>
  </si>
  <si>
    <t>Реконструкция ул. Тимакова на участке от ул. Ленина до ул. Карпова</t>
  </si>
  <si>
    <t>Стоимость строительно-монтажных работ будет определена после получения положительного заключения государственной экспертизы.
Обращения Томского политехнического университета</t>
  </si>
  <si>
    <t>2.1.28</t>
  </si>
  <si>
    <t>Обращение главы администрации Города Томска Кировского района В.А. Денисович, в связи с обращением жителя с. Дзержинское Исаханян А.З. в прокуратуру Кировского района Города Томска</t>
  </si>
  <si>
    <t>Реконструкция ул. Демьяна Бедного в г. Томске</t>
  </si>
  <si>
    <t>2.1.29</t>
  </si>
  <si>
    <t>Строительство ул. Вешняя в мкр. Наука г. Томска</t>
  </si>
  <si>
    <t>Строительство автомобильной дороги по ул. Светлая в с. Дзержинское</t>
  </si>
  <si>
    <t>Строительство автомобильной дороги по пер. Полынный в с. Дзержинское</t>
  </si>
  <si>
    <t>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Автомобильные дороги" (ПИР). Софинансирование.</t>
  </si>
  <si>
    <t xml:space="preserve">Реконструкция ул. Нефтяная в г. Томске </t>
  </si>
  <si>
    <t>Проведение обследования (исследования) объектов улично-дорожной сети, мостовых сооружений, оценка земельных участков и объектов недвижимости</t>
  </si>
  <si>
    <t>Реконструкция ул. Карпова в г. Томске на участке от ул. Учебная до ул. Савиных</t>
  </si>
  <si>
    <t>2.1.30</t>
  </si>
  <si>
    <t>Стоимость строительно-монтажных работ будет определена после получения положительного заключения государственной экспертизы
(Обращение жителей ул. Карпова)</t>
  </si>
  <si>
    <t>2.1.31</t>
  </si>
  <si>
    <t>Реконструкция ул. Мичурина в г. Томске от ул. Рабочая до ул. Бела Куна</t>
  </si>
  <si>
    <t>Стоимость строительно-монтажных работ будет определена после получения положительного заключения государственной экспертизы
(Обращение жителей ул. Мичурина)</t>
  </si>
  <si>
    <t>В 2020 году будет подана бюджетная заявка на финансирование объекта в 2021 году за счет средств областного бюджета.</t>
  </si>
  <si>
    <t>Реконструкция ул. Лебедева в г. Томске</t>
  </si>
  <si>
    <t>1.1.12</t>
  </si>
  <si>
    <t>1.1.17</t>
  </si>
  <si>
    <t>1.1.23</t>
  </si>
  <si>
    <t>2.1.32</t>
  </si>
  <si>
    <t>Капитальный ремонт ул. Нижне - Складская в 
пос. Нижний склад г. Томска</t>
  </si>
  <si>
    <t>Капитальный ремонт ул. Левобережная в пос. Нижний склад г. Томска</t>
  </si>
  <si>
    <t>Капитальный ремонт ул. Сплавная в пос. Нижний склад г. Томска</t>
  </si>
  <si>
    <t>решение комиссии Думы Города Томска по дорожному хозяйству и благоустройству от 22.02.2019 г.</t>
  </si>
  <si>
    <t>Капитальный ремонт ул. Петровская в с. Дзержинское г. Томска</t>
  </si>
  <si>
    <t>Капитальный ремонт ул. Дзержинская в 
с. Дзержинское г. Томска</t>
  </si>
  <si>
    <t>Обращение жетеля мкр. Наука, обращение председателя Думы Города Томска С.Ю. Панова</t>
  </si>
  <si>
    <t>Строительство ул. Спасская в мкр. Наука г. Томска</t>
  </si>
  <si>
    <t>Обращение председателя Думы Города Томска С.Ю. Панова</t>
  </si>
  <si>
    <t>Строительство ул. Красные зори и 
ул. Преображенская в мкр. Наука г. Томска</t>
  </si>
  <si>
    <t>протокольное поручение Мэра Города Томска И.Г. Кляйн (ЭДО № 198162 от 21.05.2019 г.).</t>
  </si>
  <si>
    <t>ПРЕДПИСАНИЕ Центра дорожного, технического надзора и пропаганды безопасности дорожного движения УМВД России по Томской области от 22.10.2019 № 243/о
Обращение главы администрации Октябрьского района Города Томска</t>
  </si>
  <si>
    <t>Технико-экономическое обоснование реконструкции, с целью приведения в нрмативное состояние подходов к мосту, расположенному по адресу: г. Томск, пос. Степановка, ул. Короленко</t>
  </si>
  <si>
    <t>Разработка проектной документации (стадия предпроектная) для обоснования инвестиционного проекта по объекту:  "Реконструкция железнодорожного переезда в пос. Степановка в районе ул. Шевченко в г. Томске"</t>
  </si>
  <si>
    <t>Приобретение объектов улично-дорожнй сети</t>
  </si>
  <si>
    <t>Жилая улица № 1 в жилом микрорайоне по ул. Береговая, 2д в г. Томске. Корректировка (1 этап)</t>
  </si>
  <si>
    <t>Жилая улица № 1 в жилом микрорайоне по ул. Береговая, 2д в г. Томске. Корректировка (2 этап)</t>
  </si>
  <si>
    <t>Переулок Речной в г. Томске Томской области</t>
  </si>
  <si>
    <t>Департамент управления муниципальной собственностью администрации Города Томска</t>
  </si>
  <si>
    <t>Реконструкция ул. Советская (от пр. Кирова до пр. Фрунзе)</t>
  </si>
  <si>
    <t>1.1.19</t>
  </si>
  <si>
    <t>Уровень приоритетности мероприятий</t>
  </si>
  <si>
    <t>Критерий уровня приоритетности мероприятий</t>
  </si>
  <si>
    <t>I</t>
  </si>
  <si>
    <t>В</t>
  </si>
  <si>
    <t>II</t>
  </si>
  <si>
    <t>III</t>
  </si>
  <si>
    <t>Б</t>
  </si>
  <si>
    <t>А</t>
  </si>
  <si>
    <t>Г</t>
  </si>
  <si>
    <t>Строительство автомобильной дороги по пер. Ореховый пос. Росинка г. Томска</t>
  </si>
  <si>
    <t>Реконструкция ул. Заречная 1-я, ул. Новоселов, пр. Малиновый в г. Томске</t>
  </si>
  <si>
    <t>Реконструкция ул. Барнаульская в г. Томске</t>
  </si>
  <si>
    <t>Реконструкция ул. Парковая в г. Томске</t>
  </si>
  <si>
    <t>Департамент дорожной деятельности и благоустройства администрации Города Томска</t>
  </si>
  <si>
    <t>Реконструкция ул. Школьная от пер. Школьный до дома по ул. Школьная, 42 в г. Томске</t>
  </si>
  <si>
    <t>Строительство ул. Маршала Жукова в пос. Родионово</t>
  </si>
  <si>
    <t>Строительство проезда по ул. Ковалева в микрорайоне № 13 жилого района "Восточный" в г. Томске</t>
  </si>
  <si>
    <t>Строительство левобережной объездной автодороги г. Томска в Томской области (вторая очередь строительства. Корректировка. 1 этап). Путепроводы на 2-х уровневых транспортных развязках ПК 35+90, ПК 123+51 (2 этап)</t>
  </si>
  <si>
    <t>Строительство ул. Ковалева от ул. Иркутский тракт до ул. Энтузиастов</t>
  </si>
  <si>
    <t>Строительство ул. Петра Федоровского, ул. Андрея Крячкого в г. Томске</t>
  </si>
  <si>
    <t>Реконструкция ул. Высоцкого (от ул. Иркутский тракт до ул. Ивановского), ул. Ивановского 
(от ул. Высоцкого до ул. Демьяна Бедного), ул. Демьяна Бедного (от ул. Ивановского 
до ул. Энтузиастов) ул. Энтузиастов (от ул. Демьяна Бедного до ул. Клюева) в г. Томске</t>
  </si>
  <si>
    <t>Реконструкция ул. Ивановского, ул. Гамалеи ул. Баумана в г. Томске</t>
  </si>
  <si>
    <t>Реконструкция ул. Тургенева в г. Томске</t>
  </si>
  <si>
    <t>Строительство магистральной улицы общегородского значения - проспект Новаторов (от ул. Клюева до ул. Юрия Ковалева и от ул. Юрия Ковалева до ул. Ивановского) в г. Томске</t>
  </si>
  <si>
    <t>Строительство ул. Николая Рукавишникова в г. Томске</t>
  </si>
  <si>
    <t>Реконструкция ул. Гоголя от ул. Никитина до ул. Алтайской в г. Томске</t>
  </si>
  <si>
    <t>Обследование моста через р. Ушайку по ул. Красноармейской</t>
  </si>
  <si>
    <t>Обследование моста через р. Ушайку по ул. Мостовой в пос. Заварзино в г. Томске</t>
  </si>
  <si>
    <t>Обследование трубы на оз. Керепеть на ул. Трудовая</t>
  </si>
  <si>
    <t>Обследование моста-трубы в псо. Свечном по ул. Смирнова в г. Томске</t>
  </si>
  <si>
    <t>Обследование моста-трубы на р. Ушайка по пр. Комсомольскому в г. Томске</t>
  </si>
  <si>
    <t>Обследование моста-трубы на р. Ушайка по пр. Ленина у магазина "1000 мелочей" в г. Томске</t>
  </si>
  <si>
    <t>1.2.2</t>
  </si>
  <si>
    <t>1.2.3</t>
  </si>
  <si>
    <t>2.1.1</t>
  </si>
  <si>
    <t xml:space="preserve">Реконструкция ул. Континентальной в г. Томске </t>
  </si>
  <si>
    <t>2.2.17</t>
  </si>
  <si>
    <t>2.2.18</t>
  </si>
  <si>
    <t>2.2.19</t>
  </si>
  <si>
    <t>2.3.2</t>
  </si>
  <si>
    <t>2.3.3</t>
  </si>
  <si>
    <t>2.3.4</t>
  </si>
  <si>
    <t>2.3.5</t>
  </si>
  <si>
    <t>2.3.6</t>
  </si>
  <si>
    <t>2.3.7</t>
  </si>
  <si>
    <t>2.3.8</t>
  </si>
  <si>
    <t>Реконструкция ул. Центральная в г. Томске</t>
  </si>
  <si>
    <t>2.1.33</t>
  </si>
  <si>
    <r>
      <rPr>
        <sz val="18"/>
        <color indexed="10"/>
        <rFont val="Times New Roman"/>
        <family val="1"/>
      </rPr>
      <t>Укрупненное</t>
    </r>
    <r>
      <rPr>
        <sz val="18"/>
        <color indexed="56"/>
        <rFont val="Times New Roman"/>
        <family val="1"/>
      </rPr>
      <t xml:space="preserve"> (основное) мероприятие: Повышение доступности и безопасности улично-дорожной сети</t>
    </r>
  </si>
</sst>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0.00_ ;\-#,##0.00\ "/>
    <numFmt numFmtId="175" formatCode="#,##0.0_ ;\-#,##0.0\ "/>
    <numFmt numFmtId="176" formatCode="_-* #,##0.0_р_._-;\-* #,##0.0_р_._-;_-* &quot;-&quot;??_р_._-;_-@_-"/>
    <numFmt numFmtId="177" formatCode="0.0"/>
    <numFmt numFmtId="178" formatCode="[$-FC19]d\ mmmm\ yyyy\ &quot;г.&quot;"/>
    <numFmt numFmtId="179" formatCode="#,##0_ ;\-#,##0\ "/>
    <numFmt numFmtId="180" formatCode="0.000"/>
    <numFmt numFmtId="181" formatCode="#.##0.00"/>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000"/>
    <numFmt numFmtId="187" formatCode="0.00000"/>
    <numFmt numFmtId="188" formatCode="0.0000"/>
    <numFmt numFmtId="189" formatCode="0.0000000"/>
    <numFmt numFmtId="190" formatCode="#,##0.00000"/>
    <numFmt numFmtId="191" formatCode="#,##0.0000"/>
    <numFmt numFmtId="192" formatCode="_-* #,##0.000_р_._-;\-* #,##0.000_р_._-;_-* &quot;-&quot;??_р_._-;_-@_-"/>
    <numFmt numFmtId="193" formatCode="_-* #,##0.0000_р_._-;\-* #,##0.0000_р_._-;_-* &quot;-&quot;??_р_._-;_-@_-"/>
    <numFmt numFmtId="194" formatCode="0.00000000"/>
    <numFmt numFmtId="195" formatCode="0.000000000"/>
    <numFmt numFmtId="196" formatCode="0.0000000000"/>
    <numFmt numFmtId="197" formatCode="_-* #,##0.0000\ _₽_-;\-* #,##0.0000\ _₽_-;_-* &quot;-&quot;????\ _₽_-;_-@_-"/>
  </numFmts>
  <fonts count="67">
    <font>
      <sz val="10"/>
      <name val="Arial Cyr"/>
      <family val="0"/>
    </font>
    <font>
      <sz val="8"/>
      <name val="Arial Cyr"/>
      <family val="0"/>
    </font>
    <font>
      <u val="single"/>
      <sz val="10"/>
      <color indexed="12"/>
      <name val="Arial Cyr"/>
      <family val="0"/>
    </font>
    <font>
      <u val="single"/>
      <sz val="10"/>
      <color indexed="36"/>
      <name val="Arial Cyr"/>
      <family val="0"/>
    </font>
    <font>
      <sz val="10"/>
      <name val="Arial"/>
      <family val="2"/>
    </font>
    <font>
      <sz val="12"/>
      <name val="Times New Roman"/>
      <family val="1"/>
    </font>
    <font>
      <sz val="18"/>
      <color indexed="5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0"/>
      <color indexed="8"/>
      <name val="Times New Roman"/>
      <family val="1"/>
    </font>
    <font>
      <sz val="12"/>
      <color indexed="8"/>
      <name val="Arial Cyr"/>
      <family val="0"/>
    </font>
    <font>
      <sz val="18"/>
      <color indexed="8"/>
      <name val="Times New Roman"/>
      <family val="1"/>
    </font>
    <font>
      <sz val="18"/>
      <color indexed="8"/>
      <name val="Arial Cyr"/>
      <family val="0"/>
    </font>
    <font>
      <b/>
      <sz val="12"/>
      <color indexed="56"/>
      <name val="Times New Roman"/>
      <family val="1"/>
    </font>
    <font>
      <sz val="12"/>
      <color indexed="56"/>
      <name val="Times New Roman"/>
      <family val="1"/>
    </font>
    <font>
      <b/>
      <sz val="12"/>
      <color indexed="8"/>
      <name val="Times New Roman"/>
      <family val="1"/>
    </font>
    <font>
      <sz val="10"/>
      <color indexed="14"/>
      <name val="Times New Roman"/>
      <family val="1"/>
    </font>
    <font>
      <b/>
      <sz val="18"/>
      <color indexed="8"/>
      <name val="Times New Roman"/>
      <family val="1"/>
    </font>
    <font>
      <sz val="10"/>
      <color indexed="8"/>
      <name val="Arial Cyr"/>
      <family val="0"/>
    </font>
    <font>
      <sz val="12"/>
      <color indexed="63"/>
      <name val="Times New Roman"/>
      <family val="1"/>
    </font>
    <font>
      <sz val="1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tint="0.04998999834060669"/>
      <name val="Times New Roman"/>
      <family val="1"/>
    </font>
    <font>
      <sz val="10"/>
      <color theme="1" tint="0.04998999834060669"/>
      <name val="Times New Roman"/>
      <family val="1"/>
    </font>
    <font>
      <sz val="12"/>
      <color theme="1" tint="0.04998999834060669"/>
      <name val="Arial Cyr"/>
      <family val="0"/>
    </font>
    <font>
      <sz val="18"/>
      <color theme="1" tint="0.04998999834060669"/>
      <name val="Times New Roman"/>
      <family val="1"/>
    </font>
    <font>
      <sz val="18"/>
      <color theme="1" tint="0.04998999834060669"/>
      <name val="Arial Cyr"/>
      <family val="0"/>
    </font>
    <font>
      <sz val="18"/>
      <color rgb="FF002060"/>
      <name val="Times New Roman"/>
      <family val="1"/>
    </font>
    <font>
      <b/>
      <sz val="12"/>
      <color rgb="FF002060"/>
      <name val="Times New Roman"/>
      <family val="1"/>
    </font>
    <font>
      <sz val="12"/>
      <color rgb="FF002060"/>
      <name val="Times New Roman"/>
      <family val="1"/>
    </font>
    <font>
      <b/>
      <sz val="12"/>
      <color theme="1" tint="0.04998999834060669"/>
      <name val="Times New Roman"/>
      <family val="1"/>
    </font>
    <font>
      <sz val="10"/>
      <color rgb="FFCC00CC"/>
      <name val="Times New Roman"/>
      <family val="1"/>
    </font>
    <font>
      <b/>
      <sz val="18"/>
      <color theme="1" tint="0.04998999834060669"/>
      <name val="Times New Roman"/>
      <family val="1"/>
    </font>
    <font>
      <sz val="10"/>
      <color theme="1" tint="0.04998999834060669"/>
      <name val="Arial Cyr"/>
      <family val="0"/>
    </font>
    <font>
      <sz val="12"/>
      <color theme="1" tint="0.15000000596046448"/>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1" applyNumberFormat="0" applyAlignment="0" applyProtection="0"/>
    <xf numFmtId="0" fontId="40" fillId="26" borderId="2" applyNumberFormat="0" applyAlignment="0" applyProtection="0"/>
    <xf numFmtId="0" fontId="41" fillId="26"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4" fillId="0" borderId="0">
      <alignment/>
      <protection/>
    </xf>
    <xf numFmtId="0" fontId="4" fillId="0" borderId="0">
      <alignment/>
      <protection/>
    </xf>
    <xf numFmtId="0" fontId="3"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1" borderId="0" applyNumberFormat="0" applyBorder="0" applyAlignment="0" applyProtection="0"/>
  </cellStyleXfs>
  <cellXfs count="120">
    <xf numFmtId="0" fontId="0" fillId="0" borderId="0" xfId="0" applyAlignment="1">
      <alignment/>
    </xf>
    <xf numFmtId="173" fontId="54" fillId="0" borderId="10" xfId="0" applyNumberFormat="1" applyFont="1" applyFill="1" applyBorder="1" applyAlignment="1">
      <alignment horizontal="center" vertical="center" wrapText="1"/>
    </xf>
    <xf numFmtId="0" fontId="55" fillId="0" borderId="10" xfId="0" applyFont="1" applyFill="1" applyBorder="1" applyAlignment="1">
      <alignment horizontal="left" vertical="center" wrapText="1"/>
    </xf>
    <xf numFmtId="0" fontId="54" fillId="0" borderId="11" xfId="0" applyFont="1" applyFill="1" applyBorder="1" applyAlignment="1">
      <alignment vertical="top" wrapText="1"/>
    </xf>
    <xf numFmtId="0" fontId="56" fillId="0" borderId="0" xfId="0" applyFont="1" applyFill="1" applyBorder="1" applyAlignment="1">
      <alignment/>
    </xf>
    <xf numFmtId="0" fontId="56" fillId="0" borderId="0" xfId="0" applyFont="1" applyFill="1" applyAlignment="1">
      <alignment/>
    </xf>
    <xf numFmtId="175" fontId="56" fillId="0" borderId="0" xfId="0" applyNumberFormat="1" applyFont="1" applyFill="1" applyAlignment="1">
      <alignment/>
    </xf>
    <xf numFmtId="4" fontId="54" fillId="0" borderId="0" xfId="0" applyNumberFormat="1" applyFont="1" applyFill="1" applyBorder="1" applyAlignment="1">
      <alignment horizontal="center" vertical="center" wrapText="1"/>
    </xf>
    <xf numFmtId="175" fontId="56" fillId="0" borderId="0" xfId="0" applyNumberFormat="1" applyFont="1" applyFill="1" applyBorder="1" applyAlignment="1">
      <alignment/>
    </xf>
    <xf numFmtId="172" fontId="56" fillId="0" borderId="0" xfId="0" applyNumberFormat="1" applyFont="1" applyFill="1" applyAlignment="1">
      <alignment/>
    </xf>
    <xf numFmtId="172" fontId="56" fillId="0" borderId="0" xfId="0" applyNumberFormat="1" applyFont="1" applyFill="1" applyBorder="1" applyAlignment="1">
      <alignment/>
    </xf>
    <xf numFmtId="4" fontId="56" fillId="0" borderId="0" xfId="0" applyNumberFormat="1" applyFont="1" applyFill="1" applyBorder="1" applyAlignment="1">
      <alignment/>
    </xf>
    <xf numFmtId="0" fontId="56" fillId="0" borderId="0" xfId="0" applyFont="1" applyFill="1" applyAlignment="1">
      <alignment horizontal="centerContinuous"/>
    </xf>
    <xf numFmtId="0" fontId="56" fillId="0" borderId="0" xfId="0" applyFont="1" applyFill="1" applyAlignment="1">
      <alignment horizontal="centerContinuous" wrapText="1"/>
    </xf>
    <xf numFmtId="1" fontId="54" fillId="0" borderId="10" xfId="0" applyNumberFormat="1" applyFont="1" applyFill="1" applyBorder="1" applyAlignment="1">
      <alignment horizontal="center" vertical="center" wrapText="1"/>
    </xf>
    <xf numFmtId="0" fontId="56" fillId="0" borderId="10" xfId="0" applyFont="1" applyFill="1" applyBorder="1" applyAlignment="1">
      <alignment horizontal="center"/>
    </xf>
    <xf numFmtId="174" fontId="57" fillId="0" borderId="10" xfId="62" applyNumberFormat="1" applyFont="1" applyFill="1" applyBorder="1" applyAlignment="1">
      <alignment horizontal="center" vertical="center" wrapText="1"/>
    </xf>
    <xf numFmtId="1" fontId="57" fillId="0" borderId="10" xfId="0" applyNumberFormat="1" applyFont="1" applyFill="1" applyBorder="1" applyAlignment="1">
      <alignment horizontal="center" vertical="center" wrapText="1"/>
    </xf>
    <xf numFmtId="0" fontId="57" fillId="0" borderId="10" xfId="0" applyFont="1" applyFill="1" applyBorder="1" applyAlignment="1">
      <alignment horizontal="left" vertical="center" wrapText="1"/>
    </xf>
    <xf numFmtId="0" fontId="58" fillId="0" borderId="0" xfId="0" applyFont="1" applyFill="1" applyBorder="1" applyAlignment="1">
      <alignment/>
    </xf>
    <xf numFmtId="0" fontId="58" fillId="0" borderId="0" xfId="0" applyFont="1" applyFill="1" applyAlignment="1">
      <alignment/>
    </xf>
    <xf numFmtId="1" fontId="59" fillId="0" borderId="10" xfId="0" applyNumberFormat="1" applyFont="1" applyFill="1" applyBorder="1" applyAlignment="1">
      <alignment horizontal="center" vertical="center" wrapText="1"/>
    </xf>
    <xf numFmtId="1" fontId="60" fillId="0" borderId="10" xfId="0" applyNumberFormat="1" applyFont="1" applyFill="1" applyBorder="1" applyAlignment="1">
      <alignment horizontal="center" vertical="center" wrapText="1"/>
    </xf>
    <xf numFmtId="175" fontId="60" fillId="0" borderId="10" xfId="62" applyNumberFormat="1" applyFont="1" applyFill="1" applyBorder="1" applyAlignment="1">
      <alignment horizontal="center" vertical="center" wrapText="1"/>
    </xf>
    <xf numFmtId="0" fontId="61" fillId="0" borderId="10" xfId="0" applyFont="1" applyFill="1" applyBorder="1" applyAlignment="1">
      <alignment horizontal="left" vertical="center" wrapText="1"/>
    </xf>
    <xf numFmtId="1" fontId="61" fillId="0" borderId="10" xfId="0" applyNumberFormat="1" applyFont="1" applyFill="1" applyBorder="1" applyAlignment="1">
      <alignment horizontal="center" vertical="center" wrapText="1"/>
    </xf>
    <xf numFmtId="175" fontId="61" fillId="0" borderId="10" xfId="62" applyNumberFormat="1" applyFont="1" applyFill="1" applyBorder="1" applyAlignment="1">
      <alignment horizontal="center" vertical="center" wrapText="1"/>
    </xf>
    <xf numFmtId="1" fontId="62" fillId="0" borderId="10" xfId="0" applyNumberFormat="1" applyFont="1" applyFill="1" applyBorder="1" applyAlignment="1">
      <alignment horizontal="center" vertical="center" wrapText="1"/>
    </xf>
    <xf numFmtId="175" fontId="62" fillId="0" borderId="10" xfId="62" applyNumberFormat="1" applyFont="1" applyFill="1" applyBorder="1" applyAlignment="1">
      <alignment horizontal="center" vertical="center" wrapText="1"/>
    </xf>
    <xf numFmtId="0" fontId="54" fillId="0" borderId="10" xfId="0" applyFont="1" applyFill="1" applyBorder="1" applyAlignment="1">
      <alignment horizontal="left" vertical="center" wrapText="1"/>
    </xf>
    <xf numFmtId="175" fontId="54" fillId="0" borderId="10" xfId="62" applyNumberFormat="1" applyFont="1" applyFill="1" applyBorder="1" applyAlignment="1">
      <alignment horizontal="center" vertical="center" wrapText="1"/>
    </xf>
    <xf numFmtId="173" fontId="54" fillId="0" borderId="10" xfId="62" applyNumberFormat="1" applyFont="1" applyFill="1" applyBorder="1" applyAlignment="1">
      <alignment horizontal="center" vertical="center" wrapText="1"/>
    </xf>
    <xf numFmtId="0" fontId="54" fillId="0" borderId="10" xfId="0" applyFont="1" applyFill="1" applyBorder="1" applyAlignment="1">
      <alignment vertical="top" wrapText="1"/>
    </xf>
    <xf numFmtId="1" fontId="57" fillId="0" borderId="0" xfId="0" applyNumberFormat="1" applyFont="1" applyFill="1" applyBorder="1" applyAlignment="1">
      <alignment vertical="center" wrapText="1"/>
    </xf>
    <xf numFmtId="1" fontId="62" fillId="0" borderId="0" xfId="0" applyNumberFormat="1" applyFont="1" applyFill="1" applyBorder="1" applyAlignment="1">
      <alignment horizontal="center" vertical="center" wrapText="1"/>
    </xf>
    <xf numFmtId="174" fontId="62" fillId="0" borderId="0" xfId="62" applyNumberFormat="1" applyFont="1" applyFill="1" applyBorder="1" applyAlignment="1">
      <alignment horizontal="center" vertical="center" wrapText="1"/>
    </xf>
    <xf numFmtId="0" fontId="54" fillId="0" borderId="0" xfId="0" applyFont="1" applyFill="1" applyBorder="1" applyAlignment="1">
      <alignment horizontal="center" vertical="center" wrapText="1"/>
    </xf>
    <xf numFmtId="1" fontId="54" fillId="0" borderId="0" xfId="0" applyNumberFormat="1" applyFont="1" applyFill="1" applyBorder="1" applyAlignment="1">
      <alignment horizontal="center" vertical="center" wrapText="1"/>
    </xf>
    <xf numFmtId="174" fontId="54" fillId="0" borderId="0" xfId="62" applyNumberFormat="1" applyFont="1" applyFill="1" applyBorder="1" applyAlignment="1">
      <alignment horizontal="center" vertical="center" wrapText="1"/>
    </xf>
    <xf numFmtId="173" fontId="57" fillId="0" borderId="0" xfId="0" applyNumberFormat="1" applyFont="1" applyFill="1" applyBorder="1" applyAlignment="1">
      <alignment vertical="center" wrapText="1"/>
    </xf>
    <xf numFmtId="175" fontId="54" fillId="0" borderId="0" xfId="62" applyNumberFormat="1" applyFont="1" applyFill="1" applyBorder="1" applyAlignment="1">
      <alignment horizontal="center" vertical="center" wrapText="1"/>
    </xf>
    <xf numFmtId="175" fontId="62" fillId="0" borderId="0" xfId="62" applyNumberFormat="1" applyFont="1" applyFill="1" applyBorder="1" applyAlignment="1">
      <alignment horizontal="center" vertical="center" wrapText="1"/>
    </xf>
    <xf numFmtId="177" fontId="54" fillId="0" borderId="0" xfId="0" applyNumberFormat="1" applyFont="1" applyFill="1" applyBorder="1" applyAlignment="1">
      <alignment horizontal="center" vertical="center" wrapText="1"/>
    </xf>
    <xf numFmtId="0" fontId="56" fillId="0" borderId="11" xfId="0" applyFont="1" applyFill="1" applyBorder="1" applyAlignment="1">
      <alignment/>
    </xf>
    <xf numFmtId="1" fontId="60" fillId="0" borderId="0" xfId="0" applyNumberFormat="1" applyFont="1" applyFill="1" applyBorder="1" applyAlignment="1">
      <alignment horizontal="center" vertical="center" wrapText="1"/>
    </xf>
    <xf numFmtId="175" fontId="60" fillId="0" borderId="0" xfId="62" applyNumberFormat="1" applyFont="1" applyFill="1" applyBorder="1" applyAlignment="1">
      <alignment horizontal="center" vertical="center" wrapText="1"/>
    </xf>
    <xf numFmtId="0" fontId="61" fillId="0" borderId="0" xfId="0" applyFont="1" applyFill="1" applyBorder="1" applyAlignment="1">
      <alignment horizontal="left" vertical="center" wrapText="1"/>
    </xf>
    <xf numFmtId="175" fontId="60" fillId="0" borderId="12" xfId="62" applyNumberFormat="1" applyFont="1" applyFill="1" applyBorder="1" applyAlignment="1">
      <alignment horizontal="center" vertical="center" wrapText="1"/>
    </xf>
    <xf numFmtId="1" fontId="61" fillId="0" borderId="0" xfId="0" applyNumberFormat="1" applyFont="1" applyFill="1" applyBorder="1" applyAlignment="1">
      <alignment horizontal="center" vertical="center" wrapText="1"/>
    </xf>
    <xf numFmtId="175" fontId="61" fillId="0" borderId="0" xfId="62" applyNumberFormat="1" applyFont="1" applyFill="1" applyBorder="1" applyAlignment="1">
      <alignment horizontal="center" vertical="center" wrapText="1"/>
    </xf>
    <xf numFmtId="175" fontId="61" fillId="0" borderId="12" xfId="62" applyNumberFormat="1" applyFont="1" applyFill="1" applyBorder="1" applyAlignment="1">
      <alignment horizontal="center" vertical="center" wrapText="1"/>
    </xf>
    <xf numFmtId="0" fontId="54" fillId="0" borderId="13" xfId="0" applyFont="1" applyFill="1" applyBorder="1" applyAlignment="1">
      <alignment vertical="top" wrapText="1"/>
    </xf>
    <xf numFmtId="49" fontId="56" fillId="0" borderId="0" xfId="0" applyNumberFormat="1" applyFont="1" applyFill="1" applyAlignment="1">
      <alignment horizontal="center" vertical="center" wrapText="1"/>
    </xf>
    <xf numFmtId="0" fontId="56" fillId="0" borderId="0" xfId="0" applyFont="1" applyFill="1" applyAlignment="1">
      <alignment horizontal="center" vertical="center" wrapText="1"/>
    </xf>
    <xf numFmtId="172" fontId="56" fillId="0" borderId="0" xfId="0" applyNumberFormat="1" applyFont="1" applyFill="1" applyAlignment="1">
      <alignment horizontal="center" vertical="center" wrapText="1"/>
    </xf>
    <xf numFmtId="49" fontId="56" fillId="0" borderId="0" xfId="0" applyNumberFormat="1" applyFont="1" applyFill="1" applyAlignment="1">
      <alignment/>
    </xf>
    <xf numFmtId="2" fontId="56" fillId="0" borderId="0" xfId="0" applyNumberFormat="1" applyFont="1" applyFill="1" applyAlignment="1">
      <alignment/>
    </xf>
    <xf numFmtId="1" fontId="5" fillId="0" borderId="10" xfId="54" applyNumberFormat="1" applyFont="1" applyFill="1" applyBorder="1" applyAlignment="1" applyProtection="1">
      <alignment horizontal="center" vertical="center" wrapText="1"/>
      <protection locked="0"/>
    </xf>
    <xf numFmtId="0" fontId="63" fillId="0" borderId="11" xfId="0" applyFont="1" applyFill="1" applyBorder="1" applyAlignment="1">
      <alignment horizontal="left" vertical="center" wrapText="1"/>
    </xf>
    <xf numFmtId="173" fontId="56" fillId="0" borderId="0" xfId="0" applyNumberFormat="1" applyFont="1" applyFill="1" applyAlignment="1">
      <alignment/>
    </xf>
    <xf numFmtId="0" fontId="64" fillId="0" borderId="14" xfId="0" applyFont="1" applyFill="1" applyBorder="1" applyAlignment="1">
      <alignment horizontal="left" vertical="center" wrapText="1"/>
    </xf>
    <xf numFmtId="1" fontId="59" fillId="0" borderId="15" xfId="0" applyNumberFormat="1" applyFont="1" applyFill="1" applyBorder="1" applyAlignment="1">
      <alignment horizontal="center" vertical="center" wrapText="1"/>
    </xf>
    <xf numFmtId="1" fontId="59" fillId="0" borderId="0" xfId="0" applyNumberFormat="1" applyFont="1" applyFill="1" applyBorder="1" applyAlignment="1">
      <alignment horizontal="center" vertical="center" wrapText="1"/>
    </xf>
    <xf numFmtId="1" fontId="57" fillId="0" borderId="0" xfId="0" applyNumberFormat="1" applyFont="1" applyFill="1" applyBorder="1" applyAlignment="1">
      <alignment horizontal="center" vertical="center" wrapText="1"/>
    </xf>
    <xf numFmtId="1" fontId="57" fillId="0" borderId="14" xfId="0" applyNumberFormat="1" applyFont="1" applyFill="1" applyBorder="1" applyAlignment="1">
      <alignment horizontal="center" vertical="center" wrapText="1"/>
    </xf>
    <xf numFmtId="1" fontId="57" fillId="0" borderId="11" xfId="0" applyNumberFormat="1" applyFont="1" applyFill="1" applyBorder="1" applyAlignment="1">
      <alignment horizontal="center" vertical="center" wrapText="1"/>
    </xf>
    <xf numFmtId="0" fontId="54" fillId="0" borderId="14"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5" fillId="0" borderId="14"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54" fillId="0" borderId="10" xfId="0" applyFont="1" applyFill="1" applyBorder="1" applyAlignment="1">
      <alignment horizontal="center" vertical="center" wrapText="1"/>
    </xf>
    <xf numFmtId="4" fontId="54" fillId="0" borderId="10" xfId="0" applyNumberFormat="1" applyFont="1" applyFill="1" applyBorder="1" applyAlignment="1">
      <alignment horizontal="center" vertical="center" wrapText="1"/>
    </xf>
    <xf numFmtId="0" fontId="65" fillId="0" borderId="13" xfId="0" applyFont="1" applyFill="1" applyBorder="1" applyAlignment="1">
      <alignment horizontal="left" vertical="center" wrapText="1"/>
    </xf>
    <xf numFmtId="49" fontId="54" fillId="0" borderId="10" xfId="0" applyNumberFormat="1" applyFont="1" applyFill="1" applyBorder="1" applyAlignment="1">
      <alignment horizontal="center" vertical="center" wrapText="1"/>
    </xf>
    <xf numFmtId="175" fontId="54" fillId="0" borderId="13" xfId="62" applyNumberFormat="1" applyFont="1" applyFill="1" applyBorder="1" applyAlignment="1">
      <alignment horizontal="center" vertical="center" wrapText="1"/>
    </xf>
    <xf numFmtId="173" fontId="54" fillId="0" borderId="13" xfId="0" applyNumberFormat="1" applyFont="1" applyFill="1" applyBorder="1" applyAlignment="1">
      <alignment horizontal="center" vertical="center" wrapText="1"/>
    </xf>
    <xf numFmtId="173" fontId="66" fillId="0" borderId="10" xfId="0" applyNumberFormat="1" applyFont="1" applyFill="1" applyBorder="1" applyAlignment="1">
      <alignment horizontal="center" vertical="center" wrapText="1"/>
    </xf>
    <xf numFmtId="0" fontId="54" fillId="0" borderId="14"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5" fillId="0" borderId="10" xfId="0" applyFont="1" applyFill="1" applyBorder="1" applyAlignment="1">
      <alignment horizontal="left" vertical="center" wrapText="1"/>
    </xf>
    <xf numFmtId="0" fontId="54"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4" fillId="0" borderId="14" xfId="0" applyFont="1" applyFill="1" applyBorder="1" applyAlignment="1">
      <alignment horizontal="center" vertical="top" wrapText="1"/>
    </xf>
    <xf numFmtId="0" fontId="54" fillId="0" borderId="11" xfId="0" applyFont="1" applyFill="1" applyBorder="1" applyAlignment="1">
      <alignment horizontal="center" vertical="top" wrapText="1"/>
    </xf>
    <xf numFmtId="0" fontId="54" fillId="0" borderId="13" xfId="0" applyFont="1" applyFill="1" applyBorder="1" applyAlignment="1">
      <alignment horizontal="center" vertical="top" wrapText="1"/>
    </xf>
    <xf numFmtId="49" fontId="59" fillId="0" borderId="10" xfId="0" applyNumberFormat="1" applyFont="1" applyFill="1" applyBorder="1" applyAlignment="1">
      <alignment horizontal="center" vertical="center" wrapText="1"/>
    </xf>
    <xf numFmtId="1" fontId="59" fillId="0" borderId="0" xfId="0" applyNumberFormat="1" applyFont="1" applyFill="1" applyBorder="1" applyAlignment="1">
      <alignment horizontal="center" vertical="center" wrapText="1"/>
    </xf>
    <xf numFmtId="49" fontId="59" fillId="0" borderId="0" xfId="0" applyNumberFormat="1" applyFont="1" applyFill="1" applyBorder="1" applyAlignment="1">
      <alignment horizontal="center" vertical="center" wrapText="1"/>
    </xf>
    <xf numFmtId="1" fontId="59" fillId="0" borderId="16" xfId="0" applyNumberFormat="1" applyFont="1" applyFill="1" applyBorder="1" applyAlignment="1">
      <alignment horizontal="center" vertical="center" wrapText="1"/>
    </xf>
    <xf numFmtId="1" fontId="59" fillId="0" borderId="17" xfId="0" applyNumberFormat="1" applyFont="1" applyFill="1" applyBorder="1" applyAlignment="1">
      <alignment horizontal="center" vertical="center" wrapText="1"/>
    </xf>
    <xf numFmtId="1" fontId="59" fillId="0" borderId="18" xfId="0" applyNumberFormat="1" applyFont="1" applyFill="1" applyBorder="1" applyAlignment="1">
      <alignment horizontal="center" vertical="center" wrapText="1"/>
    </xf>
    <xf numFmtId="1" fontId="59" fillId="0" borderId="15" xfId="0" applyNumberFormat="1" applyFont="1" applyFill="1" applyBorder="1" applyAlignment="1">
      <alignment horizontal="center" vertical="center" wrapText="1"/>
    </xf>
    <xf numFmtId="1" fontId="59" fillId="0" borderId="19"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56" fillId="0" borderId="0" xfId="0" applyFont="1" applyFill="1" applyAlignment="1">
      <alignment horizontal="right" wrapText="1"/>
    </xf>
    <xf numFmtId="49" fontId="57" fillId="0" borderId="14" xfId="0" applyNumberFormat="1" applyFont="1" applyFill="1" applyBorder="1" applyAlignment="1">
      <alignment horizontal="center" vertical="center" wrapText="1"/>
    </xf>
    <xf numFmtId="49" fontId="57" fillId="0" borderId="11" xfId="0" applyNumberFormat="1" applyFont="1" applyFill="1" applyBorder="1" applyAlignment="1">
      <alignment horizontal="center" vertical="center" wrapText="1"/>
    </xf>
    <xf numFmtId="1" fontId="57" fillId="0" borderId="16" xfId="0" applyNumberFormat="1" applyFont="1" applyFill="1" applyBorder="1" applyAlignment="1">
      <alignment horizontal="center" vertical="center" wrapText="1"/>
    </xf>
    <xf numFmtId="1" fontId="57" fillId="0" borderId="15" xfId="0" applyNumberFormat="1" applyFont="1" applyFill="1" applyBorder="1" applyAlignment="1">
      <alignment horizontal="center" vertical="center" wrapText="1"/>
    </xf>
    <xf numFmtId="1" fontId="57" fillId="0" borderId="14" xfId="0" applyNumberFormat="1" applyFont="1" applyFill="1" applyBorder="1" applyAlignment="1">
      <alignment horizontal="center" vertical="center" wrapText="1"/>
    </xf>
    <xf numFmtId="1" fontId="57" fillId="0" borderId="11" xfId="0" applyNumberFormat="1" applyFont="1" applyFill="1" applyBorder="1" applyAlignment="1">
      <alignment horizontal="center" vertical="center" wrapText="1"/>
    </xf>
    <xf numFmtId="1" fontId="59" fillId="0" borderId="14" xfId="0" applyNumberFormat="1" applyFont="1" applyFill="1" applyBorder="1" applyAlignment="1">
      <alignment horizontal="center" vertical="center" wrapText="1"/>
    </xf>
    <xf numFmtId="1" fontId="59" fillId="0" borderId="11" xfId="0" applyNumberFormat="1" applyFont="1" applyFill="1" applyBorder="1" applyAlignment="1">
      <alignment horizontal="center" vertical="center" wrapText="1"/>
    </xf>
    <xf numFmtId="0" fontId="54" fillId="0" borderId="14"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4" fillId="0" borderId="10" xfId="0" applyFont="1" applyFill="1" applyBorder="1" applyAlignment="1">
      <alignment horizontal="center" vertical="center" wrapText="1"/>
    </xf>
    <xf numFmtId="49" fontId="54" fillId="0" borderId="14" xfId="0" applyNumberFormat="1" applyFont="1" applyFill="1" applyBorder="1" applyAlignment="1">
      <alignment horizontal="center" vertical="center" wrapText="1"/>
    </xf>
    <xf numFmtId="49" fontId="54" fillId="0" borderId="13" xfId="0" applyNumberFormat="1" applyFont="1" applyFill="1" applyBorder="1" applyAlignment="1">
      <alignment horizontal="center" vertical="center" wrapText="1"/>
    </xf>
    <xf numFmtId="4" fontId="54" fillId="0" borderId="14" xfId="0" applyNumberFormat="1" applyFont="1" applyFill="1" applyBorder="1" applyAlignment="1">
      <alignment horizontal="center" vertical="center" wrapText="1"/>
    </xf>
    <xf numFmtId="4" fontId="54" fillId="0" borderId="11" xfId="0" applyNumberFormat="1" applyFont="1" applyFill="1" applyBorder="1" applyAlignment="1">
      <alignment horizontal="center" vertical="center" wrapText="1"/>
    </xf>
    <xf numFmtId="4" fontId="54" fillId="0" borderId="13" xfId="0" applyNumberFormat="1" applyFont="1" applyFill="1" applyBorder="1" applyAlignment="1">
      <alignment horizontal="center" vertical="center" wrapText="1"/>
    </xf>
    <xf numFmtId="4" fontId="54" fillId="0" borderId="10" xfId="0" applyNumberFormat="1" applyFont="1" applyFill="1" applyBorder="1" applyAlignment="1">
      <alignment horizontal="center" vertical="center" wrapText="1"/>
    </xf>
    <xf numFmtId="1" fontId="57" fillId="0" borderId="0" xfId="0" applyNumberFormat="1" applyFont="1" applyFill="1" applyBorder="1" applyAlignment="1">
      <alignment horizontal="center" vertical="center" wrapText="1"/>
    </xf>
    <xf numFmtId="0" fontId="55" fillId="0" borderId="14" xfId="0" applyFont="1" applyFill="1" applyBorder="1" applyAlignment="1">
      <alignment horizontal="left" vertical="center" wrapText="1"/>
    </xf>
    <xf numFmtId="0" fontId="55" fillId="0" borderId="13" xfId="0" applyFont="1" applyFill="1" applyBorder="1" applyAlignment="1">
      <alignment horizontal="left" vertical="center" wrapText="1"/>
    </xf>
    <xf numFmtId="1" fontId="57" fillId="0" borderId="10" xfId="0" applyNumberFormat="1" applyFont="1" applyFill="1" applyBorder="1" applyAlignment="1">
      <alignment horizontal="left" vertical="center" wrapText="1"/>
    </xf>
    <xf numFmtId="49" fontId="59" fillId="0" borderId="13" xfId="0" applyNumberFormat="1" applyFont="1" applyFill="1" applyBorder="1" applyAlignment="1">
      <alignment horizontal="center" vertical="center" wrapText="1"/>
    </xf>
    <xf numFmtId="1" fontId="59" fillId="0" borderId="20"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Обычный_Pril_6_6_1111_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T450"/>
  <sheetViews>
    <sheetView tabSelected="1" zoomScale="70" zoomScaleNormal="70" zoomScaleSheetLayoutView="50" zoomScalePageLayoutView="0" workbookViewId="0" topLeftCell="A1">
      <pane xSplit="2" ySplit="15" topLeftCell="C16" activePane="bottomRight" state="frozen"/>
      <selection pane="topLeft" activeCell="A1" sqref="A1"/>
      <selection pane="topRight" activeCell="C1" sqref="C1"/>
      <selection pane="bottomLeft" activeCell="A16" sqref="A16"/>
      <selection pane="bottomRight" activeCell="G18" sqref="G18:P18"/>
    </sheetView>
  </sheetViews>
  <sheetFormatPr defaultColWidth="9.00390625" defaultRowHeight="12.75"/>
  <cols>
    <col min="1" max="1" width="12.625" style="5" bestFit="1" customWidth="1"/>
    <col min="2" max="2" width="54.375" style="5" customWidth="1"/>
    <col min="3" max="3" width="22.125" style="5" customWidth="1"/>
    <col min="4" max="4" width="17.25390625" style="5" customWidth="1"/>
    <col min="5" max="5" width="18.875" style="5" customWidth="1"/>
    <col min="6" max="6" width="14.625" style="5" customWidth="1"/>
    <col min="7" max="7" width="16.375" style="5" customWidth="1"/>
    <col min="8" max="8" width="15.125" style="5" customWidth="1"/>
    <col min="9" max="10" width="23.125" style="5" customWidth="1"/>
    <col min="11" max="11" width="21.875" style="5" customWidth="1"/>
    <col min="12" max="12" width="21.25390625" style="5" customWidth="1"/>
    <col min="13" max="13" width="21.875" style="5" customWidth="1"/>
    <col min="14" max="14" width="21.25390625" style="5" customWidth="1"/>
    <col min="15" max="15" width="21.875" style="5" customWidth="1"/>
    <col min="16" max="16" width="21.25390625" style="5" customWidth="1"/>
    <col min="17" max="17" width="47.75390625" style="5" hidden="1" customWidth="1"/>
    <col min="18" max="18" width="19.00390625" style="5" customWidth="1"/>
    <col min="19" max="19" width="21.375" style="4" customWidth="1"/>
    <col min="20" max="108" width="9.125" style="4" customWidth="1"/>
    <col min="109" max="16384" width="9.125" style="5" customWidth="1"/>
  </cols>
  <sheetData>
    <row r="1" spans="9:10" ht="15">
      <c r="I1" s="6"/>
      <c r="J1" s="6"/>
    </row>
    <row r="2" spans="3:18" ht="43.5" customHeight="1">
      <c r="C2" s="7"/>
      <c r="D2" s="7"/>
      <c r="E2" s="7"/>
      <c r="F2" s="4"/>
      <c r="G2" s="8"/>
      <c r="I2" s="9"/>
      <c r="J2" s="9"/>
      <c r="K2" s="6"/>
      <c r="M2" s="6"/>
      <c r="N2" s="6"/>
      <c r="O2" s="95" t="s">
        <v>162</v>
      </c>
      <c r="P2" s="95"/>
      <c r="Q2" s="95"/>
      <c r="R2" s="95"/>
    </row>
    <row r="3" spans="3:7" ht="15">
      <c r="C3" s="10"/>
      <c r="D3" s="10"/>
      <c r="E3" s="10"/>
      <c r="F3" s="4"/>
      <c r="G3" s="4"/>
    </row>
    <row r="4" spans="3:7" ht="15">
      <c r="C4" s="11"/>
      <c r="D4" s="11"/>
      <c r="E4" s="11"/>
      <c r="F4" s="4"/>
      <c r="G4" s="4"/>
    </row>
    <row r="5" spans="3:7" ht="15">
      <c r="C5" s="4"/>
      <c r="D5" s="4"/>
      <c r="E5" s="4"/>
      <c r="F5" s="4"/>
      <c r="G5" s="4"/>
    </row>
    <row r="6" spans="3:7" ht="15">
      <c r="C6" s="4"/>
      <c r="D6" s="4"/>
      <c r="E6" s="4"/>
      <c r="F6" s="4"/>
      <c r="G6" s="4"/>
    </row>
    <row r="7" spans="1:17" ht="15">
      <c r="A7" s="12"/>
      <c r="B7" s="12"/>
      <c r="C7" s="12"/>
      <c r="D7" s="12"/>
      <c r="E7" s="12"/>
      <c r="F7" s="12"/>
      <c r="G7" s="12"/>
      <c r="H7" s="12"/>
      <c r="I7" s="12"/>
      <c r="J7" s="12"/>
      <c r="K7" s="12"/>
      <c r="L7" s="12"/>
      <c r="M7" s="12"/>
      <c r="N7" s="12"/>
      <c r="O7" s="12"/>
      <c r="P7" s="12"/>
      <c r="Q7" s="12"/>
    </row>
    <row r="8" spans="1:17" ht="30">
      <c r="A8" s="13" t="s">
        <v>48</v>
      </c>
      <c r="B8" s="12"/>
      <c r="C8" s="12"/>
      <c r="D8" s="12"/>
      <c r="E8" s="12"/>
      <c r="F8" s="12"/>
      <c r="G8" s="12"/>
      <c r="H8" s="12"/>
      <c r="I8" s="12"/>
      <c r="J8" s="12"/>
      <c r="K8" s="12"/>
      <c r="L8" s="12"/>
      <c r="M8" s="12"/>
      <c r="N8" s="12"/>
      <c r="O8" s="12"/>
      <c r="P8" s="12"/>
      <c r="Q8" s="12"/>
    </row>
    <row r="11" spans="1:18" ht="15.75" customHeight="1">
      <c r="A11" s="113" t="s">
        <v>0</v>
      </c>
      <c r="B11" s="113" t="s">
        <v>38</v>
      </c>
      <c r="C11" s="110" t="s">
        <v>70</v>
      </c>
      <c r="D11" s="110" t="s">
        <v>216</v>
      </c>
      <c r="E11" s="110" t="s">
        <v>217</v>
      </c>
      <c r="F11" s="113" t="s">
        <v>13</v>
      </c>
      <c r="G11" s="113" t="s">
        <v>16</v>
      </c>
      <c r="H11" s="113"/>
      <c r="I11" s="107" t="s">
        <v>37</v>
      </c>
      <c r="J11" s="107"/>
      <c r="K11" s="107"/>
      <c r="L11" s="107"/>
      <c r="M11" s="107"/>
      <c r="N11" s="107"/>
      <c r="O11" s="107"/>
      <c r="P11" s="107"/>
      <c r="Q11" s="104" t="s">
        <v>1</v>
      </c>
      <c r="R11" s="104" t="s">
        <v>97</v>
      </c>
    </row>
    <row r="12" spans="1:18" ht="14.25" customHeight="1">
      <c r="A12" s="113"/>
      <c r="B12" s="113"/>
      <c r="C12" s="111"/>
      <c r="D12" s="111"/>
      <c r="E12" s="111"/>
      <c r="F12" s="113"/>
      <c r="G12" s="113"/>
      <c r="H12" s="113"/>
      <c r="I12" s="107"/>
      <c r="J12" s="107"/>
      <c r="K12" s="107"/>
      <c r="L12" s="107"/>
      <c r="M12" s="107"/>
      <c r="N12" s="107"/>
      <c r="O12" s="107"/>
      <c r="P12" s="107"/>
      <c r="Q12" s="105"/>
      <c r="R12" s="105"/>
    </row>
    <row r="13" spans="1:18" ht="29.25" customHeight="1">
      <c r="A13" s="113"/>
      <c r="B13" s="113"/>
      <c r="C13" s="111"/>
      <c r="D13" s="111"/>
      <c r="E13" s="111"/>
      <c r="F13" s="113"/>
      <c r="G13" s="113"/>
      <c r="H13" s="113"/>
      <c r="I13" s="107" t="s">
        <v>17</v>
      </c>
      <c r="J13" s="107"/>
      <c r="K13" s="107" t="s">
        <v>19</v>
      </c>
      <c r="L13" s="107"/>
      <c r="M13" s="107" t="s">
        <v>18</v>
      </c>
      <c r="N13" s="107"/>
      <c r="O13" s="107" t="s">
        <v>20</v>
      </c>
      <c r="P13" s="107"/>
      <c r="Q13" s="105"/>
      <c r="R13" s="105"/>
    </row>
    <row r="14" spans="1:18" ht="3" customHeight="1">
      <c r="A14" s="113"/>
      <c r="B14" s="113"/>
      <c r="C14" s="111"/>
      <c r="D14" s="111"/>
      <c r="E14" s="111"/>
      <c r="F14" s="113"/>
      <c r="G14" s="113"/>
      <c r="H14" s="113"/>
      <c r="I14" s="107"/>
      <c r="J14" s="107"/>
      <c r="K14" s="107"/>
      <c r="L14" s="107"/>
      <c r="M14" s="107"/>
      <c r="N14" s="107"/>
      <c r="O14" s="107"/>
      <c r="P14" s="107"/>
      <c r="Q14" s="105"/>
      <c r="R14" s="105"/>
    </row>
    <row r="15" spans="1:18" ht="51.75" customHeight="1">
      <c r="A15" s="113"/>
      <c r="B15" s="113"/>
      <c r="C15" s="112"/>
      <c r="D15" s="112"/>
      <c r="E15" s="112"/>
      <c r="F15" s="113"/>
      <c r="G15" s="71" t="s">
        <v>14</v>
      </c>
      <c r="H15" s="71" t="s">
        <v>15</v>
      </c>
      <c r="I15" s="71" t="s">
        <v>14</v>
      </c>
      <c r="J15" s="71" t="s">
        <v>15</v>
      </c>
      <c r="K15" s="71" t="s">
        <v>14</v>
      </c>
      <c r="L15" s="71" t="s">
        <v>15</v>
      </c>
      <c r="M15" s="71" t="s">
        <v>14</v>
      </c>
      <c r="N15" s="71" t="s">
        <v>15</v>
      </c>
      <c r="O15" s="71" t="s">
        <v>14</v>
      </c>
      <c r="P15" s="71" t="s">
        <v>139</v>
      </c>
      <c r="Q15" s="106"/>
      <c r="R15" s="106"/>
    </row>
    <row r="16" spans="1:18" ht="15.75" customHeight="1">
      <c r="A16" s="14">
        <v>1</v>
      </c>
      <c r="B16" s="14">
        <v>2</v>
      </c>
      <c r="C16" s="14">
        <v>3</v>
      </c>
      <c r="D16" s="14">
        <v>4</v>
      </c>
      <c r="E16" s="14">
        <v>5</v>
      </c>
      <c r="F16" s="14">
        <v>6</v>
      </c>
      <c r="G16" s="14">
        <v>7</v>
      </c>
      <c r="H16" s="14">
        <v>8</v>
      </c>
      <c r="I16" s="14">
        <v>9</v>
      </c>
      <c r="J16" s="14">
        <v>10</v>
      </c>
      <c r="K16" s="14">
        <v>11</v>
      </c>
      <c r="L16" s="14">
        <v>12</v>
      </c>
      <c r="M16" s="14">
        <v>13</v>
      </c>
      <c r="N16" s="14">
        <v>14</v>
      </c>
      <c r="O16" s="14">
        <v>15</v>
      </c>
      <c r="P16" s="14">
        <v>16</v>
      </c>
      <c r="Q16" s="70"/>
      <c r="R16" s="15">
        <v>15</v>
      </c>
    </row>
    <row r="17" spans="1:108" s="20" customFormat="1" ht="72" customHeight="1">
      <c r="A17" s="117" t="s">
        <v>41</v>
      </c>
      <c r="B17" s="117"/>
      <c r="C17" s="117"/>
      <c r="D17" s="117"/>
      <c r="E17" s="117"/>
      <c r="F17" s="117"/>
      <c r="G17" s="16"/>
      <c r="H17" s="16"/>
      <c r="I17" s="17"/>
      <c r="J17" s="17"/>
      <c r="K17" s="17"/>
      <c r="L17" s="17"/>
      <c r="M17" s="17"/>
      <c r="N17" s="17"/>
      <c r="O17" s="17"/>
      <c r="P17" s="17"/>
      <c r="Q17" s="18"/>
      <c r="R17" s="82" t="s">
        <v>98</v>
      </c>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row>
    <row r="18" spans="1:18" ht="19.5" customHeight="1">
      <c r="A18" s="93"/>
      <c r="B18" s="88" t="s">
        <v>264</v>
      </c>
      <c r="C18" s="21"/>
      <c r="D18" s="21"/>
      <c r="E18" s="21"/>
      <c r="F18" s="22" t="s">
        <v>22</v>
      </c>
      <c r="G18" s="23">
        <f>I18+K18+M18+O18</f>
        <v>3850623.5</v>
      </c>
      <c r="H18" s="23">
        <f aca="true" t="shared" si="0" ref="G18:H24">J18+L18+N18+P18</f>
        <v>0</v>
      </c>
      <c r="I18" s="23">
        <f>I19+I20+I21+I22+I23+I24+I25+I26+I27</f>
        <v>1307609.7</v>
      </c>
      <c r="J18" s="23">
        <f aca="true" t="shared" si="1" ref="J18:P18">J19+J20+J21+J22+J23+J24+J25+J26+J27</f>
        <v>0</v>
      </c>
      <c r="K18" s="23">
        <f t="shared" si="1"/>
        <v>0</v>
      </c>
      <c r="L18" s="23">
        <f t="shared" si="1"/>
        <v>0</v>
      </c>
      <c r="M18" s="23">
        <f t="shared" si="1"/>
        <v>2543013.8</v>
      </c>
      <c r="N18" s="23">
        <f t="shared" si="1"/>
        <v>0</v>
      </c>
      <c r="O18" s="23">
        <f t="shared" si="1"/>
        <v>0</v>
      </c>
      <c r="P18" s="23">
        <f t="shared" si="1"/>
        <v>0</v>
      </c>
      <c r="Q18" s="24"/>
      <c r="R18" s="83"/>
    </row>
    <row r="19" spans="1:18" ht="22.5" customHeight="1">
      <c r="A19" s="94"/>
      <c r="B19" s="91"/>
      <c r="C19" s="21"/>
      <c r="D19" s="21"/>
      <c r="E19" s="21"/>
      <c r="F19" s="14">
        <v>2022</v>
      </c>
      <c r="G19" s="26">
        <f t="shared" si="0"/>
        <v>1393102.9</v>
      </c>
      <c r="H19" s="26">
        <f t="shared" si="0"/>
        <v>0</v>
      </c>
      <c r="I19" s="26">
        <f aca="true" t="shared" si="2" ref="I19:I27">I315</f>
        <v>294909.4</v>
      </c>
      <c r="J19" s="26">
        <f aca="true" t="shared" si="3" ref="J19:P19">J315</f>
        <v>0</v>
      </c>
      <c r="K19" s="26">
        <f t="shared" si="3"/>
        <v>0</v>
      </c>
      <c r="L19" s="26">
        <f t="shared" si="3"/>
        <v>0</v>
      </c>
      <c r="M19" s="26">
        <f t="shared" si="3"/>
        <v>1098193.5</v>
      </c>
      <c r="N19" s="26">
        <f t="shared" si="3"/>
        <v>0</v>
      </c>
      <c r="O19" s="26">
        <f t="shared" si="3"/>
        <v>0</v>
      </c>
      <c r="P19" s="26">
        <f t="shared" si="3"/>
        <v>0</v>
      </c>
      <c r="Q19" s="24"/>
      <c r="R19" s="83"/>
    </row>
    <row r="20" spans="1:18" ht="30.75" customHeight="1">
      <c r="A20" s="94"/>
      <c r="B20" s="91"/>
      <c r="C20" s="25"/>
      <c r="D20" s="25"/>
      <c r="E20" s="25"/>
      <c r="F20" s="14">
        <v>2023</v>
      </c>
      <c r="G20" s="26">
        <f t="shared" si="0"/>
        <v>1101709.5</v>
      </c>
      <c r="H20" s="26">
        <f t="shared" si="0"/>
        <v>0</v>
      </c>
      <c r="I20" s="26">
        <f t="shared" si="2"/>
        <v>192740.4</v>
      </c>
      <c r="J20" s="26">
        <f aca="true" t="shared" si="4" ref="J20:P24">J316</f>
        <v>0</v>
      </c>
      <c r="K20" s="26">
        <f t="shared" si="4"/>
        <v>0</v>
      </c>
      <c r="L20" s="26">
        <f t="shared" si="4"/>
        <v>0</v>
      </c>
      <c r="M20" s="26">
        <f t="shared" si="4"/>
        <v>908969.1000000001</v>
      </c>
      <c r="N20" s="26">
        <f t="shared" si="4"/>
        <v>0</v>
      </c>
      <c r="O20" s="26">
        <f t="shared" si="4"/>
        <v>0</v>
      </c>
      <c r="P20" s="26">
        <f t="shared" si="4"/>
        <v>0</v>
      </c>
      <c r="Q20" s="24"/>
      <c r="R20" s="83"/>
    </row>
    <row r="21" spans="1:18" ht="29.25" customHeight="1">
      <c r="A21" s="94"/>
      <c r="B21" s="91"/>
      <c r="C21" s="25"/>
      <c r="D21" s="25"/>
      <c r="E21" s="25"/>
      <c r="F21" s="14">
        <v>2024</v>
      </c>
      <c r="G21" s="26">
        <f t="shared" si="0"/>
        <v>783123.8999999999</v>
      </c>
      <c r="H21" s="26">
        <f>J21+L21+N21+P21</f>
        <v>0</v>
      </c>
      <c r="I21" s="26">
        <f t="shared" si="2"/>
        <v>247272.7</v>
      </c>
      <c r="J21" s="26">
        <f>J317</f>
        <v>0</v>
      </c>
      <c r="K21" s="26">
        <f t="shared" si="4"/>
        <v>0</v>
      </c>
      <c r="L21" s="26">
        <f t="shared" si="4"/>
        <v>0</v>
      </c>
      <c r="M21" s="26">
        <f t="shared" si="4"/>
        <v>535851.2</v>
      </c>
      <c r="N21" s="26">
        <f t="shared" si="4"/>
        <v>0</v>
      </c>
      <c r="O21" s="26">
        <f t="shared" si="4"/>
        <v>0</v>
      </c>
      <c r="P21" s="26">
        <f t="shared" si="4"/>
        <v>0</v>
      </c>
      <c r="Q21" s="24"/>
      <c r="R21" s="3"/>
    </row>
    <row r="22" spans="1:18" ht="22.5" customHeight="1">
      <c r="A22" s="94"/>
      <c r="B22" s="91"/>
      <c r="C22" s="25"/>
      <c r="D22" s="25"/>
      <c r="E22" s="25"/>
      <c r="F22" s="14">
        <v>2025</v>
      </c>
      <c r="G22" s="26">
        <f t="shared" si="0"/>
        <v>89394.6</v>
      </c>
      <c r="H22" s="26">
        <f t="shared" si="0"/>
        <v>0</v>
      </c>
      <c r="I22" s="26">
        <f t="shared" si="2"/>
        <v>89394.6</v>
      </c>
      <c r="J22" s="26">
        <f t="shared" si="4"/>
        <v>0</v>
      </c>
      <c r="K22" s="26">
        <f t="shared" si="4"/>
        <v>0</v>
      </c>
      <c r="L22" s="26">
        <f t="shared" si="4"/>
        <v>0</v>
      </c>
      <c r="M22" s="26">
        <f t="shared" si="4"/>
        <v>0</v>
      </c>
      <c r="N22" s="26">
        <f t="shared" si="4"/>
        <v>0</v>
      </c>
      <c r="O22" s="26">
        <f t="shared" si="4"/>
        <v>0</v>
      </c>
      <c r="P22" s="26">
        <f t="shared" si="4"/>
        <v>0</v>
      </c>
      <c r="Q22" s="24"/>
      <c r="R22" s="3"/>
    </row>
    <row r="23" spans="1:18" ht="21.75" customHeight="1">
      <c r="A23" s="94"/>
      <c r="B23" s="91"/>
      <c r="C23" s="25"/>
      <c r="D23" s="25"/>
      <c r="E23" s="25"/>
      <c r="F23" s="14">
        <v>2026</v>
      </c>
      <c r="G23" s="26">
        <f t="shared" si="0"/>
        <v>76705.59999999999</v>
      </c>
      <c r="H23" s="26">
        <f t="shared" si="0"/>
        <v>0</v>
      </c>
      <c r="I23" s="26">
        <f t="shared" si="2"/>
        <v>76705.59999999999</v>
      </c>
      <c r="J23" s="26">
        <f t="shared" si="4"/>
        <v>0</v>
      </c>
      <c r="K23" s="26">
        <f t="shared" si="4"/>
        <v>0</v>
      </c>
      <c r="L23" s="26">
        <f t="shared" si="4"/>
        <v>0</v>
      </c>
      <c r="M23" s="26">
        <f t="shared" si="4"/>
        <v>0</v>
      </c>
      <c r="N23" s="26">
        <f t="shared" si="4"/>
        <v>0</v>
      </c>
      <c r="O23" s="26">
        <f t="shared" si="4"/>
        <v>0</v>
      </c>
      <c r="P23" s="26">
        <f t="shared" si="4"/>
        <v>0</v>
      </c>
      <c r="Q23" s="24"/>
      <c r="R23" s="3"/>
    </row>
    <row r="24" spans="1:18" ht="28.5" customHeight="1">
      <c r="A24" s="94"/>
      <c r="B24" s="91"/>
      <c r="C24" s="25"/>
      <c r="D24" s="25"/>
      <c r="E24" s="25"/>
      <c r="F24" s="14">
        <v>2027</v>
      </c>
      <c r="G24" s="26">
        <f t="shared" si="0"/>
        <v>81920.6</v>
      </c>
      <c r="H24" s="26">
        <f t="shared" si="0"/>
        <v>0</v>
      </c>
      <c r="I24" s="26">
        <f t="shared" si="2"/>
        <v>81920.6</v>
      </c>
      <c r="J24" s="26">
        <f t="shared" si="4"/>
        <v>0</v>
      </c>
      <c r="K24" s="26">
        <f t="shared" si="4"/>
        <v>0</v>
      </c>
      <c r="L24" s="26">
        <f t="shared" si="4"/>
        <v>0</v>
      </c>
      <c r="M24" s="26">
        <f t="shared" si="4"/>
        <v>0</v>
      </c>
      <c r="N24" s="26">
        <f t="shared" si="4"/>
        <v>0</v>
      </c>
      <c r="O24" s="26">
        <f t="shared" si="4"/>
        <v>0</v>
      </c>
      <c r="P24" s="26">
        <f t="shared" si="4"/>
        <v>0</v>
      </c>
      <c r="Q24" s="24"/>
      <c r="R24" s="3"/>
    </row>
    <row r="25" spans="1:18" ht="24" customHeight="1">
      <c r="A25" s="94"/>
      <c r="B25" s="61"/>
      <c r="C25" s="25"/>
      <c r="D25" s="25"/>
      <c r="E25" s="25"/>
      <c r="F25" s="14">
        <v>2028</v>
      </c>
      <c r="G25" s="26">
        <f aca="true" t="shared" si="5" ref="G25:H27">I25+K25+M25+O25</f>
        <v>99382.6</v>
      </c>
      <c r="H25" s="26">
        <f t="shared" si="5"/>
        <v>0</v>
      </c>
      <c r="I25" s="26">
        <f t="shared" si="2"/>
        <v>99382.6</v>
      </c>
      <c r="J25" s="26">
        <f aca="true" t="shared" si="6" ref="J25:P27">J321</f>
        <v>0</v>
      </c>
      <c r="K25" s="26">
        <f t="shared" si="6"/>
        <v>0</v>
      </c>
      <c r="L25" s="26">
        <f t="shared" si="6"/>
        <v>0</v>
      </c>
      <c r="M25" s="26">
        <f t="shared" si="6"/>
        <v>0</v>
      </c>
      <c r="N25" s="26">
        <f t="shared" si="6"/>
        <v>0</v>
      </c>
      <c r="O25" s="26">
        <f t="shared" si="6"/>
        <v>0</v>
      </c>
      <c r="P25" s="26">
        <f t="shared" si="6"/>
        <v>0</v>
      </c>
      <c r="Q25" s="24"/>
      <c r="R25" s="3"/>
    </row>
    <row r="26" spans="1:18" ht="21.75" customHeight="1">
      <c r="A26" s="94"/>
      <c r="B26" s="61"/>
      <c r="C26" s="21"/>
      <c r="D26" s="21"/>
      <c r="E26" s="21"/>
      <c r="F26" s="14">
        <v>2029</v>
      </c>
      <c r="G26" s="26">
        <f t="shared" si="5"/>
        <v>99243.30000000002</v>
      </c>
      <c r="H26" s="26">
        <f t="shared" si="5"/>
        <v>0</v>
      </c>
      <c r="I26" s="26">
        <f t="shared" si="2"/>
        <v>99243.30000000002</v>
      </c>
      <c r="J26" s="26">
        <f t="shared" si="6"/>
        <v>0</v>
      </c>
      <c r="K26" s="26">
        <f t="shared" si="6"/>
        <v>0</v>
      </c>
      <c r="L26" s="26">
        <f t="shared" si="6"/>
        <v>0</v>
      </c>
      <c r="M26" s="26">
        <f t="shared" si="6"/>
        <v>0</v>
      </c>
      <c r="N26" s="26">
        <f t="shared" si="6"/>
        <v>0</v>
      </c>
      <c r="O26" s="26">
        <f t="shared" si="6"/>
        <v>0</v>
      </c>
      <c r="P26" s="26">
        <f t="shared" si="6"/>
        <v>0</v>
      </c>
      <c r="Q26" s="24"/>
      <c r="R26" s="3"/>
    </row>
    <row r="27" spans="1:18" ht="21.75" customHeight="1">
      <c r="A27" s="94"/>
      <c r="B27" s="61"/>
      <c r="C27" s="21"/>
      <c r="D27" s="21"/>
      <c r="E27" s="21"/>
      <c r="F27" s="14">
        <v>2030</v>
      </c>
      <c r="G27" s="26">
        <f t="shared" si="5"/>
        <v>126040.5</v>
      </c>
      <c r="H27" s="26">
        <f t="shared" si="5"/>
        <v>0</v>
      </c>
      <c r="I27" s="26">
        <f t="shared" si="2"/>
        <v>126040.5</v>
      </c>
      <c r="J27" s="26">
        <f t="shared" si="6"/>
        <v>0</v>
      </c>
      <c r="K27" s="26">
        <f t="shared" si="6"/>
        <v>0</v>
      </c>
      <c r="L27" s="26">
        <f t="shared" si="6"/>
        <v>0</v>
      </c>
      <c r="M27" s="26">
        <f t="shared" si="6"/>
        <v>0</v>
      </c>
      <c r="N27" s="26">
        <f t="shared" si="6"/>
        <v>0</v>
      </c>
      <c r="O27" s="26">
        <f t="shared" si="6"/>
        <v>0</v>
      </c>
      <c r="P27" s="26">
        <f t="shared" si="6"/>
        <v>0</v>
      </c>
      <c r="Q27" s="24"/>
      <c r="R27" s="3"/>
    </row>
    <row r="28" spans="1:108" s="20" customFormat="1" ht="57" customHeight="1">
      <c r="A28" s="117" t="s">
        <v>42</v>
      </c>
      <c r="B28" s="117"/>
      <c r="C28" s="117"/>
      <c r="D28" s="117"/>
      <c r="E28" s="117"/>
      <c r="F28" s="117"/>
      <c r="G28" s="16"/>
      <c r="H28" s="16"/>
      <c r="I28" s="17"/>
      <c r="J28" s="17"/>
      <c r="K28" s="17"/>
      <c r="L28" s="17"/>
      <c r="M28" s="17"/>
      <c r="N28" s="17"/>
      <c r="O28" s="17"/>
      <c r="P28" s="17"/>
      <c r="Q28" s="18"/>
      <c r="R28" s="3"/>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row>
    <row r="29" spans="1:18" ht="27.75" customHeight="1">
      <c r="A29" s="100" t="s">
        <v>21</v>
      </c>
      <c r="B29" s="98" t="s">
        <v>23</v>
      </c>
      <c r="C29" s="17"/>
      <c r="D29" s="17"/>
      <c r="E29" s="17"/>
      <c r="F29" s="27" t="s">
        <v>22</v>
      </c>
      <c r="G29" s="28">
        <f aca="true" t="shared" si="7" ref="G29:P29">G39+G49</f>
        <v>1166327.4</v>
      </c>
      <c r="H29" s="28">
        <f t="shared" si="7"/>
        <v>0</v>
      </c>
      <c r="I29" s="28">
        <f t="shared" si="7"/>
        <v>469773.10000000003</v>
      </c>
      <c r="J29" s="28">
        <f t="shared" si="7"/>
        <v>0</v>
      </c>
      <c r="K29" s="28">
        <f t="shared" si="7"/>
        <v>0</v>
      </c>
      <c r="L29" s="28">
        <f t="shared" si="7"/>
        <v>0</v>
      </c>
      <c r="M29" s="28">
        <f t="shared" si="7"/>
        <v>696554.2999999999</v>
      </c>
      <c r="N29" s="28">
        <f t="shared" si="7"/>
        <v>0</v>
      </c>
      <c r="O29" s="28">
        <f t="shared" si="7"/>
        <v>0</v>
      </c>
      <c r="P29" s="28">
        <f t="shared" si="7"/>
        <v>0</v>
      </c>
      <c r="Q29" s="29"/>
      <c r="R29" s="3"/>
    </row>
    <row r="30" spans="1:18" ht="24" customHeight="1">
      <c r="A30" s="101"/>
      <c r="B30" s="99"/>
      <c r="C30" s="17"/>
      <c r="D30" s="17"/>
      <c r="E30" s="17"/>
      <c r="F30" s="14">
        <v>2022</v>
      </c>
      <c r="G30" s="30">
        <f aca="true" t="shared" si="8" ref="G30:P30">G40+G50</f>
        <v>210231.9</v>
      </c>
      <c r="H30" s="30">
        <f t="shared" si="8"/>
        <v>0</v>
      </c>
      <c r="I30" s="30">
        <f t="shared" si="8"/>
        <v>79435.3</v>
      </c>
      <c r="J30" s="30">
        <f t="shared" si="8"/>
        <v>0</v>
      </c>
      <c r="K30" s="30">
        <f t="shared" si="8"/>
        <v>0</v>
      </c>
      <c r="L30" s="30">
        <f t="shared" si="8"/>
        <v>0</v>
      </c>
      <c r="M30" s="30">
        <f t="shared" si="8"/>
        <v>130796.6</v>
      </c>
      <c r="N30" s="30">
        <f t="shared" si="8"/>
        <v>0</v>
      </c>
      <c r="O30" s="30">
        <f t="shared" si="8"/>
        <v>0</v>
      </c>
      <c r="P30" s="30">
        <f t="shared" si="8"/>
        <v>0</v>
      </c>
      <c r="Q30" s="29"/>
      <c r="R30" s="3"/>
    </row>
    <row r="31" spans="1:18" ht="24" customHeight="1">
      <c r="A31" s="101"/>
      <c r="B31" s="99"/>
      <c r="C31" s="17"/>
      <c r="D31" s="17"/>
      <c r="E31" s="17"/>
      <c r="F31" s="14">
        <v>2023</v>
      </c>
      <c r="G31" s="30">
        <f aca="true" t="shared" si="9" ref="G31:P31">G41+G51</f>
        <v>98171.29999999999</v>
      </c>
      <c r="H31" s="30">
        <f t="shared" si="9"/>
        <v>0</v>
      </c>
      <c r="I31" s="30">
        <f t="shared" si="9"/>
        <v>40932.6</v>
      </c>
      <c r="J31" s="30">
        <f t="shared" si="9"/>
        <v>0</v>
      </c>
      <c r="K31" s="30">
        <f t="shared" si="9"/>
        <v>0</v>
      </c>
      <c r="L31" s="30">
        <f t="shared" si="9"/>
        <v>0</v>
      </c>
      <c r="M31" s="30">
        <f t="shared" si="9"/>
        <v>57238.7</v>
      </c>
      <c r="N31" s="30">
        <f t="shared" si="9"/>
        <v>0</v>
      </c>
      <c r="O31" s="30">
        <f t="shared" si="9"/>
        <v>0</v>
      </c>
      <c r="P31" s="30">
        <f t="shared" si="9"/>
        <v>0</v>
      </c>
      <c r="Q31" s="29"/>
      <c r="R31" s="3"/>
    </row>
    <row r="32" spans="1:18" ht="18.75" customHeight="1">
      <c r="A32" s="101"/>
      <c r="B32" s="99"/>
      <c r="C32" s="17"/>
      <c r="D32" s="17"/>
      <c r="E32" s="17"/>
      <c r="F32" s="14">
        <v>2024</v>
      </c>
      <c r="G32" s="30">
        <f aca="true" t="shared" si="10" ref="G32:P32">G42+G52</f>
        <v>701623.5</v>
      </c>
      <c r="H32" s="30">
        <f t="shared" si="10"/>
        <v>0</v>
      </c>
      <c r="I32" s="30">
        <f t="shared" si="10"/>
        <v>193104.5</v>
      </c>
      <c r="J32" s="30">
        <f t="shared" si="10"/>
        <v>0</v>
      </c>
      <c r="K32" s="30">
        <f t="shared" si="10"/>
        <v>0</v>
      </c>
      <c r="L32" s="30">
        <f t="shared" si="10"/>
        <v>0</v>
      </c>
      <c r="M32" s="30">
        <f t="shared" si="10"/>
        <v>508519</v>
      </c>
      <c r="N32" s="30">
        <f t="shared" si="10"/>
        <v>0</v>
      </c>
      <c r="O32" s="30">
        <f t="shared" si="10"/>
        <v>0</v>
      </c>
      <c r="P32" s="30">
        <f t="shared" si="10"/>
        <v>0</v>
      </c>
      <c r="Q32" s="29"/>
      <c r="R32" s="3"/>
    </row>
    <row r="33" spans="1:18" ht="24" customHeight="1">
      <c r="A33" s="101"/>
      <c r="B33" s="99"/>
      <c r="C33" s="17"/>
      <c r="D33" s="17"/>
      <c r="E33" s="17"/>
      <c r="F33" s="14">
        <v>2025</v>
      </c>
      <c r="G33" s="30">
        <f aca="true" t="shared" si="11" ref="G33:P33">G43+G53</f>
        <v>10626.9</v>
      </c>
      <c r="H33" s="30">
        <f t="shared" si="11"/>
        <v>0</v>
      </c>
      <c r="I33" s="30">
        <f t="shared" si="11"/>
        <v>10626.9</v>
      </c>
      <c r="J33" s="30">
        <f t="shared" si="11"/>
        <v>0</v>
      </c>
      <c r="K33" s="30">
        <f t="shared" si="11"/>
        <v>0</v>
      </c>
      <c r="L33" s="30">
        <f t="shared" si="11"/>
        <v>0</v>
      </c>
      <c r="M33" s="30">
        <f t="shared" si="11"/>
        <v>0</v>
      </c>
      <c r="N33" s="30">
        <f t="shared" si="11"/>
        <v>0</v>
      </c>
      <c r="O33" s="30">
        <f t="shared" si="11"/>
        <v>0</v>
      </c>
      <c r="P33" s="30">
        <f t="shared" si="11"/>
        <v>0</v>
      </c>
      <c r="Q33" s="29"/>
      <c r="R33" s="3"/>
    </row>
    <row r="34" spans="1:18" ht="24" customHeight="1">
      <c r="A34" s="101"/>
      <c r="B34" s="99"/>
      <c r="C34" s="17"/>
      <c r="D34" s="17"/>
      <c r="E34" s="17"/>
      <c r="F34" s="14">
        <v>2026</v>
      </c>
      <c r="G34" s="30">
        <f aca="true" t="shared" si="12" ref="G34:P34">G44+G54</f>
        <v>49515.2</v>
      </c>
      <c r="H34" s="30">
        <f t="shared" si="12"/>
        <v>0</v>
      </c>
      <c r="I34" s="30">
        <f t="shared" si="12"/>
        <v>49515.2</v>
      </c>
      <c r="J34" s="30">
        <f t="shared" si="12"/>
        <v>0</v>
      </c>
      <c r="K34" s="30">
        <f t="shared" si="12"/>
        <v>0</v>
      </c>
      <c r="L34" s="30">
        <f t="shared" si="12"/>
        <v>0</v>
      </c>
      <c r="M34" s="30">
        <f t="shared" si="12"/>
        <v>0</v>
      </c>
      <c r="N34" s="30">
        <f t="shared" si="12"/>
        <v>0</v>
      </c>
      <c r="O34" s="30">
        <f t="shared" si="12"/>
        <v>0</v>
      </c>
      <c r="P34" s="30">
        <f t="shared" si="12"/>
        <v>0</v>
      </c>
      <c r="Q34" s="29"/>
      <c r="R34" s="3"/>
    </row>
    <row r="35" spans="1:18" ht="21.75" customHeight="1">
      <c r="A35" s="101"/>
      <c r="B35" s="99"/>
      <c r="C35" s="17"/>
      <c r="D35" s="17"/>
      <c r="E35" s="17"/>
      <c r="F35" s="14">
        <v>2027</v>
      </c>
      <c r="G35" s="30">
        <f aca="true" t="shared" si="13" ref="G35:P35">G45+G55</f>
        <v>34268.9</v>
      </c>
      <c r="H35" s="30">
        <f t="shared" si="13"/>
        <v>0</v>
      </c>
      <c r="I35" s="30">
        <f t="shared" si="13"/>
        <v>34268.9</v>
      </c>
      <c r="J35" s="30">
        <f t="shared" si="13"/>
        <v>0</v>
      </c>
      <c r="K35" s="30">
        <f t="shared" si="13"/>
        <v>0</v>
      </c>
      <c r="L35" s="30">
        <f t="shared" si="13"/>
        <v>0</v>
      </c>
      <c r="M35" s="30">
        <f t="shared" si="13"/>
        <v>0</v>
      </c>
      <c r="N35" s="30">
        <f t="shared" si="13"/>
        <v>0</v>
      </c>
      <c r="O35" s="30">
        <f t="shared" si="13"/>
        <v>0</v>
      </c>
      <c r="P35" s="30">
        <f t="shared" si="13"/>
        <v>0</v>
      </c>
      <c r="Q35" s="29"/>
      <c r="R35" s="3"/>
    </row>
    <row r="36" spans="1:18" ht="21.75" customHeight="1">
      <c r="A36" s="101"/>
      <c r="B36" s="99"/>
      <c r="C36" s="17"/>
      <c r="D36" s="17"/>
      <c r="E36" s="17"/>
      <c r="F36" s="14">
        <v>2028</v>
      </c>
      <c r="G36" s="30">
        <f aca="true" t="shared" si="14" ref="G36:P36">G46+G56</f>
        <v>18127.8</v>
      </c>
      <c r="H36" s="30">
        <f t="shared" si="14"/>
        <v>0</v>
      </c>
      <c r="I36" s="30">
        <f t="shared" si="14"/>
        <v>18127.8</v>
      </c>
      <c r="J36" s="30">
        <f t="shared" si="14"/>
        <v>0</v>
      </c>
      <c r="K36" s="30">
        <f t="shared" si="14"/>
        <v>0</v>
      </c>
      <c r="L36" s="30">
        <f t="shared" si="14"/>
        <v>0</v>
      </c>
      <c r="M36" s="30">
        <f t="shared" si="14"/>
        <v>0</v>
      </c>
      <c r="N36" s="30">
        <f t="shared" si="14"/>
        <v>0</v>
      </c>
      <c r="O36" s="30">
        <f t="shared" si="14"/>
        <v>0</v>
      </c>
      <c r="P36" s="30">
        <f t="shared" si="14"/>
        <v>0</v>
      </c>
      <c r="Q36" s="24"/>
      <c r="R36" s="3"/>
    </row>
    <row r="37" spans="1:18" ht="21.75" customHeight="1">
      <c r="A37" s="101"/>
      <c r="B37" s="99"/>
      <c r="C37" s="17"/>
      <c r="D37" s="17"/>
      <c r="E37" s="17"/>
      <c r="F37" s="14">
        <v>2029</v>
      </c>
      <c r="G37" s="30">
        <f aca="true" t="shared" si="15" ref="G37:P37">G47+G57</f>
        <v>20782.9</v>
      </c>
      <c r="H37" s="30">
        <f t="shared" si="15"/>
        <v>0</v>
      </c>
      <c r="I37" s="30">
        <f t="shared" si="15"/>
        <v>20782.9</v>
      </c>
      <c r="J37" s="30">
        <f t="shared" si="15"/>
        <v>0</v>
      </c>
      <c r="K37" s="30">
        <f t="shared" si="15"/>
        <v>0</v>
      </c>
      <c r="L37" s="30">
        <f t="shared" si="15"/>
        <v>0</v>
      </c>
      <c r="M37" s="30">
        <f t="shared" si="15"/>
        <v>0</v>
      </c>
      <c r="N37" s="30">
        <f t="shared" si="15"/>
        <v>0</v>
      </c>
      <c r="O37" s="30">
        <f t="shared" si="15"/>
        <v>0</v>
      </c>
      <c r="P37" s="30">
        <f t="shared" si="15"/>
        <v>0</v>
      </c>
      <c r="Q37" s="24"/>
      <c r="R37" s="3"/>
    </row>
    <row r="38" spans="1:18" ht="21.75" customHeight="1">
      <c r="A38" s="101"/>
      <c r="B38" s="99"/>
      <c r="C38" s="17"/>
      <c r="D38" s="17"/>
      <c r="E38" s="17"/>
      <c r="F38" s="14">
        <v>2030</v>
      </c>
      <c r="G38" s="30">
        <f aca="true" t="shared" si="16" ref="G38:P38">G48+G58</f>
        <v>22979</v>
      </c>
      <c r="H38" s="30">
        <f t="shared" si="16"/>
        <v>0</v>
      </c>
      <c r="I38" s="30">
        <f t="shared" si="16"/>
        <v>22979</v>
      </c>
      <c r="J38" s="30">
        <f t="shared" si="16"/>
        <v>0</v>
      </c>
      <c r="K38" s="30">
        <f t="shared" si="16"/>
        <v>0</v>
      </c>
      <c r="L38" s="30">
        <f t="shared" si="16"/>
        <v>0</v>
      </c>
      <c r="M38" s="30">
        <f t="shared" si="16"/>
        <v>0</v>
      </c>
      <c r="N38" s="30">
        <f t="shared" si="16"/>
        <v>0</v>
      </c>
      <c r="O38" s="30">
        <f t="shared" si="16"/>
        <v>0</v>
      </c>
      <c r="P38" s="30">
        <f t="shared" si="16"/>
        <v>0</v>
      </c>
      <c r="Q38" s="24"/>
      <c r="R38" s="3"/>
    </row>
    <row r="39" spans="1:18" ht="19.5" customHeight="1">
      <c r="A39" s="101"/>
      <c r="B39" s="98" t="s">
        <v>56</v>
      </c>
      <c r="C39" s="17"/>
      <c r="D39" s="17"/>
      <c r="E39" s="17"/>
      <c r="F39" s="27" t="s">
        <v>22</v>
      </c>
      <c r="G39" s="28">
        <f>I39+K39+M39+O39</f>
        <v>1014624.4</v>
      </c>
      <c r="H39" s="28">
        <f>J39+L39+N39+P39</f>
        <v>0</v>
      </c>
      <c r="I39" s="28">
        <f aca="true" t="shared" si="17" ref="I39:P39">SUM(I40:I48)</f>
        <v>431847.30000000005</v>
      </c>
      <c r="J39" s="28">
        <f t="shared" si="17"/>
        <v>0</v>
      </c>
      <c r="K39" s="28">
        <f t="shared" si="17"/>
        <v>0</v>
      </c>
      <c r="L39" s="28">
        <f t="shared" si="17"/>
        <v>0</v>
      </c>
      <c r="M39" s="28">
        <f t="shared" si="17"/>
        <v>582777.1</v>
      </c>
      <c r="N39" s="28">
        <f t="shared" si="17"/>
        <v>0</v>
      </c>
      <c r="O39" s="28">
        <f t="shared" si="17"/>
        <v>0</v>
      </c>
      <c r="P39" s="28">
        <f t="shared" si="17"/>
        <v>0</v>
      </c>
      <c r="Q39" s="29"/>
      <c r="R39" s="3"/>
    </row>
    <row r="40" spans="1:18" ht="20.25" customHeight="1">
      <c r="A40" s="101"/>
      <c r="B40" s="99"/>
      <c r="C40" s="17"/>
      <c r="D40" s="17"/>
      <c r="E40" s="17"/>
      <c r="F40" s="14">
        <v>2022</v>
      </c>
      <c r="G40" s="30">
        <f>I40+K40+M40+O40</f>
        <v>58528.9</v>
      </c>
      <c r="H40" s="30">
        <f aca="true" t="shared" si="18" ref="H40:H49">J40+L40+N40+P40</f>
        <v>0</v>
      </c>
      <c r="I40" s="30">
        <f>I59+I60+I61+I62</f>
        <v>41509.5</v>
      </c>
      <c r="J40" s="30">
        <f aca="true" t="shared" si="19" ref="J40:P40">J59+J60+J61+J62</f>
        <v>0</v>
      </c>
      <c r="K40" s="30">
        <f t="shared" si="19"/>
        <v>0</v>
      </c>
      <c r="L40" s="30">
        <f t="shared" si="19"/>
        <v>0</v>
      </c>
      <c r="M40" s="30">
        <f t="shared" si="19"/>
        <v>17019.4</v>
      </c>
      <c r="N40" s="30">
        <f t="shared" si="19"/>
        <v>0</v>
      </c>
      <c r="O40" s="30">
        <f t="shared" si="19"/>
        <v>0</v>
      </c>
      <c r="P40" s="30">
        <f t="shared" si="19"/>
        <v>0</v>
      </c>
      <c r="Q40" s="29"/>
      <c r="R40" s="3"/>
    </row>
    <row r="41" spans="1:18" ht="19.5" customHeight="1">
      <c r="A41" s="101"/>
      <c r="B41" s="99"/>
      <c r="C41" s="17"/>
      <c r="D41" s="17"/>
      <c r="E41" s="17"/>
      <c r="F41" s="14">
        <v>2023</v>
      </c>
      <c r="G41" s="30">
        <f>I41+K41+M41+O41</f>
        <v>98171.29999999999</v>
      </c>
      <c r="H41" s="30">
        <f t="shared" si="18"/>
        <v>0</v>
      </c>
      <c r="I41" s="30">
        <f>I64+I65+I66+I67</f>
        <v>40932.6</v>
      </c>
      <c r="J41" s="30">
        <f aca="true" t="shared" si="20" ref="J41:P41">J64+J65+J66+J67</f>
        <v>0</v>
      </c>
      <c r="K41" s="30">
        <f t="shared" si="20"/>
        <v>0</v>
      </c>
      <c r="L41" s="30">
        <f t="shared" si="20"/>
        <v>0</v>
      </c>
      <c r="M41" s="30">
        <f t="shared" si="20"/>
        <v>57238.7</v>
      </c>
      <c r="N41" s="30">
        <f t="shared" si="20"/>
        <v>0</v>
      </c>
      <c r="O41" s="30">
        <f t="shared" si="20"/>
        <v>0</v>
      </c>
      <c r="P41" s="30">
        <f t="shared" si="20"/>
        <v>0</v>
      </c>
      <c r="Q41" s="29"/>
      <c r="R41" s="3"/>
    </row>
    <row r="42" spans="1:18" ht="21.75" customHeight="1">
      <c r="A42" s="101"/>
      <c r="B42" s="99"/>
      <c r="C42" s="17"/>
      <c r="D42" s="17"/>
      <c r="E42" s="17"/>
      <c r="F42" s="14">
        <v>2024</v>
      </c>
      <c r="G42" s="30">
        <f>I42+K42+M42+O42</f>
        <v>701623.5</v>
      </c>
      <c r="H42" s="30">
        <f t="shared" si="18"/>
        <v>0</v>
      </c>
      <c r="I42" s="30">
        <f>I68+I69+I70+I71+I72+I73</f>
        <v>193104.5</v>
      </c>
      <c r="J42" s="30">
        <f aca="true" t="shared" si="21" ref="J42:P42">J68+J69+J70+J71+J72+J73</f>
        <v>0</v>
      </c>
      <c r="K42" s="30">
        <f t="shared" si="21"/>
        <v>0</v>
      </c>
      <c r="L42" s="30">
        <f t="shared" si="21"/>
        <v>0</v>
      </c>
      <c r="M42" s="30">
        <f t="shared" si="21"/>
        <v>508519</v>
      </c>
      <c r="N42" s="30">
        <f t="shared" si="21"/>
        <v>0</v>
      </c>
      <c r="O42" s="30">
        <f t="shared" si="21"/>
        <v>0</v>
      </c>
      <c r="P42" s="30">
        <f t="shared" si="21"/>
        <v>0</v>
      </c>
      <c r="Q42" s="29"/>
      <c r="R42" s="3"/>
    </row>
    <row r="43" spans="1:18" ht="21.75" customHeight="1">
      <c r="A43" s="101"/>
      <c r="B43" s="99"/>
      <c r="C43" s="17"/>
      <c r="D43" s="17"/>
      <c r="E43" s="17"/>
      <c r="F43" s="14">
        <v>2025</v>
      </c>
      <c r="G43" s="30">
        <f aca="true" t="shared" si="22" ref="G43:G48">I43+K43+M43+O43</f>
        <v>10626.9</v>
      </c>
      <c r="H43" s="30">
        <f t="shared" si="18"/>
        <v>0</v>
      </c>
      <c r="I43" s="30">
        <f>I74</f>
        <v>10626.9</v>
      </c>
      <c r="J43" s="30">
        <f aca="true" t="shared" si="23" ref="J43:P43">J74</f>
        <v>0</v>
      </c>
      <c r="K43" s="30">
        <f t="shared" si="23"/>
        <v>0</v>
      </c>
      <c r="L43" s="30">
        <f t="shared" si="23"/>
        <v>0</v>
      </c>
      <c r="M43" s="30">
        <f t="shared" si="23"/>
        <v>0</v>
      </c>
      <c r="N43" s="30">
        <f t="shared" si="23"/>
        <v>0</v>
      </c>
      <c r="O43" s="30">
        <f t="shared" si="23"/>
        <v>0</v>
      </c>
      <c r="P43" s="30">
        <f t="shared" si="23"/>
        <v>0</v>
      </c>
      <c r="Q43" s="29"/>
      <c r="R43" s="3"/>
    </row>
    <row r="44" spans="1:18" ht="18.75" customHeight="1">
      <c r="A44" s="101"/>
      <c r="B44" s="99"/>
      <c r="C44" s="17"/>
      <c r="D44" s="17"/>
      <c r="E44" s="17"/>
      <c r="F44" s="14">
        <v>2026</v>
      </c>
      <c r="G44" s="30">
        <f t="shared" si="22"/>
        <v>49515.2</v>
      </c>
      <c r="H44" s="30">
        <f t="shared" si="18"/>
        <v>0</v>
      </c>
      <c r="I44" s="30">
        <f>I75+I76+I77</f>
        <v>49515.2</v>
      </c>
      <c r="J44" s="30">
        <f aca="true" t="shared" si="24" ref="J44:P44">J75+J76</f>
        <v>0</v>
      </c>
      <c r="K44" s="30">
        <f t="shared" si="24"/>
        <v>0</v>
      </c>
      <c r="L44" s="30">
        <f t="shared" si="24"/>
        <v>0</v>
      </c>
      <c r="M44" s="30">
        <f t="shared" si="24"/>
        <v>0</v>
      </c>
      <c r="N44" s="30">
        <f t="shared" si="24"/>
        <v>0</v>
      </c>
      <c r="O44" s="30">
        <f t="shared" si="24"/>
        <v>0</v>
      </c>
      <c r="P44" s="30">
        <f t="shared" si="24"/>
        <v>0</v>
      </c>
      <c r="Q44" s="29"/>
      <c r="R44" s="3"/>
    </row>
    <row r="45" spans="1:18" ht="20.25" customHeight="1">
      <c r="A45" s="101"/>
      <c r="B45" s="99"/>
      <c r="C45" s="17"/>
      <c r="D45" s="17"/>
      <c r="E45" s="17"/>
      <c r="F45" s="14">
        <v>2027</v>
      </c>
      <c r="G45" s="30">
        <f t="shared" si="22"/>
        <v>34268.9</v>
      </c>
      <c r="H45" s="30">
        <f t="shared" si="18"/>
        <v>0</v>
      </c>
      <c r="I45" s="30">
        <f>I78+I79</f>
        <v>34268.9</v>
      </c>
      <c r="J45" s="30">
        <f aca="true" t="shared" si="25" ref="J45:P45">J78+J79+J77</f>
        <v>0</v>
      </c>
      <c r="K45" s="30">
        <f t="shared" si="25"/>
        <v>0</v>
      </c>
      <c r="L45" s="30">
        <f t="shared" si="25"/>
        <v>0</v>
      </c>
      <c r="M45" s="30">
        <f t="shared" si="25"/>
        <v>0</v>
      </c>
      <c r="N45" s="30">
        <f t="shared" si="25"/>
        <v>0</v>
      </c>
      <c r="O45" s="30">
        <f t="shared" si="25"/>
        <v>0</v>
      </c>
      <c r="P45" s="30">
        <f t="shared" si="25"/>
        <v>0</v>
      </c>
      <c r="Q45" s="29"/>
      <c r="R45" s="3"/>
    </row>
    <row r="46" spans="1:18" ht="21.75" customHeight="1">
      <c r="A46" s="101"/>
      <c r="B46" s="99"/>
      <c r="C46" s="17"/>
      <c r="D46" s="17"/>
      <c r="E46" s="17"/>
      <c r="F46" s="14">
        <v>2028</v>
      </c>
      <c r="G46" s="30">
        <f>I46+K46+M46+O46</f>
        <v>18127.8</v>
      </c>
      <c r="H46" s="30">
        <f t="shared" si="18"/>
        <v>0</v>
      </c>
      <c r="I46" s="30">
        <f>I81+I80+I82</f>
        <v>18127.8</v>
      </c>
      <c r="J46" s="30">
        <f aca="true" t="shared" si="26" ref="J46:P46">J81+J80+J82</f>
        <v>0</v>
      </c>
      <c r="K46" s="30">
        <f t="shared" si="26"/>
        <v>0</v>
      </c>
      <c r="L46" s="30">
        <f t="shared" si="26"/>
        <v>0</v>
      </c>
      <c r="M46" s="30">
        <f t="shared" si="26"/>
        <v>0</v>
      </c>
      <c r="N46" s="30">
        <f t="shared" si="26"/>
        <v>0</v>
      </c>
      <c r="O46" s="30">
        <f t="shared" si="26"/>
        <v>0</v>
      </c>
      <c r="P46" s="30">
        <f t="shared" si="26"/>
        <v>0</v>
      </c>
      <c r="Q46" s="24"/>
      <c r="R46" s="3"/>
    </row>
    <row r="47" spans="1:18" ht="21.75" customHeight="1">
      <c r="A47" s="101"/>
      <c r="B47" s="99"/>
      <c r="C47" s="17"/>
      <c r="D47" s="17"/>
      <c r="E47" s="17"/>
      <c r="F47" s="14">
        <v>2029</v>
      </c>
      <c r="G47" s="30">
        <f t="shared" si="22"/>
        <v>20782.9</v>
      </c>
      <c r="H47" s="30">
        <f t="shared" si="18"/>
        <v>0</v>
      </c>
      <c r="I47" s="30">
        <f aca="true" t="shared" si="27" ref="I47:P47">I83+I84</f>
        <v>20782.9</v>
      </c>
      <c r="J47" s="30">
        <f t="shared" si="27"/>
        <v>0</v>
      </c>
      <c r="K47" s="30">
        <f t="shared" si="27"/>
        <v>0</v>
      </c>
      <c r="L47" s="30">
        <f t="shared" si="27"/>
        <v>0</v>
      </c>
      <c r="M47" s="30">
        <f t="shared" si="27"/>
        <v>0</v>
      </c>
      <c r="N47" s="30">
        <f t="shared" si="27"/>
        <v>0</v>
      </c>
      <c r="O47" s="30">
        <f t="shared" si="27"/>
        <v>0</v>
      </c>
      <c r="P47" s="30">
        <f t="shared" si="27"/>
        <v>0</v>
      </c>
      <c r="Q47" s="24"/>
      <c r="R47" s="3"/>
    </row>
    <row r="48" spans="1:18" ht="21.75" customHeight="1">
      <c r="A48" s="101"/>
      <c r="B48" s="99"/>
      <c r="C48" s="17"/>
      <c r="D48" s="17"/>
      <c r="E48" s="17"/>
      <c r="F48" s="14">
        <v>2030</v>
      </c>
      <c r="G48" s="30">
        <f t="shared" si="22"/>
        <v>22979</v>
      </c>
      <c r="H48" s="30">
        <f t="shared" si="18"/>
        <v>0</v>
      </c>
      <c r="I48" s="30">
        <f aca="true" t="shared" si="28" ref="I48:P48">I88+I87+I86+I85</f>
        <v>22979</v>
      </c>
      <c r="J48" s="30">
        <f t="shared" si="28"/>
        <v>0</v>
      </c>
      <c r="K48" s="30">
        <f t="shared" si="28"/>
        <v>0</v>
      </c>
      <c r="L48" s="30">
        <f t="shared" si="28"/>
        <v>0</v>
      </c>
      <c r="M48" s="30">
        <f t="shared" si="28"/>
        <v>0</v>
      </c>
      <c r="N48" s="30">
        <f t="shared" si="28"/>
        <v>0</v>
      </c>
      <c r="O48" s="30">
        <f t="shared" si="28"/>
        <v>0</v>
      </c>
      <c r="P48" s="30">
        <f t="shared" si="28"/>
        <v>0</v>
      </c>
      <c r="Q48" s="24"/>
      <c r="R48" s="3"/>
    </row>
    <row r="49" spans="1:18" ht="18" customHeight="1">
      <c r="A49" s="101"/>
      <c r="B49" s="98" t="s">
        <v>36</v>
      </c>
      <c r="C49" s="17"/>
      <c r="D49" s="17"/>
      <c r="E49" s="17"/>
      <c r="F49" s="27" t="s">
        <v>22</v>
      </c>
      <c r="G49" s="28">
        <f aca="true" t="shared" si="29" ref="G49:G54">I49+K49+M49+O49</f>
        <v>151703</v>
      </c>
      <c r="H49" s="28">
        <f t="shared" si="18"/>
        <v>0</v>
      </c>
      <c r="I49" s="28">
        <f aca="true" t="shared" si="30" ref="I49:P49">SUM(I50:I58)</f>
        <v>37925.8</v>
      </c>
      <c r="J49" s="28">
        <f t="shared" si="30"/>
        <v>0</v>
      </c>
      <c r="K49" s="28">
        <f t="shared" si="30"/>
        <v>0</v>
      </c>
      <c r="L49" s="28">
        <f t="shared" si="30"/>
        <v>0</v>
      </c>
      <c r="M49" s="28">
        <f t="shared" si="30"/>
        <v>113777.2</v>
      </c>
      <c r="N49" s="28">
        <f t="shared" si="30"/>
        <v>0</v>
      </c>
      <c r="O49" s="28">
        <f t="shared" si="30"/>
        <v>0</v>
      </c>
      <c r="P49" s="28">
        <f t="shared" si="30"/>
        <v>0</v>
      </c>
      <c r="Q49" s="29"/>
      <c r="R49" s="3"/>
    </row>
    <row r="50" spans="1:18" ht="21.75" customHeight="1">
      <c r="A50" s="101"/>
      <c r="B50" s="99"/>
      <c r="C50" s="17"/>
      <c r="D50" s="17"/>
      <c r="E50" s="17"/>
      <c r="F50" s="14">
        <v>2022</v>
      </c>
      <c r="G50" s="31">
        <f t="shared" si="29"/>
        <v>151703</v>
      </c>
      <c r="H50" s="31">
        <f>J50+L50+N50+P50</f>
        <v>0</v>
      </c>
      <c r="I50" s="31">
        <f>I63</f>
        <v>37925.8</v>
      </c>
      <c r="J50" s="31">
        <f aca="true" t="shared" si="31" ref="J50:P50">J63</f>
        <v>0</v>
      </c>
      <c r="K50" s="31">
        <f t="shared" si="31"/>
        <v>0</v>
      </c>
      <c r="L50" s="31">
        <f t="shared" si="31"/>
        <v>0</v>
      </c>
      <c r="M50" s="31">
        <f t="shared" si="31"/>
        <v>113777.2</v>
      </c>
      <c r="N50" s="31">
        <f t="shared" si="31"/>
        <v>0</v>
      </c>
      <c r="O50" s="31">
        <f t="shared" si="31"/>
        <v>0</v>
      </c>
      <c r="P50" s="31">
        <f t="shared" si="31"/>
        <v>0</v>
      </c>
      <c r="Q50" s="29"/>
      <c r="R50" s="3"/>
    </row>
    <row r="51" spans="1:18" ht="19.5" customHeight="1">
      <c r="A51" s="101"/>
      <c r="B51" s="99"/>
      <c r="C51" s="17"/>
      <c r="D51" s="17"/>
      <c r="E51" s="17"/>
      <c r="F51" s="14">
        <v>2023</v>
      </c>
      <c r="G51" s="31">
        <f t="shared" si="29"/>
        <v>0</v>
      </c>
      <c r="H51" s="31">
        <f>J51+L51+N51+P51</f>
        <v>0</v>
      </c>
      <c r="I51" s="31">
        <v>0</v>
      </c>
      <c r="J51" s="31">
        <v>0</v>
      </c>
      <c r="K51" s="31">
        <v>0</v>
      </c>
      <c r="L51" s="31">
        <v>0</v>
      </c>
      <c r="M51" s="31">
        <v>0</v>
      </c>
      <c r="N51" s="31">
        <v>0</v>
      </c>
      <c r="O51" s="31">
        <v>0</v>
      </c>
      <c r="P51" s="31">
        <v>0</v>
      </c>
      <c r="Q51" s="29"/>
      <c r="R51" s="3"/>
    </row>
    <row r="52" spans="1:18" ht="18.75" customHeight="1">
      <c r="A52" s="101"/>
      <c r="B52" s="99"/>
      <c r="C52" s="17"/>
      <c r="D52" s="17"/>
      <c r="E52" s="17"/>
      <c r="F52" s="14">
        <v>2024</v>
      </c>
      <c r="G52" s="31">
        <f t="shared" si="29"/>
        <v>0</v>
      </c>
      <c r="H52" s="31">
        <f>J52+L52+N52+P52</f>
        <v>0</v>
      </c>
      <c r="I52" s="31">
        <v>0</v>
      </c>
      <c r="J52" s="31">
        <v>0</v>
      </c>
      <c r="K52" s="31">
        <v>0</v>
      </c>
      <c r="L52" s="31">
        <v>0</v>
      </c>
      <c r="M52" s="31">
        <v>0</v>
      </c>
      <c r="N52" s="31">
        <v>0</v>
      </c>
      <c r="O52" s="31">
        <v>0</v>
      </c>
      <c r="P52" s="31">
        <v>0</v>
      </c>
      <c r="Q52" s="29"/>
      <c r="R52" s="3"/>
    </row>
    <row r="53" spans="1:18" ht="17.25" customHeight="1">
      <c r="A53" s="101"/>
      <c r="B53" s="99"/>
      <c r="C53" s="17"/>
      <c r="D53" s="17"/>
      <c r="E53" s="17"/>
      <c r="F53" s="14">
        <v>2025</v>
      </c>
      <c r="G53" s="31">
        <f t="shared" si="29"/>
        <v>0</v>
      </c>
      <c r="H53" s="31">
        <f>J53+L53+N53+P53</f>
        <v>0</v>
      </c>
      <c r="I53" s="31">
        <v>0</v>
      </c>
      <c r="J53" s="31">
        <v>0</v>
      </c>
      <c r="K53" s="31">
        <v>0</v>
      </c>
      <c r="L53" s="31">
        <v>0</v>
      </c>
      <c r="M53" s="31">
        <v>0</v>
      </c>
      <c r="N53" s="31">
        <v>0</v>
      </c>
      <c r="O53" s="31">
        <v>0</v>
      </c>
      <c r="P53" s="31">
        <v>0</v>
      </c>
      <c r="Q53" s="29"/>
      <c r="R53" s="3"/>
    </row>
    <row r="54" spans="1:18" ht="19.5" customHeight="1">
      <c r="A54" s="101"/>
      <c r="B54" s="99"/>
      <c r="C54" s="17"/>
      <c r="D54" s="17"/>
      <c r="E54" s="17"/>
      <c r="F54" s="14">
        <v>2026</v>
      </c>
      <c r="G54" s="31">
        <f t="shared" si="29"/>
        <v>0</v>
      </c>
      <c r="H54" s="31">
        <f aca="true" t="shared" si="32" ref="G54:H58">J54+L54+N54+P54</f>
        <v>0</v>
      </c>
      <c r="I54" s="31">
        <v>0</v>
      </c>
      <c r="J54" s="31">
        <v>0</v>
      </c>
      <c r="K54" s="31">
        <v>0</v>
      </c>
      <c r="L54" s="31">
        <v>0</v>
      </c>
      <c r="M54" s="31">
        <v>0</v>
      </c>
      <c r="N54" s="31">
        <v>0</v>
      </c>
      <c r="O54" s="31">
        <v>0</v>
      </c>
      <c r="P54" s="31">
        <v>0</v>
      </c>
      <c r="Q54" s="29"/>
      <c r="R54" s="3"/>
    </row>
    <row r="55" spans="1:18" ht="18" customHeight="1">
      <c r="A55" s="101"/>
      <c r="B55" s="99"/>
      <c r="C55" s="17"/>
      <c r="D55" s="17"/>
      <c r="E55" s="17"/>
      <c r="F55" s="14">
        <v>2027</v>
      </c>
      <c r="G55" s="31">
        <f t="shared" si="32"/>
        <v>0</v>
      </c>
      <c r="H55" s="31">
        <f>J55+L55+N55+P55</f>
        <v>0</v>
      </c>
      <c r="I55" s="31">
        <v>0</v>
      </c>
      <c r="J55" s="31">
        <v>0</v>
      </c>
      <c r="K55" s="31">
        <v>0</v>
      </c>
      <c r="L55" s="31">
        <v>0</v>
      </c>
      <c r="M55" s="31">
        <v>0</v>
      </c>
      <c r="N55" s="31">
        <v>0</v>
      </c>
      <c r="O55" s="31">
        <v>0</v>
      </c>
      <c r="P55" s="31">
        <v>0</v>
      </c>
      <c r="Q55" s="29"/>
      <c r="R55" s="3"/>
    </row>
    <row r="56" spans="1:18" ht="21.75" customHeight="1">
      <c r="A56" s="101"/>
      <c r="B56" s="99"/>
      <c r="C56" s="17"/>
      <c r="D56" s="17"/>
      <c r="E56" s="17"/>
      <c r="F56" s="14">
        <v>2028</v>
      </c>
      <c r="G56" s="31">
        <f t="shared" si="32"/>
        <v>0</v>
      </c>
      <c r="H56" s="31">
        <f t="shared" si="32"/>
        <v>0</v>
      </c>
      <c r="I56" s="31">
        <v>0</v>
      </c>
      <c r="J56" s="31">
        <v>0</v>
      </c>
      <c r="K56" s="31">
        <v>0</v>
      </c>
      <c r="L56" s="31">
        <v>0</v>
      </c>
      <c r="M56" s="31">
        <v>0</v>
      </c>
      <c r="N56" s="31">
        <v>0</v>
      </c>
      <c r="O56" s="31">
        <v>0</v>
      </c>
      <c r="P56" s="31">
        <v>0</v>
      </c>
      <c r="Q56" s="24"/>
      <c r="R56" s="3"/>
    </row>
    <row r="57" spans="1:18" ht="21.75" customHeight="1">
      <c r="A57" s="101"/>
      <c r="B57" s="99"/>
      <c r="C57" s="17"/>
      <c r="D57" s="17"/>
      <c r="E57" s="17"/>
      <c r="F57" s="14">
        <v>2029</v>
      </c>
      <c r="G57" s="31">
        <f t="shared" si="32"/>
        <v>0</v>
      </c>
      <c r="H57" s="31">
        <f t="shared" si="32"/>
        <v>0</v>
      </c>
      <c r="I57" s="31">
        <v>0</v>
      </c>
      <c r="J57" s="31">
        <v>0</v>
      </c>
      <c r="K57" s="31">
        <v>0</v>
      </c>
      <c r="L57" s="31">
        <v>0</v>
      </c>
      <c r="M57" s="31">
        <v>0</v>
      </c>
      <c r="N57" s="31">
        <v>0</v>
      </c>
      <c r="O57" s="31">
        <v>0</v>
      </c>
      <c r="P57" s="31">
        <v>0</v>
      </c>
      <c r="Q57" s="24"/>
      <c r="R57" s="3"/>
    </row>
    <row r="58" spans="1:18" ht="21.75" customHeight="1">
      <c r="A58" s="101"/>
      <c r="B58" s="99"/>
      <c r="C58" s="17"/>
      <c r="D58" s="17"/>
      <c r="E58" s="17"/>
      <c r="F58" s="14">
        <v>2030</v>
      </c>
      <c r="G58" s="31">
        <f t="shared" si="32"/>
        <v>0</v>
      </c>
      <c r="H58" s="31">
        <f t="shared" si="32"/>
        <v>0</v>
      </c>
      <c r="I58" s="31">
        <v>0</v>
      </c>
      <c r="J58" s="31">
        <v>0</v>
      </c>
      <c r="K58" s="31">
        <v>0</v>
      </c>
      <c r="L58" s="31">
        <v>0</v>
      </c>
      <c r="M58" s="31">
        <v>0</v>
      </c>
      <c r="N58" s="31">
        <v>0</v>
      </c>
      <c r="O58" s="31">
        <v>0</v>
      </c>
      <c r="P58" s="31">
        <v>0</v>
      </c>
      <c r="Q58" s="24"/>
      <c r="R58" s="3"/>
    </row>
    <row r="59" spans="1:18" ht="51" customHeight="1">
      <c r="A59" s="73" t="s">
        <v>27</v>
      </c>
      <c r="B59" s="70" t="s">
        <v>147</v>
      </c>
      <c r="C59" s="70"/>
      <c r="D59" s="70" t="s">
        <v>220</v>
      </c>
      <c r="E59" s="70" t="s">
        <v>219</v>
      </c>
      <c r="F59" s="70">
        <v>2022</v>
      </c>
      <c r="G59" s="30">
        <f aca="true" t="shared" si="33" ref="G59:G77">I59+K59+M59+O59</f>
        <v>19131.1</v>
      </c>
      <c r="H59" s="30">
        <f aca="true" t="shared" si="34" ref="H59:H77">J59+L59+N59+P59</f>
        <v>0</v>
      </c>
      <c r="I59" s="1">
        <v>19131.1</v>
      </c>
      <c r="J59" s="1">
        <v>0</v>
      </c>
      <c r="K59" s="1">
        <v>0</v>
      </c>
      <c r="L59" s="1">
        <v>0</v>
      </c>
      <c r="M59" s="1">
        <v>0</v>
      </c>
      <c r="N59" s="1">
        <v>0</v>
      </c>
      <c r="O59" s="1">
        <v>0</v>
      </c>
      <c r="P59" s="1">
        <v>0</v>
      </c>
      <c r="Q59" s="2" t="s">
        <v>2</v>
      </c>
      <c r="R59" s="3"/>
    </row>
    <row r="60" spans="1:18" ht="45.75" customHeight="1">
      <c r="A60" s="73" t="s">
        <v>28</v>
      </c>
      <c r="B60" s="70" t="s">
        <v>235</v>
      </c>
      <c r="C60" s="70"/>
      <c r="D60" s="70" t="s">
        <v>221</v>
      </c>
      <c r="E60" s="70" t="s">
        <v>222</v>
      </c>
      <c r="F60" s="70">
        <v>2022</v>
      </c>
      <c r="G60" s="1">
        <f t="shared" si="33"/>
        <v>22692.600000000002</v>
      </c>
      <c r="H60" s="1">
        <f t="shared" si="34"/>
        <v>0</v>
      </c>
      <c r="I60" s="1">
        <v>5673.2</v>
      </c>
      <c r="J60" s="1">
        <v>0</v>
      </c>
      <c r="K60" s="1">
        <v>0</v>
      </c>
      <c r="L60" s="1">
        <v>0</v>
      </c>
      <c r="M60" s="1">
        <v>17019.4</v>
      </c>
      <c r="N60" s="1">
        <v>0</v>
      </c>
      <c r="O60" s="1">
        <v>0</v>
      </c>
      <c r="P60" s="1">
        <v>0</v>
      </c>
      <c r="Q60" s="2" t="s">
        <v>152</v>
      </c>
      <c r="R60" s="3"/>
    </row>
    <row r="61" spans="1:18" ht="66" customHeight="1">
      <c r="A61" s="73" t="s">
        <v>39</v>
      </c>
      <c r="B61" s="70" t="s">
        <v>134</v>
      </c>
      <c r="C61" s="70"/>
      <c r="D61" s="70" t="s">
        <v>221</v>
      </c>
      <c r="E61" s="70" t="s">
        <v>222</v>
      </c>
      <c r="F61" s="70">
        <v>2022</v>
      </c>
      <c r="G61" s="1">
        <f t="shared" si="33"/>
        <v>9848.7</v>
      </c>
      <c r="H61" s="1">
        <f t="shared" si="34"/>
        <v>0</v>
      </c>
      <c r="I61" s="1">
        <v>9848.7</v>
      </c>
      <c r="J61" s="1">
        <v>0</v>
      </c>
      <c r="K61" s="1">
        <v>0</v>
      </c>
      <c r="L61" s="1">
        <v>0</v>
      </c>
      <c r="M61" s="1">
        <v>0</v>
      </c>
      <c r="N61" s="1">
        <v>0</v>
      </c>
      <c r="O61" s="1">
        <v>0</v>
      </c>
      <c r="P61" s="1">
        <v>0</v>
      </c>
      <c r="Q61" s="2" t="s">
        <v>130</v>
      </c>
      <c r="R61" s="3"/>
    </row>
    <row r="62" spans="1:18" ht="66" customHeight="1">
      <c r="A62" s="73" t="s">
        <v>29</v>
      </c>
      <c r="B62" s="70" t="s">
        <v>149</v>
      </c>
      <c r="C62" s="70"/>
      <c r="D62" s="70" t="s">
        <v>221</v>
      </c>
      <c r="E62" s="70" t="s">
        <v>222</v>
      </c>
      <c r="F62" s="70">
        <v>2022</v>
      </c>
      <c r="G62" s="1">
        <f t="shared" si="33"/>
        <v>6856.5</v>
      </c>
      <c r="H62" s="1">
        <f t="shared" si="34"/>
        <v>0</v>
      </c>
      <c r="I62" s="1">
        <v>6856.5</v>
      </c>
      <c r="J62" s="1">
        <v>0</v>
      </c>
      <c r="K62" s="1">
        <v>0</v>
      </c>
      <c r="L62" s="1">
        <v>0</v>
      </c>
      <c r="M62" s="1">
        <v>0</v>
      </c>
      <c r="N62" s="1">
        <v>0</v>
      </c>
      <c r="O62" s="1">
        <v>0</v>
      </c>
      <c r="P62" s="1">
        <v>0</v>
      </c>
      <c r="Q62" s="2" t="s">
        <v>148</v>
      </c>
      <c r="R62" s="3"/>
    </row>
    <row r="63" spans="1:18" ht="66" customHeight="1">
      <c r="A63" s="73" t="s">
        <v>30</v>
      </c>
      <c r="B63" s="70" t="s">
        <v>232</v>
      </c>
      <c r="C63" s="70"/>
      <c r="D63" s="71" t="s">
        <v>220</v>
      </c>
      <c r="E63" s="70" t="s">
        <v>223</v>
      </c>
      <c r="F63" s="70">
        <v>2022</v>
      </c>
      <c r="G63" s="1">
        <f t="shared" si="33"/>
        <v>151703</v>
      </c>
      <c r="H63" s="1">
        <f t="shared" si="34"/>
        <v>0</v>
      </c>
      <c r="I63" s="1">
        <v>37925.8</v>
      </c>
      <c r="J63" s="1">
        <v>0</v>
      </c>
      <c r="K63" s="1">
        <v>0</v>
      </c>
      <c r="L63" s="1">
        <v>0</v>
      </c>
      <c r="M63" s="1">
        <v>113777.2</v>
      </c>
      <c r="N63" s="1">
        <v>0</v>
      </c>
      <c r="O63" s="1">
        <v>0</v>
      </c>
      <c r="P63" s="1">
        <v>0</v>
      </c>
      <c r="Q63" s="2" t="s">
        <v>148</v>
      </c>
      <c r="R63" s="3"/>
    </row>
    <row r="64" spans="1:18" ht="66" customHeight="1">
      <c r="A64" s="73" t="s">
        <v>31</v>
      </c>
      <c r="B64" s="70" t="s">
        <v>231</v>
      </c>
      <c r="C64" s="70"/>
      <c r="D64" s="70" t="s">
        <v>221</v>
      </c>
      <c r="E64" s="70" t="s">
        <v>222</v>
      </c>
      <c r="F64" s="70">
        <v>2023</v>
      </c>
      <c r="G64" s="1">
        <f t="shared" si="33"/>
        <v>11907.4</v>
      </c>
      <c r="H64" s="1">
        <f t="shared" si="34"/>
        <v>0</v>
      </c>
      <c r="I64" s="1">
        <v>11907.4</v>
      </c>
      <c r="J64" s="1">
        <v>0</v>
      </c>
      <c r="K64" s="1">
        <v>0</v>
      </c>
      <c r="L64" s="1">
        <v>0</v>
      </c>
      <c r="M64" s="1">
        <v>0</v>
      </c>
      <c r="N64" s="1">
        <v>0</v>
      </c>
      <c r="O64" s="1">
        <v>0</v>
      </c>
      <c r="P64" s="1">
        <v>0</v>
      </c>
      <c r="Q64" s="2" t="s">
        <v>148</v>
      </c>
      <c r="R64" s="3"/>
    </row>
    <row r="65" spans="1:18" ht="105.75" customHeight="1">
      <c r="A65" s="73" t="s">
        <v>32</v>
      </c>
      <c r="B65" s="66" t="s">
        <v>180</v>
      </c>
      <c r="C65" s="70"/>
      <c r="D65" s="70" t="s">
        <v>218</v>
      </c>
      <c r="E65" s="70" t="s">
        <v>219</v>
      </c>
      <c r="F65" s="70">
        <v>2023</v>
      </c>
      <c r="G65" s="30">
        <f t="shared" si="33"/>
        <v>76318.29999999999</v>
      </c>
      <c r="H65" s="30">
        <f t="shared" si="34"/>
        <v>0</v>
      </c>
      <c r="I65" s="1">
        <v>19079.6</v>
      </c>
      <c r="J65" s="1">
        <v>0</v>
      </c>
      <c r="K65" s="1">
        <v>0</v>
      </c>
      <c r="L65" s="1">
        <v>0</v>
      </c>
      <c r="M65" s="1">
        <v>57238.7</v>
      </c>
      <c r="N65" s="1">
        <v>0</v>
      </c>
      <c r="O65" s="1">
        <v>0</v>
      </c>
      <c r="P65" s="1">
        <v>0</v>
      </c>
      <c r="Q65" s="68" t="s">
        <v>155</v>
      </c>
      <c r="R65" s="32"/>
    </row>
    <row r="66" spans="1:18" ht="116.25" customHeight="1">
      <c r="A66" s="73" t="s">
        <v>58</v>
      </c>
      <c r="B66" s="66" t="s">
        <v>178</v>
      </c>
      <c r="C66" s="70"/>
      <c r="D66" s="70" t="s">
        <v>221</v>
      </c>
      <c r="E66" s="70" t="s">
        <v>222</v>
      </c>
      <c r="F66" s="70">
        <v>2023</v>
      </c>
      <c r="G66" s="30">
        <f t="shared" si="33"/>
        <v>5989.1</v>
      </c>
      <c r="H66" s="30">
        <f t="shared" si="34"/>
        <v>0</v>
      </c>
      <c r="I66" s="1">
        <v>5989.1</v>
      </c>
      <c r="J66" s="1">
        <v>0</v>
      </c>
      <c r="K66" s="1">
        <v>0</v>
      </c>
      <c r="L66" s="1">
        <v>0</v>
      </c>
      <c r="M66" s="1">
        <v>0</v>
      </c>
      <c r="N66" s="1">
        <v>0</v>
      </c>
      <c r="O66" s="1">
        <v>0</v>
      </c>
      <c r="P66" s="1">
        <v>0</v>
      </c>
      <c r="Q66" s="115" t="s">
        <v>174</v>
      </c>
      <c r="R66" s="32"/>
    </row>
    <row r="67" spans="1:18" ht="116.25" customHeight="1">
      <c r="A67" s="73" t="s">
        <v>138</v>
      </c>
      <c r="B67" s="66" t="s">
        <v>179</v>
      </c>
      <c r="C67" s="70"/>
      <c r="D67" s="70" t="s">
        <v>221</v>
      </c>
      <c r="E67" s="70" t="s">
        <v>222</v>
      </c>
      <c r="F67" s="70">
        <v>2023</v>
      </c>
      <c r="G67" s="30">
        <f t="shared" si="33"/>
        <v>3956.5</v>
      </c>
      <c r="H67" s="30">
        <f t="shared" si="34"/>
        <v>0</v>
      </c>
      <c r="I67" s="1">
        <v>3956.5</v>
      </c>
      <c r="J67" s="1">
        <v>0</v>
      </c>
      <c r="K67" s="1">
        <v>0</v>
      </c>
      <c r="L67" s="1">
        <v>0</v>
      </c>
      <c r="M67" s="1">
        <v>0</v>
      </c>
      <c r="N67" s="1">
        <v>0</v>
      </c>
      <c r="O67" s="1">
        <v>0</v>
      </c>
      <c r="P67" s="1">
        <v>0</v>
      </c>
      <c r="Q67" s="116"/>
      <c r="R67" s="32"/>
    </row>
    <row r="68" spans="1:18" ht="60" customHeight="1">
      <c r="A68" s="73" t="s">
        <v>62</v>
      </c>
      <c r="B68" s="71" t="s">
        <v>234</v>
      </c>
      <c r="C68" s="71"/>
      <c r="D68" s="71" t="s">
        <v>220</v>
      </c>
      <c r="E68" s="71" t="s">
        <v>219</v>
      </c>
      <c r="F68" s="70">
        <v>2024</v>
      </c>
      <c r="G68" s="30">
        <f t="shared" si="33"/>
        <v>220317.09999999998</v>
      </c>
      <c r="H68" s="30">
        <f t="shared" si="34"/>
        <v>0</v>
      </c>
      <c r="I68" s="1">
        <v>55079.3</v>
      </c>
      <c r="J68" s="1">
        <v>0</v>
      </c>
      <c r="K68" s="1">
        <v>0</v>
      </c>
      <c r="L68" s="1">
        <v>0</v>
      </c>
      <c r="M68" s="1">
        <v>165237.8</v>
      </c>
      <c r="N68" s="1">
        <v>0</v>
      </c>
      <c r="O68" s="1">
        <v>0</v>
      </c>
      <c r="P68" s="1">
        <v>0</v>
      </c>
      <c r="Q68" s="68" t="s">
        <v>2</v>
      </c>
      <c r="R68" s="3"/>
    </row>
    <row r="69" spans="1:18" ht="72" customHeight="1">
      <c r="A69" s="73" t="s">
        <v>44</v>
      </c>
      <c r="B69" s="71" t="s">
        <v>239</v>
      </c>
      <c r="C69" s="71"/>
      <c r="D69" s="71" t="s">
        <v>220</v>
      </c>
      <c r="E69" s="71" t="s">
        <v>219</v>
      </c>
      <c r="F69" s="70">
        <v>2024</v>
      </c>
      <c r="G69" s="30">
        <f t="shared" si="33"/>
        <v>250130.7</v>
      </c>
      <c r="H69" s="30">
        <f t="shared" si="34"/>
        <v>0</v>
      </c>
      <c r="I69" s="1">
        <v>62532.7</v>
      </c>
      <c r="J69" s="1">
        <v>0</v>
      </c>
      <c r="K69" s="1">
        <v>0</v>
      </c>
      <c r="L69" s="1">
        <v>0</v>
      </c>
      <c r="M69" s="1">
        <v>187598</v>
      </c>
      <c r="N69" s="1">
        <v>0</v>
      </c>
      <c r="O69" s="1">
        <v>0</v>
      </c>
      <c r="P69" s="1">
        <v>0</v>
      </c>
      <c r="Q69" s="68" t="s">
        <v>2</v>
      </c>
      <c r="R69" s="3"/>
    </row>
    <row r="70" spans="1:18" ht="72" customHeight="1">
      <c r="A70" s="73" t="s">
        <v>191</v>
      </c>
      <c r="B70" s="71" t="s">
        <v>240</v>
      </c>
      <c r="C70" s="71"/>
      <c r="D70" s="71" t="s">
        <v>220</v>
      </c>
      <c r="E70" s="71" t="s">
        <v>219</v>
      </c>
      <c r="F70" s="70">
        <v>2024</v>
      </c>
      <c r="G70" s="30">
        <f t="shared" si="33"/>
        <v>15139.5</v>
      </c>
      <c r="H70" s="30">
        <f t="shared" si="34"/>
        <v>0</v>
      </c>
      <c r="I70" s="1">
        <v>3784.9</v>
      </c>
      <c r="J70" s="1">
        <v>0</v>
      </c>
      <c r="K70" s="1">
        <v>0</v>
      </c>
      <c r="L70" s="1">
        <v>0</v>
      </c>
      <c r="M70" s="1">
        <v>11354.6</v>
      </c>
      <c r="N70" s="1">
        <v>0</v>
      </c>
      <c r="O70" s="1">
        <v>0</v>
      </c>
      <c r="P70" s="1">
        <v>0</v>
      </c>
      <c r="Q70" s="68" t="s">
        <v>2</v>
      </c>
      <c r="R70" s="3"/>
    </row>
    <row r="71" spans="1:18" ht="101.25" customHeight="1">
      <c r="A71" s="73" t="s">
        <v>59</v>
      </c>
      <c r="B71" s="66" t="s">
        <v>233</v>
      </c>
      <c r="C71" s="66"/>
      <c r="D71" s="70" t="s">
        <v>221</v>
      </c>
      <c r="E71" s="70" t="s">
        <v>222</v>
      </c>
      <c r="F71" s="70">
        <v>2024</v>
      </c>
      <c r="G71" s="30">
        <f t="shared" si="33"/>
        <v>192438.1</v>
      </c>
      <c r="H71" s="30">
        <f t="shared" si="34"/>
        <v>0</v>
      </c>
      <c r="I71" s="1">
        <v>48109.5</v>
      </c>
      <c r="J71" s="1">
        <v>0</v>
      </c>
      <c r="K71" s="1">
        <v>0</v>
      </c>
      <c r="L71" s="1">
        <v>0</v>
      </c>
      <c r="M71" s="1">
        <v>144328.6</v>
      </c>
      <c r="N71" s="1">
        <v>0</v>
      </c>
      <c r="O71" s="1">
        <v>0</v>
      </c>
      <c r="P71" s="1">
        <v>0</v>
      </c>
      <c r="Q71" s="58"/>
      <c r="R71" s="3"/>
    </row>
    <row r="72" spans="1:18" ht="101.25" customHeight="1">
      <c r="A72" s="73" t="s">
        <v>45</v>
      </c>
      <c r="B72" s="70" t="s">
        <v>131</v>
      </c>
      <c r="C72" s="70"/>
      <c r="D72" s="70" t="s">
        <v>221</v>
      </c>
      <c r="E72" s="70" t="s">
        <v>222</v>
      </c>
      <c r="F72" s="70">
        <v>2024</v>
      </c>
      <c r="G72" s="1">
        <f t="shared" si="33"/>
        <v>9143.7</v>
      </c>
      <c r="H72" s="1">
        <f t="shared" si="34"/>
        <v>0</v>
      </c>
      <c r="I72" s="1">
        <v>9143.7</v>
      </c>
      <c r="J72" s="1">
        <v>0</v>
      </c>
      <c r="K72" s="1">
        <v>0</v>
      </c>
      <c r="L72" s="1">
        <v>0</v>
      </c>
      <c r="M72" s="1">
        <v>0</v>
      </c>
      <c r="N72" s="1">
        <v>0</v>
      </c>
      <c r="O72" s="1">
        <v>0</v>
      </c>
      <c r="P72" s="1">
        <v>0</v>
      </c>
      <c r="Q72" s="2" t="s">
        <v>133</v>
      </c>
      <c r="R72" s="3"/>
    </row>
    <row r="73" spans="1:18" ht="48" customHeight="1">
      <c r="A73" s="73" t="s">
        <v>46</v>
      </c>
      <c r="B73" s="67" t="s">
        <v>63</v>
      </c>
      <c r="C73" s="70"/>
      <c r="D73" s="70" t="s">
        <v>221</v>
      </c>
      <c r="E73" s="70" t="s">
        <v>222</v>
      </c>
      <c r="F73" s="70">
        <v>2024</v>
      </c>
      <c r="G73" s="30">
        <f t="shared" si="33"/>
        <v>14454.4</v>
      </c>
      <c r="H73" s="30">
        <f t="shared" si="34"/>
        <v>0</v>
      </c>
      <c r="I73" s="1">
        <v>14454.4</v>
      </c>
      <c r="J73" s="1">
        <v>0</v>
      </c>
      <c r="K73" s="1">
        <v>0</v>
      </c>
      <c r="L73" s="1">
        <v>0</v>
      </c>
      <c r="M73" s="1">
        <v>0</v>
      </c>
      <c r="N73" s="1">
        <v>0</v>
      </c>
      <c r="O73" s="1">
        <v>0</v>
      </c>
      <c r="P73" s="1">
        <v>0</v>
      </c>
      <c r="Q73" s="2" t="s">
        <v>2</v>
      </c>
      <c r="R73" s="3"/>
    </row>
    <row r="74" spans="1:18" ht="40.5" customHeight="1">
      <c r="A74" s="73" t="s">
        <v>140</v>
      </c>
      <c r="B74" s="70" t="s">
        <v>96</v>
      </c>
      <c r="C74" s="70"/>
      <c r="D74" s="70" t="s">
        <v>221</v>
      </c>
      <c r="E74" s="70" t="s">
        <v>222</v>
      </c>
      <c r="F74" s="70">
        <v>2025</v>
      </c>
      <c r="G74" s="30">
        <f t="shared" si="33"/>
        <v>10626.9</v>
      </c>
      <c r="H74" s="30">
        <f t="shared" si="34"/>
        <v>0</v>
      </c>
      <c r="I74" s="1">
        <v>10626.9</v>
      </c>
      <c r="J74" s="1">
        <v>0</v>
      </c>
      <c r="K74" s="1">
        <v>0</v>
      </c>
      <c r="L74" s="1">
        <v>0</v>
      </c>
      <c r="M74" s="1">
        <v>0</v>
      </c>
      <c r="N74" s="1">
        <v>0</v>
      </c>
      <c r="O74" s="1">
        <v>0</v>
      </c>
      <c r="P74" s="1">
        <v>0</v>
      </c>
      <c r="Q74" s="2" t="s">
        <v>2</v>
      </c>
      <c r="R74" s="3"/>
    </row>
    <row r="75" spans="1:18" ht="103.5" customHeight="1">
      <c r="A75" s="73" t="s">
        <v>192</v>
      </c>
      <c r="B75" s="70" t="s">
        <v>115</v>
      </c>
      <c r="C75" s="70"/>
      <c r="D75" s="70" t="s">
        <v>221</v>
      </c>
      <c r="E75" s="70" t="s">
        <v>222</v>
      </c>
      <c r="F75" s="70">
        <v>2026</v>
      </c>
      <c r="G75" s="1">
        <f t="shared" si="33"/>
        <v>6448.5</v>
      </c>
      <c r="H75" s="1">
        <f t="shared" si="34"/>
        <v>0</v>
      </c>
      <c r="I75" s="1">
        <v>6448.5</v>
      </c>
      <c r="J75" s="1">
        <v>0</v>
      </c>
      <c r="K75" s="1">
        <v>0</v>
      </c>
      <c r="L75" s="1">
        <v>0</v>
      </c>
      <c r="M75" s="1">
        <v>0</v>
      </c>
      <c r="N75" s="1">
        <v>0</v>
      </c>
      <c r="O75" s="1">
        <v>0</v>
      </c>
      <c r="P75" s="1">
        <v>0</v>
      </c>
      <c r="Q75" s="2" t="s">
        <v>116</v>
      </c>
      <c r="R75" s="3"/>
    </row>
    <row r="76" spans="1:18" ht="81.75" customHeight="1">
      <c r="A76" s="73" t="s">
        <v>47</v>
      </c>
      <c r="B76" s="70" t="s">
        <v>177</v>
      </c>
      <c r="C76" s="70"/>
      <c r="D76" s="70" t="s">
        <v>221</v>
      </c>
      <c r="E76" s="70" t="s">
        <v>222</v>
      </c>
      <c r="F76" s="70">
        <v>2026</v>
      </c>
      <c r="G76" s="30">
        <f t="shared" si="33"/>
        <v>9688</v>
      </c>
      <c r="H76" s="30">
        <f t="shared" si="34"/>
        <v>0</v>
      </c>
      <c r="I76" s="1">
        <v>9688</v>
      </c>
      <c r="J76" s="1">
        <v>0</v>
      </c>
      <c r="K76" s="1">
        <v>0</v>
      </c>
      <c r="L76" s="1">
        <v>0</v>
      </c>
      <c r="M76" s="1">
        <v>0</v>
      </c>
      <c r="N76" s="1">
        <v>0</v>
      </c>
      <c r="O76" s="1">
        <v>0</v>
      </c>
      <c r="P76" s="1">
        <v>0</v>
      </c>
      <c r="Q76" s="68" t="s">
        <v>201</v>
      </c>
      <c r="R76" s="32"/>
    </row>
    <row r="77" spans="1:18" ht="111" customHeight="1">
      <c r="A77" s="73" t="s">
        <v>215</v>
      </c>
      <c r="B77" s="70" t="s">
        <v>128</v>
      </c>
      <c r="C77" s="70"/>
      <c r="D77" s="70" t="s">
        <v>221</v>
      </c>
      <c r="E77" s="70" t="s">
        <v>222</v>
      </c>
      <c r="F77" s="78">
        <v>2026</v>
      </c>
      <c r="G77" s="1">
        <f t="shared" si="33"/>
        <v>33378.7</v>
      </c>
      <c r="H77" s="1">
        <f t="shared" si="34"/>
        <v>0</v>
      </c>
      <c r="I77" s="1">
        <v>33378.7</v>
      </c>
      <c r="J77" s="1">
        <v>0</v>
      </c>
      <c r="K77" s="1">
        <v>0</v>
      </c>
      <c r="L77" s="1">
        <v>0</v>
      </c>
      <c r="M77" s="1">
        <v>0</v>
      </c>
      <c r="N77" s="1">
        <v>0</v>
      </c>
      <c r="O77" s="1">
        <v>0</v>
      </c>
      <c r="P77" s="1">
        <v>0</v>
      </c>
      <c r="Q77" s="2" t="s">
        <v>129</v>
      </c>
      <c r="R77" s="3"/>
    </row>
    <row r="78" spans="1:18" ht="81.75" customHeight="1">
      <c r="A78" s="73" t="s">
        <v>100</v>
      </c>
      <c r="B78" s="67" t="s">
        <v>169</v>
      </c>
      <c r="C78" s="67"/>
      <c r="D78" s="67" t="s">
        <v>218</v>
      </c>
      <c r="E78" s="67" t="s">
        <v>222</v>
      </c>
      <c r="F78" s="67">
        <v>2027</v>
      </c>
      <c r="G78" s="74">
        <f aca="true" t="shared" si="35" ref="G78:G85">I78+K78+M78+O78</f>
        <v>10254.6</v>
      </c>
      <c r="H78" s="74">
        <f aca="true" t="shared" si="36" ref="H78:H85">J78+L78+N78+P78</f>
        <v>0</v>
      </c>
      <c r="I78" s="75">
        <v>10254.6</v>
      </c>
      <c r="J78" s="1">
        <v>0</v>
      </c>
      <c r="K78" s="1">
        <v>0</v>
      </c>
      <c r="L78" s="1">
        <v>0</v>
      </c>
      <c r="M78" s="1">
        <v>0</v>
      </c>
      <c r="N78" s="1">
        <v>0</v>
      </c>
      <c r="O78" s="1">
        <v>0</v>
      </c>
      <c r="P78" s="1">
        <v>0</v>
      </c>
      <c r="Q78" s="2" t="s">
        <v>170</v>
      </c>
      <c r="R78" s="3"/>
    </row>
    <row r="79" spans="1:18" ht="101.25" customHeight="1">
      <c r="A79" s="73" t="s">
        <v>24</v>
      </c>
      <c r="B79" s="70" t="s">
        <v>68</v>
      </c>
      <c r="C79" s="70"/>
      <c r="D79" s="70" t="s">
        <v>221</v>
      </c>
      <c r="E79" s="70" t="s">
        <v>222</v>
      </c>
      <c r="F79" s="70">
        <v>2027</v>
      </c>
      <c r="G79" s="1">
        <f>I79+K79+M79+O79</f>
        <v>24014.3</v>
      </c>
      <c r="H79" s="1">
        <f>J79+L79+N79+P79</f>
        <v>0</v>
      </c>
      <c r="I79" s="1">
        <v>24014.3</v>
      </c>
      <c r="J79" s="1">
        <v>0</v>
      </c>
      <c r="K79" s="1">
        <v>0</v>
      </c>
      <c r="L79" s="1">
        <v>0</v>
      </c>
      <c r="M79" s="1">
        <v>0</v>
      </c>
      <c r="N79" s="1">
        <v>0</v>
      </c>
      <c r="O79" s="1">
        <v>0</v>
      </c>
      <c r="P79" s="1">
        <v>0</v>
      </c>
      <c r="Q79" s="2" t="s">
        <v>3</v>
      </c>
      <c r="R79" s="3"/>
    </row>
    <row r="80" spans="1:18" ht="105.75" customHeight="1">
      <c r="A80" s="73" t="s">
        <v>25</v>
      </c>
      <c r="B80" s="70" t="s">
        <v>67</v>
      </c>
      <c r="C80" s="70"/>
      <c r="D80" s="70" t="s">
        <v>221</v>
      </c>
      <c r="E80" s="70" t="s">
        <v>222</v>
      </c>
      <c r="F80" s="70">
        <v>2028</v>
      </c>
      <c r="G80" s="30">
        <f>I80+K80+M80+O80</f>
        <v>4006.4</v>
      </c>
      <c r="H80" s="30">
        <f>J80+L80+N80+P80</f>
        <v>0</v>
      </c>
      <c r="I80" s="1">
        <v>4006.4</v>
      </c>
      <c r="J80" s="1">
        <v>0</v>
      </c>
      <c r="K80" s="1">
        <v>0</v>
      </c>
      <c r="L80" s="1">
        <v>0</v>
      </c>
      <c r="M80" s="1">
        <v>0</v>
      </c>
      <c r="N80" s="1">
        <v>0</v>
      </c>
      <c r="O80" s="1">
        <v>0</v>
      </c>
      <c r="P80" s="1">
        <v>0</v>
      </c>
      <c r="Q80" s="2" t="s">
        <v>2</v>
      </c>
      <c r="R80" s="3"/>
    </row>
    <row r="81" spans="1:18" ht="48" customHeight="1">
      <c r="A81" s="73" t="s">
        <v>193</v>
      </c>
      <c r="B81" s="67" t="s">
        <v>202</v>
      </c>
      <c r="C81" s="70"/>
      <c r="D81" s="70" t="s">
        <v>221</v>
      </c>
      <c r="E81" s="70" t="s">
        <v>222</v>
      </c>
      <c r="F81" s="70">
        <v>2028</v>
      </c>
      <c r="G81" s="30">
        <f t="shared" si="35"/>
        <v>7254.6</v>
      </c>
      <c r="H81" s="30">
        <f t="shared" si="36"/>
        <v>0</v>
      </c>
      <c r="I81" s="1">
        <v>7254.6</v>
      </c>
      <c r="J81" s="1">
        <v>0</v>
      </c>
      <c r="K81" s="1">
        <v>0</v>
      </c>
      <c r="L81" s="1">
        <v>0</v>
      </c>
      <c r="M81" s="1">
        <v>0</v>
      </c>
      <c r="N81" s="1">
        <v>0</v>
      </c>
      <c r="O81" s="1">
        <v>0</v>
      </c>
      <c r="P81" s="1">
        <v>0</v>
      </c>
      <c r="Q81" s="2" t="s">
        <v>203</v>
      </c>
      <c r="R81" s="3"/>
    </row>
    <row r="82" spans="1:18" ht="48" customHeight="1">
      <c r="A82" s="73" t="s">
        <v>26</v>
      </c>
      <c r="B82" s="67" t="s">
        <v>204</v>
      </c>
      <c r="C82" s="70"/>
      <c r="D82" s="70" t="s">
        <v>220</v>
      </c>
      <c r="E82" s="70" t="s">
        <v>219</v>
      </c>
      <c r="F82" s="70">
        <v>2028</v>
      </c>
      <c r="G82" s="30">
        <f t="shared" si="35"/>
        <v>6866.8</v>
      </c>
      <c r="H82" s="30">
        <f t="shared" si="36"/>
        <v>0</v>
      </c>
      <c r="I82" s="1">
        <v>6866.8</v>
      </c>
      <c r="J82" s="1">
        <v>0</v>
      </c>
      <c r="K82" s="1">
        <v>0</v>
      </c>
      <c r="L82" s="1">
        <v>0</v>
      </c>
      <c r="M82" s="1">
        <v>0</v>
      </c>
      <c r="N82" s="1">
        <v>0</v>
      </c>
      <c r="O82" s="1">
        <v>0</v>
      </c>
      <c r="P82" s="1">
        <v>0</v>
      </c>
      <c r="Q82" s="2" t="s">
        <v>203</v>
      </c>
      <c r="R82" s="3"/>
    </row>
    <row r="83" spans="1:18" ht="113.25" customHeight="1">
      <c r="A83" s="73" t="s">
        <v>64</v>
      </c>
      <c r="B83" s="70" t="s">
        <v>113</v>
      </c>
      <c r="C83" s="70"/>
      <c r="D83" s="70" t="s">
        <v>221</v>
      </c>
      <c r="E83" s="70" t="s">
        <v>222</v>
      </c>
      <c r="F83" s="70">
        <v>2029</v>
      </c>
      <c r="G83" s="1">
        <f>I83+K83+M83+O83</f>
        <v>10794.8</v>
      </c>
      <c r="H83" s="1">
        <f>J83+L83+N83+P83</f>
        <v>0</v>
      </c>
      <c r="I83" s="1">
        <v>10794.8</v>
      </c>
      <c r="J83" s="1">
        <v>0</v>
      </c>
      <c r="K83" s="1">
        <v>0</v>
      </c>
      <c r="L83" s="1">
        <v>0</v>
      </c>
      <c r="M83" s="1">
        <v>0</v>
      </c>
      <c r="N83" s="1">
        <v>0</v>
      </c>
      <c r="O83" s="1">
        <v>0</v>
      </c>
      <c r="P83" s="1">
        <v>0</v>
      </c>
      <c r="Q83" s="2" t="s">
        <v>114</v>
      </c>
      <c r="R83" s="3"/>
    </row>
    <row r="84" spans="1:18" ht="111" customHeight="1">
      <c r="A84" s="73" t="s">
        <v>65</v>
      </c>
      <c r="B84" s="70" t="s">
        <v>153</v>
      </c>
      <c r="C84" s="70"/>
      <c r="D84" s="70" t="s">
        <v>221</v>
      </c>
      <c r="E84" s="70" t="s">
        <v>222</v>
      </c>
      <c r="F84" s="70">
        <v>2029</v>
      </c>
      <c r="G84" s="1">
        <f>I84+K84+M84+O84</f>
        <v>9988.1</v>
      </c>
      <c r="H84" s="1">
        <f>J84+L84+N84+P84</f>
        <v>0</v>
      </c>
      <c r="I84" s="1">
        <v>9988.1</v>
      </c>
      <c r="J84" s="1">
        <v>0</v>
      </c>
      <c r="K84" s="1">
        <v>0</v>
      </c>
      <c r="L84" s="1">
        <v>0</v>
      </c>
      <c r="M84" s="1">
        <v>0</v>
      </c>
      <c r="N84" s="1">
        <v>0</v>
      </c>
      <c r="O84" s="1">
        <v>0</v>
      </c>
      <c r="P84" s="1">
        <v>0</v>
      </c>
      <c r="Q84" s="2" t="s">
        <v>154</v>
      </c>
      <c r="R84" s="3"/>
    </row>
    <row r="85" spans="1:18" ht="48" customHeight="1">
      <c r="A85" s="73" t="s">
        <v>66</v>
      </c>
      <c r="B85" s="67" t="s">
        <v>61</v>
      </c>
      <c r="C85" s="67"/>
      <c r="D85" s="70" t="s">
        <v>221</v>
      </c>
      <c r="E85" s="70" t="s">
        <v>222</v>
      </c>
      <c r="F85" s="67">
        <v>2030</v>
      </c>
      <c r="G85" s="74">
        <f t="shared" si="35"/>
        <v>4035.3</v>
      </c>
      <c r="H85" s="74">
        <f t="shared" si="36"/>
        <v>0</v>
      </c>
      <c r="I85" s="75">
        <v>4035.3</v>
      </c>
      <c r="J85" s="1">
        <v>0</v>
      </c>
      <c r="K85" s="1">
        <v>0</v>
      </c>
      <c r="L85" s="1">
        <v>0</v>
      </c>
      <c r="M85" s="1">
        <v>0</v>
      </c>
      <c r="N85" s="1">
        <v>0</v>
      </c>
      <c r="O85" s="1">
        <v>0</v>
      </c>
      <c r="P85" s="1">
        <v>0</v>
      </c>
      <c r="Q85" s="2" t="s">
        <v>2</v>
      </c>
      <c r="R85" s="3"/>
    </row>
    <row r="86" spans="1:18" ht="111" customHeight="1">
      <c r="A86" s="73" t="s">
        <v>101</v>
      </c>
      <c r="B86" s="70" t="s">
        <v>225</v>
      </c>
      <c r="C86" s="70"/>
      <c r="D86" s="70" t="s">
        <v>221</v>
      </c>
      <c r="E86" s="70" t="s">
        <v>222</v>
      </c>
      <c r="F86" s="70">
        <v>2030</v>
      </c>
      <c r="G86" s="1">
        <f aca="true" t="shared" si="37" ref="G86:H88">I86+K86+M86+O86</f>
        <v>5865.9</v>
      </c>
      <c r="H86" s="1">
        <f t="shared" si="37"/>
        <v>0</v>
      </c>
      <c r="I86" s="1">
        <v>5865.9</v>
      </c>
      <c r="J86" s="1">
        <v>0</v>
      </c>
      <c r="K86" s="1">
        <v>0</v>
      </c>
      <c r="L86" s="1">
        <v>0</v>
      </c>
      <c r="M86" s="1">
        <v>0</v>
      </c>
      <c r="N86" s="1">
        <v>0</v>
      </c>
      <c r="O86" s="1">
        <v>0</v>
      </c>
      <c r="P86" s="1">
        <v>0</v>
      </c>
      <c r="Q86" s="2" t="s">
        <v>154</v>
      </c>
      <c r="R86" s="3"/>
    </row>
    <row r="87" spans="1:18" ht="112.5" customHeight="1">
      <c r="A87" s="73" t="s">
        <v>141</v>
      </c>
      <c r="B87" s="70" t="s">
        <v>4</v>
      </c>
      <c r="C87" s="70"/>
      <c r="D87" s="70" t="s">
        <v>221</v>
      </c>
      <c r="E87" s="70" t="s">
        <v>222</v>
      </c>
      <c r="F87" s="70">
        <v>2030</v>
      </c>
      <c r="G87" s="30">
        <f t="shared" si="37"/>
        <v>9892.2</v>
      </c>
      <c r="H87" s="30">
        <f t="shared" si="37"/>
        <v>0</v>
      </c>
      <c r="I87" s="1">
        <v>9892.2</v>
      </c>
      <c r="J87" s="1">
        <v>0</v>
      </c>
      <c r="K87" s="1">
        <v>0</v>
      </c>
      <c r="L87" s="1">
        <v>0</v>
      </c>
      <c r="M87" s="1">
        <v>0</v>
      </c>
      <c r="N87" s="1">
        <v>0</v>
      </c>
      <c r="O87" s="1">
        <v>0</v>
      </c>
      <c r="P87" s="1">
        <v>0</v>
      </c>
      <c r="Q87" s="2" t="s">
        <v>2</v>
      </c>
      <c r="R87" s="3"/>
    </row>
    <row r="88" spans="1:18" ht="100.5" customHeight="1">
      <c r="A88" s="73" t="s">
        <v>105</v>
      </c>
      <c r="B88" s="70" t="s">
        <v>126</v>
      </c>
      <c r="C88" s="70"/>
      <c r="D88" s="70" t="s">
        <v>221</v>
      </c>
      <c r="E88" s="70" t="s">
        <v>222</v>
      </c>
      <c r="F88" s="70">
        <v>2030</v>
      </c>
      <c r="G88" s="1">
        <f t="shared" si="37"/>
        <v>3185.6</v>
      </c>
      <c r="H88" s="1">
        <f t="shared" si="37"/>
        <v>0</v>
      </c>
      <c r="I88" s="1">
        <v>3185.6</v>
      </c>
      <c r="J88" s="1">
        <v>0</v>
      </c>
      <c r="K88" s="1">
        <v>0</v>
      </c>
      <c r="L88" s="1">
        <v>0</v>
      </c>
      <c r="M88" s="1">
        <v>0</v>
      </c>
      <c r="N88" s="1">
        <v>0</v>
      </c>
      <c r="O88" s="1">
        <v>0</v>
      </c>
      <c r="P88" s="1">
        <v>0</v>
      </c>
      <c r="Q88" s="2" t="s">
        <v>127</v>
      </c>
      <c r="R88" s="3"/>
    </row>
    <row r="89" spans="1:18" ht="29.25" customHeight="1">
      <c r="A89" s="96" t="s">
        <v>93</v>
      </c>
      <c r="B89" s="98" t="s">
        <v>209</v>
      </c>
      <c r="C89" s="100"/>
      <c r="D89" s="64"/>
      <c r="E89" s="64"/>
      <c r="F89" s="27" t="s">
        <v>22</v>
      </c>
      <c r="G89" s="28">
        <f>I89+K89+M89+O89</f>
        <v>187228.80000000002</v>
      </c>
      <c r="H89" s="28">
        <f aca="true" t="shared" si="38" ref="H89:H99">J89+L89+N89+P89</f>
        <v>0</v>
      </c>
      <c r="I89" s="28">
        <f>I90+I91+I92+I93+I94+I95+I96+I97+I98</f>
        <v>0</v>
      </c>
      <c r="J89" s="28">
        <f aca="true" t="shared" si="39" ref="J89:P89">J90+J91+J92+J93+J94+J95+J96+J97+J98</f>
        <v>0</v>
      </c>
      <c r="K89" s="28">
        <f t="shared" si="39"/>
        <v>0</v>
      </c>
      <c r="L89" s="28">
        <f t="shared" si="39"/>
        <v>0</v>
      </c>
      <c r="M89" s="28">
        <f t="shared" si="39"/>
        <v>187228.80000000002</v>
      </c>
      <c r="N89" s="28">
        <f t="shared" si="39"/>
        <v>0</v>
      </c>
      <c r="O89" s="28">
        <f t="shared" si="39"/>
        <v>0</v>
      </c>
      <c r="P89" s="28">
        <f t="shared" si="39"/>
        <v>0</v>
      </c>
      <c r="Q89" s="28" t="e">
        <f>Q90+Q91+Q92+Q93+Q94+Q95+Q96+Q97+Q98+#REF!+#REF!</f>
        <v>#REF!</v>
      </c>
      <c r="R89" s="3"/>
    </row>
    <row r="90" spans="1:18" ht="22.5" customHeight="1">
      <c r="A90" s="97"/>
      <c r="B90" s="99"/>
      <c r="C90" s="101"/>
      <c r="D90" s="65"/>
      <c r="E90" s="65"/>
      <c r="F90" s="14">
        <v>2022</v>
      </c>
      <c r="G90" s="30">
        <f aca="true" t="shared" si="40" ref="G90:G99">I90+K90+M90+O90</f>
        <v>187228.80000000002</v>
      </c>
      <c r="H90" s="30">
        <f t="shared" si="38"/>
        <v>0</v>
      </c>
      <c r="I90" s="30">
        <f>I99+I100+I101</f>
        <v>0</v>
      </c>
      <c r="J90" s="30">
        <f aca="true" t="shared" si="41" ref="J90:P90">J99+J100+J101</f>
        <v>0</v>
      </c>
      <c r="K90" s="30">
        <f t="shared" si="41"/>
        <v>0</v>
      </c>
      <c r="L90" s="30">
        <f t="shared" si="41"/>
        <v>0</v>
      </c>
      <c r="M90" s="30">
        <f t="shared" si="41"/>
        <v>187228.80000000002</v>
      </c>
      <c r="N90" s="30">
        <f t="shared" si="41"/>
        <v>0</v>
      </c>
      <c r="O90" s="30">
        <f t="shared" si="41"/>
        <v>0</v>
      </c>
      <c r="P90" s="30">
        <f t="shared" si="41"/>
        <v>0</v>
      </c>
      <c r="Q90" s="29"/>
      <c r="R90" s="3"/>
    </row>
    <row r="91" spans="1:18" ht="20.25" customHeight="1">
      <c r="A91" s="97"/>
      <c r="B91" s="99"/>
      <c r="C91" s="101"/>
      <c r="D91" s="65"/>
      <c r="E91" s="65"/>
      <c r="F91" s="14">
        <v>2023</v>
      </c>
      <c r="G91" s="30">
        <f t="shared" si="40"/>
        <v>0</v>
      </c>
      <c r="H91" s="30">
        <f t="shared" si="38"/>
        <v>0</v>
      </c>
      <c r="I91" s="30">
        <v>0</v>
      </c>
      <c r="J91" s="30">
        <v>0</v>
      </c>
      <c r="K91" s="30">
        <v>0</v>
      </c>
      <c r="L91" s="30">
        <v>0</v>
      </c>
      <c r="M91" s="30">
        <v>0</v>
      </c>
      <c r="N91" s="30">
        <v>0</v>
      </c>
      <c r="O91" s="30">
        <v>0</v>
      </c>
      <c r="P91" s="30">
        <v>0</v>
      </c>
      <c r="Q91" s="29"/>
      <c r="R91" s="3"/>
    </row>
    <row r="92" spans="1:18" ht="21.75" customHeight="1">
      <c r="A92" s="97"/>
      <c r="B92" s="99"/>
      <c r="C92" s="101"/>
      <c r="D92" s="65"/>
      <c r="E92" s="65"/>
      <c r="F92" s="14">
        <v>2024</v>
      </c>
      <c r="G92" s="30">
        <f t="shared" si="40"/>
        <v>0</v>
      </c>
      <c r="H92" s="30">
        <f t="shared" si="38"/>
        <v>0</v>
      </c>
      <c r="I92" s="30">
        <v>0</v>
      </c>
      <c r="J92" s="30">
        <v>0</v>
      </c>
      <c r="K92" s="30">
        <v>0</v>
      </c>
      <c r="L92" s="30">
        <v>0</v>
      </c>
      <c r="M92" s="30">
        <v>0</v>
      </c>
      <c r="N92" s="30">
        <v>0</v>
      </c>
      <c r="O92" s="30">
        <v>0</v>
      </c>
      <c r="P92" s="30">
        <v>0</v>
      </c>
      <c r="Q92" s="29"/>
      <c r="R92" s="3"/>
    </row>
    <row r="93" spans="1:18" ht="24" customHeight="1">
      <c r="A93" s="97"/>
      <c r="B93" s="99"/>
      <c r="C93" s="101"/>
      <c r="D93" s="65"/>
      <c r="E93" s="65"/>
      <c r="F93" s="14">
        <v>2025</v>
      </c>
      <c r="G93" s="30">
        <f t="shared" si="40"/>
        <v>0</v>
      </c>
      <c r="H93" s="30">
        <f t="shared" si="38"/>
        <v>0</v>
      </c>
      <c r="I93" s="30">
        <v>0</v>
      </c>
      <c r="J93" s="30">
        <v>0</v>
      </c>
      <c r="K93" s="30">
        <v>0</v>
      </c>
      <c r="L93" s="30">
        <v>0</v>
      </c>
      <c r="M93" s="30">
        <v>0</v>
      </c>
      <c r="N93" s="30">
        <v>0</v>
      </c>
      <c r="O93" s="30">
        <v>0</v>
      </c>
      <c r="P93" s="30">
        <v>0</v>
      </c>
      <c r="Q93" s="29"/>
      <c r="R93" s="3"/>
    </row>
    <row r="94" spans="1:18" ht="18" customHeight="1">
      <c r="A94" s="97"/>
      <c r="B94" s="99"/>
      <c r="C94" s="101"/>
      <c r="D94" s="65"/>
      <c r="E94" s="65"/>
      <c r="F94" s="14">
        <v>2026</v>
      </c>
      <c r="G94" s="30">
        <f t="shared" si="40"/>
        <v>0</v>
      </c>
      <c r="H94" s="30">
        <f t="shared" si="38"/>
        <v>0</v>
      </c>
      <c r="I94" s="30">
        <v>0</v>
      </c>
      <c r="J94" s="30">
        <v>0</v>
      </c>
      <c r="K94" s="30">
        <v>0</v>
      </c>
      <c r="L94" s="30">
        <v>0</v>
      </c>
      <c r="M94" s="30">
        <v>0</v>
      </c>
      <c r="N94" s="30">
        <v>0</v>
      </c>
      <c r="O94" s="30">
        <v>0</v>
      </c>
      <c r="P94" s="30">
        <v>0</v>
      </c>
      <c r="Q94" s="29"/>
      <c r="R94" s="3"/>
    </row>
    <row r="95" spans="1:18" ht="21.75" customHeight="1">
      <c r="A95" s="97"/>
      <c r="B95" s="99"/>
      <c r="C95" s="101"/>
      <c r="D95" s="65"/>
      <c r="E95" s="65"/>
      <c r="F95" s="14">
        <v>2027</v>
      </c>
      <c r="G95" s="30">
        <f t="shared" si="40"/>
        <v>0</v>
      </c>
      <c r="H95" s="30">
        <f t="shared" si="38"/>
        <v>0</v>
      </c>
      <c r="I95" s="30">
        <v>0</v>
      </c>
      <c r="J95" s="30">
        <v>0</v>
      </c>
      <c r="K95" s="30">
        <v>0</v>
      </c>
      <c r="L95" s="30">
        <v>0</v>
      </c>
      <c r="M95" s="30">
        <v>0</v>
      </c>
      <c r="N95" s="30">
        <v>0</v>
      </c>
      <c r="O95" s="30">
        <v>0</v>
      </c>
      <c r="P95" s="30">
        <v>0</v>
      </c>
      <c r="Q95" s="29"/>
      <c r="R95" s="3"/>
    </row>
    <row r="96" spans="1:18" ht="21.75" customHeight="1">
      <c r="A96" s="97"/>
      <c r="B96" s="99"/>
      <c r="C96" s="101"/>
      <c r="D96" s="65"/>
      <c r="E96" s="65"/>
      <c r="F96" s="14">
        <v>2028</v>
      </c>
      <c r="G96" s="30">
        <f t="shared" si="40"/>
        <v>0</v>
      </c>
      <c r="H96" s="30">
        <f t="shared" si="38"/>
        <v>0</v>
      </c>
      <c r="I96" s="30">
        <v>0</v>
      </c>
      <c r="J96" s="30">
        <v>0</v>
      </c>
      <c r="K96" s="30">
        <v>0</v>
      </c>
      <c r="L96" s="30">
        <v>0</v>
      </c>
      <c r="M96" s="30">
        <v>0</v>
      </c>
      <c r="N96" s="30">
        <v>0</v>
      </c>
      <c r="O96" s="30">
        <v>0</v>
      </c>
      <c r="P96" s="30">
        <v>0</v>
      </c>
      <c r="Q96" s="24"/>
      <c r="R96" s="3"/>
    </row>
    <row r="97" spans="1:18" ht="21.75" customHeight="1">
      <c r="A97" s="97"/>
      <c r="B97" s="99"/>
      <c r="C97" s="101"/>
      <c r="D97" s="65"/>
      <c r="E97" s="65"/>
      <c r="F97" s="14">
        <v>2029</v>
      </c>
      <c r="G97" s="30">
        <f t="shared" si="40"/>
        <v>0</v>
      </c>
      <c r="H97" s="30">
        <f t="shared" si="38"/>
        <v>0</v>
      </c>
      <c r="I97" s="30">
        <v>0</v>
      </c>
      <c r="J97" s="30">
        <v>0</v>
      </c>
      <c r="K97" s="30">
        <v>0</v>
      </c>
      <c r="L97" s="30">
        <v>0</v>
      </c>
      <c r="M97" s="30">
        <v>0</v>
      </c>
      <c r="N97" s="30">
        <v>0</v>
      </c>
      <c r="O97" s="30">
        <v>0</v>
      </c>
      <c r="P97" s="30">
        <v>0</v>
      </c>
      <c r="Q97" s="24"/>
      <c r="R97" s="3"/>
    </row>
    <row r="98" spans="1:18" ht="21.75" customHeight="1">
      <c r="A98" s="97"/>
      <c r="B98" s="99"/>
      <c r="C98" s="101"/>
      <c r="D98" s="65"/>
      <c r="E98" s="65"/>
      <c r="F98" s="14">
        <v>2030</v>
      </c>
      <c r="G98" s="30">
        <f t="shared" si="40"/>
        <v>0</v>
      </c>
      <c r="H98" s="30">
        <f t="shared" si="38"/>
        <v>0</v>
      </c>
      <c r="I98" s="30">
        <v>0</v>
      </c>
      <c r="J98" s="30">
        <v>0</v>
      </c>
      <c r="K98" s="30">
        <v>0</v>
      </c>
      <c r="L98" s="30">
        <v>0</v>
      </c>
      <c r="M98" s="30">
        <v>0</v>
      </c>
      <c r="N98" s="30">
        <v>0</v>
      </c>
      <c r="O98" s="30">
        <v>0</v>
      </c>
      <c r="P98" s="30">
        <v>0</v>
      </c>
      <c r="Q98" s="24"/>
      <c r="R98" s="3"/>
    </row>
    <row r="99" spans="1:18" ht="60" customHeight="1">
      <c r="A99" s="73" t="s">
        <v>94</v>
      </c>
      <c r="B99" s="29" t="s">
        <v>210</v>
      </c>
      <c r="C99" s="70"/>
      <c r="D99" s="70" t="s">
        <v>220</v>
      </c>
      <c r="E99" s="70" t="s">
        <v>222</v>
      </c>
      <c r="F99" s="70">
        <v>2022</v>
      </c>
      <c r="G99" s="1">
        <f t="shared" si="40"/>
        <v>58879.1</v>
      </c>
      <c r="H99" s="1">
        <f t="shared" si="38"/>
        <v>0</v>
      </c>
      <c r="I99" s="1">
        <v>0</v>
      </c>
      <c r="J99" s="1">
        <v>0</v>
      </c>
      <c r="K99" s="1">
        <v>0</v>
      </c>
      <c r="L99" s="1">
        <v>0</v>
      </c>
      <c r="M99" s="1">
        <v>58879.1</v>
      </c>
      <c r="N99" s="1">
        <v>0</v>
      </c>
      <c r="O99" s="1">
        <v>0</v>
      </c>
      <c r="P99" s="1">
        <v>0</v>
      </c>
      <c r="Q99" s="2"/>
      <c r="R99" s="82" t="s">
        <v>213</v>
      </c>
    </row>
    <row r="100" spans="1:18" ht="60" customHeight="1">
      <c r="A100" s="73" t="s">
        <v>248</v>
      </c>
      <c r="B100" s="29" t="s">
        <v>211</v>
      </c>
      <c r="C100" s="70"/>
      <c r="D100" s="70" t="s">
        <v>220</v>
      </c>
      <c r="E100" s="70" t="s">
        <v>222</v>
      </c>
      <c r="F100" s="70">
        <v>2022</v>
      </c>
      <c r="G100" s="1">
        <f>I100+K100+M100+O100</f>
        <v>100526.6</v>
      </c>
      <c r="H100" s="1">
        <f>J100+L100+N100+P100</f>
        <v>0</v>
      </c>
      <c r="I100" s="1">
        <v>0</v>
      </c>
      <c r="J100" s="1">
        <v>0</v>
      </c>
      <c r="K100" s="1">
        <v>0</v>
      </c>
      <c r="L100" s="1">
        <v>0</v>
      </c>
      <c r="M100" s="1">
        <v>100526.6</v>
      </c>
      <c r="N100" s="1">
        <v>0</v>
      </c>
      <c r="O100" s="1">
        <v>0</v>
      </c>
      <c r="P100" s="1">
        <v>0</v>
      </c>
      <c r="Q100" s="2"/>
      <c r="R100" s="83"/>
    </row>
    <row r="101" spans="1:18" ht="60" customHeight="1">
      <c r="A101" s="73" t="s">
        <v>249</v>
      </c>
      <c r="B101" s="29" t="s">
        <v>212</v>
      </c>
      <c r="C101" s="70"/>
      <c r="D101" s="70" t="s">
        <v>220</v>
      </c>
      <c r="E101" s="70" t="s">
        <v>222</v>
      </c>
      <c r="F101" s="70">
        <v>2022</v>
      </c>
      <c r="G101" s="1">
        <f>I101+K101+M101+O101</f>
        <v>27823.1</v>
      </c>
      <c r="H101" s="1">
        <f>J101+L101+N101+P101</f>
        <v>0</v>
      </c>
      <c r="I101" s="1">
        <v>0</v>
      </c>
      <c r="J101" s="1">
        <v>0</v>
      </c>
      <c r="K101" s="1">
        <v>0</v>
      </c>
      <c r="L101" s="1">
        <v>0</v>
      </c>
      <c r="M101" s="1">
        <v>27823.1</v>
      </c>
      <c r="N101" s="1">
        <v>0</v>
      </c>
      <c r="O101" s="1">
        <v>0</v>
      </c>
      <c r="P101" s="1">
        <v>0</v>
      </c>
      <c r="Q101" s="2"/>
      <c r="R101" s="84"/>
    </row>
    <row r="102" spans="1:254" s="4" customFormat="1" ht="18.75" customHeight="1">
      <c r="A102" s="102"/>
      <c r="B102" s="88" t="s">
        <v>35</v>
      </c>
      <c r="C102" s="21"/>
      <c r="D102" s="21"/>
      <c r="E102" s="21"/>
      <c r="F102" s="22" t="s">
        <v>22</v>
      </c>
      <c r="G102" s="23">
        <f aca="true" t="shared" si="42" ref="G102:I103">G112+G122+G132</f>
        <v>1353556.2</v>
      </c>
      <c r="H102" s="23">
        <f t="shared" si="42"/>
        <v>0</v>
      </c>
      <c r="I102" s="23">
        <f t="shared" si="42"/>
        <v>469773.10000000003</v>
      </c>
      <c r="J102" s="23">
        <f aca="true" t="shared" si="43" ref="J102:P102">J112+J122+J132</f>
        <v>0</v>
      </c>
      <c r="K102" s="23">
        <f t="shared" si="43"/>
        <v>0</v>
      </c>
      <c r="L102" s="23">
        <f t="shared" si="43"/>
        <v>0</v>
      </c>
      <c r="M102" s="23">
        <f t="shared" si="43"/>
        <v>883783.1</v>
      </c>
      <c r="N102" s="23">
        <f t="shared" si="43"/>
        <v>0</v>
      </c>
      <c r="O102" s="23">
        <f t="shared" si="43"/>
        <v>0</v>
      </c>
      <c r="P102" s="23">
        <f t="shared" si="43"/>
        <v>0</v>
      </c>
      <c r="Q102" s="24"/>
      <c r="R102" s="3"/>
      <c r="S102" s="33"/>
      <c r="T102" s="33"/>
      <c r="U102" s="34"/>
      <c r="V102" s="35"/>
      <c r="W102" s="35"/>
      <c r="X102" s="35"/>
      <c r="Y102" s="35"/>
      <c r="Z102" s="35"/>
      <c r="AA102" s="35"/>
      <c r="AB102" s="35"/>
      <c r="AC102" s="35"/>
      <c r="AD102" s="35"/>
      <c r="AE102" s="35"/>
      <c r="AF102" s="36"/>
      <c r="AG102" s="114"/>
      <c r="AH102" s="114"/>
      <c r="AI102" s="114"/>
      <c r="AJ102" s="114"/>
      <c r="AK102" s="34"/>
      <c r="AL102" s="35"/>
      <c r="AM102" s="35"/>
      <c r="AN102" s="35"/>
      <c r="AO102" s="35"/>
      <c r="AP102" s="35"/>
      <c r="AQ102" s="35"/>
      <c r="AR102" s="35"/>
      <c r="AS102" s="35"/>
      <c r="AT102" s="35"/>
      <c r="AU102" s="35"/>
      <c r="AV102" s="36"/>
      <c r="AW102" s="114"/>
      <c r="AX102" s="114"/>
      <c r="AY102" s="114"/>
      <c r="AZ102" s="114"/>
      <c r="BA102" s="34"/>
      <c r="BB102" s="35"/>
      <c r="BC102" s="35"/>
      <c r="BD102" s="35"/>
      <c r="BE102" s="35"/>
      <c r="BF102" s="35"/>
      <c r="BG102" s="35"/>
      <c r="BH102" s="35"/>
      <c r="BI102" s="35"/>
      <c r="BJ102" s="35"/>
      <c r="BK102" s="35"/>
      <c r="BL102" s="36"/>
      <c r="BM102" s="114"/>
      <c r="BN102" s="114"/>
      <c r="BO102" s="114"/>
      <c r="BP102" s="114"/>
      <c r="BQ102" s="34"/>
      <c r="BR102" s="35"/>
      <c r="BS102" s="35"/>
      <c r="BT102" s="35"/>
      <c r="BU102" s="35"/>
      <c r="BV102" s="35"/>
      <c r="BW102" s="35"/>
      <c r="BX102" s="35"/>
      <c r="BY102" s="35"/>
      <c r="BZ102" s="35"/>
      <c r="CA102" s="35"/>
      <c r="CB102" s="36"/>
      <c r="CC102" s="114"/>
      <c r="CD102" s="114"/>
      <c r="CE102" s="114"/>
      <c r="CF102" s="114"/>
      <c r="CG102" s="34"/>
      <c r="CH102" s="35"/>
      <c r="CI102" s="35"/>
      <c r="CJ102" s="35"/>
      <c r="CK102" s="35"/>
      <c r="CL102" s="35"/>
      <c r="CM102" s="35"/>
      <c r="CN102" s="35"/>
      <c r="CO102" s="35"/>
      <c r="CP102" s="35"/>
      <c r="CQ102" s="35"/>
      <c r="CR102" s="36"/>
      <c r="CS102" s="114"/>
      <c r="CT102" s="114"/>
      <c r="CU102" s="114"/>
      <c r="CV102" s="114"/>
      <c r="CW102" s="34"/>
      <c r="CX102" s="35"/>
      <c r="CY102" s="35"/>
      <c r="CZ102" s="35"/>
      <c r="DA102" s="35"/>
      <c r="DB102" s="35"/>
      <c r="DC102" s="35"/>
      <c r="DD102" s="35"/>
      <c r="DE102" s="35"/>
      <c r="DF102" s="35"/>
      <c r="DG102" s="35"/>
      <c r="DH102" s="36"/>
      <c r="DI102" s="114"/>
      <c r="DJ102" s="114"/>
      <c r="DK102" s="114"/>
      <c r="DL102" s="114"/>
      <c r="DM102" s="34"/>
      <c r="DN102" s="35"/>
      <c r="DO102" s="35"/>
      <c r="DP102" s="35"/>
      <c r="DQ102" s="35"/>
      <c r="DR102" s="35"/>
      <c r="DS102" s="35"/>
      <c r="DT102" s="35"/>
      <c r="DU102" s="35"/>
      <c r="DV102" s="35"/>
      <c r="DW102" s="35"/>
      <c r="DX102" s="36"/>
      <c r="DY102" s="114"/>
      <c r="DZ102" s="114"/>
      <c r="EA102" s="114"/>
      <c r="EB102" s="114"/>
      <c r="EC102" s="34"/>
      <c r="ED102" s="35"/>
      <c r="EE102" s="35"/>
      <c r="EF102" s="35"/>
      <c r="EG102" s="35"/>
      <c r="EH102" s="35"/>
      <c r="EI102" s="35"/>
      <c r="EJ102" s="35"/>
      <c r="EK102" s="35"/>
      <c r="EL102" s="35"/>
      <c r="EM102" s="35"/>
      <c r="EN102" s="36"/>
      <c r="EO102" s="114"/>
      <c r="EP102" s="114"/>
      <c r="EQ102" s="114"/>
      <c r="ER102" s="114"/>
      <c r="ES102" s="34"/>
      <c r="ET102" s="35"/>
      <c r="EU102" s="35"/>
      <c r="EV102" s="35"/>
      <c r="EW102" s="35"/>
      <c r="EX102" s="35"/>
      <c r="EY102" s="35"/>
      <c r="EZ102" s="35"/>
      <c r="FA102" s="35"/>
      <c r="FB102" s="35"/>
      <c r="FC102" s="35"/>
      <c r="FD102" s="36"/>
      <c r="FE102" s="114"/>
      <c r="FF102" s="114"/>
      <c r="FG102" s="114"/>
      <c r="FH102" s="114"/>
      <c r="FI102" s="34"/>
      <c r="FJ102" s="35"/>
      <c r="FK102" s="35"/>
      <c r="FL102" s="35"/>
      <c r="FM102" s="35"/>
      <c r="FN102" s="35"/>
      <c r="FO102" s="35"/>
      <c r="FP102" s="35"/>
      <c r="FQ102" s="35"/>
      <c r="FR102" s="35"/>
      <c r="FS102" s="35"/>
      <c r="FT102" s="36"/>
      <c r="FU102" s="114"/>
      <c r="FV102" s="114"/>
      <c r="FW102" s="114"/>
      <c r="FX102" s="114"/>
      <c r="FY102" s="34"/>
      <c r="FZ102" s="35"/>
      <c r="GA102" s="35"/>
      <c r="GB102" s="35"/>
      <c r="GC102" s="35"/>
      <c r="GD102" s="35"/>
      <c r="GE102" s="35"/>
      <c r="GF102" s="35"/>
      <c r="GG102" s="35"/>
      <c r="GH102" s="35"/>
      <c r="GI102" s="35"/>
      <c r="GJ102" s="36"/>
      <c r="GK102" s="114"/>
      <c r="GL102" s="114"/>
      <c r="GM102" s="114"/>
      <c r="GN102" s="114"/>
      <c r="GO102" s="34"/>
      <c r="GP102" s="35"/>
      <c r="GQ102" s="35"/>
      <c r="GR102" s="35"/>
      <c r="GS102" s="35"/>
      <c r="GT102" s="35"/>
      <c r="GU102" s="35"/>
      <c r="GV102" s="35"/>
      <c r="GW102" s="35"/>
      <c r="GX102" s="35"/>
      <c r="GY102" s="35"/>
      <c r="GZ102" s="36"/>
      <c r="HA102" s="114"/>
      <c r="HB102" s="114"/>
      <c r="HC102" s="114"/>
      <c r="HD102" s="114"/>
      <c r="HE102" s="34"/>
      <c r="HF102" s="35"/>
      <c r="HG102" s="35"/>
      <c r="HH102" s="35"/>
      <c r="HI102" s="35"/>
      <c r="HJ102" s="35"/>
      <c r="HK102" s="35"/>
      <c r="HL102" s="35"/>
      <c r="HM102" s="35"/>
      <c r="HN102" s="35"/>
      <c r="HO102" s="35"/>
      <c r="HP102" s="36"/>
      <c r="HQ102" s="114"/>
      <c r="HR102" s="114"/>
      <c r="HS102" s="114"/>
      <c r="HT102" s="114"/>
      <c r="HU102" s="34"/>
      <c r="HV102" s="35"/>
      <c r="HW102" s="35"/>
      <c r="HX102" s="35"/>
      <c r="HY102" s="35"/>
      <c r="HZ102" s="35"/>
      <c r="IA102" s="35"/>
      <c r="IB102" s="35"/>
      <c r="IC102" s="35"/>
      <c r="ID102" s="35"/>
      <c r="IE102" s="35"/>
      <c r="IF102" s="36"/>
      <c r="IG102" s="114"/>
      <c r="IH102" s="114"/>
      <c r="II102" s="114"/>
      <c r="IJ102" s="114"/>
      <c r="IK102" s="34"/>
      <c r="IL102" s="35"/>
      <c r="IM102" s="35"/>
      <c r="IN102" s="35"/>
      <c r="IO102" s="35"/>
      <c r="IP102" s="35"/>
      <c r="IQ102" s="35"/>
      <c r="IR102" s="35"/>
      <c r="IS102" s="35"/>
      <c r="IT102" s="35"/>
    </row>
    <row r="103" spans="1:254" s="4" customFormat="1" ht="18.75" customHeight="1">
      <c r="A103" s="103"/>
      <c r="B103" s="91"/>
      <c r="C103" s="21"/>
      <c r="D103" s="21"/>
      <c r="E103" s="21"/>
      <c r="F103" s="14">
        <v>2022</v>
      </c>
      <c r="G103" s="26">
        <f t="shared" si="42"/>
        <v>397460.7</v>
      </c>
      <c r="H103" s="26">
        <f t="shared" si="42"/>
        <v>0</v>
      </c>
      <c r="I103" s="26">
        <f t="shared" si="42"/>
        <v>79435.3</v>
      </c>
      <c r="J103" s="26">
        <f aca="true" t="shared" si="44" ref="J103:P103">J113+J123+J133</f>
        <v>0</v>
      </c>
      <c r="K103" s="26">
        <f t="shared" si="44"/>
        <v>0</v>
      </c>
      <c r="L103" s="26">
        <f t="shared" si="44"/>
        <v>0</v>
      </c>
      <c r="M103" s="26">
        <f t="shared" si="44"/>
        <v>318025.4</v>
      </c>
      <c r="N103" s="26">
        <f t="shared" si="44"/>
        <v>0</v>
      </c>
      <c r="O103" s="26">
        <f t="shared" si="44"/>
        <v>0</v>
      </c>
      <c r="P103" s="26">
        <f t="shared" si="44"/>
        <v>0</v>
      </c>
      <c r="Q103" s="24"/>
      <c r="R103" s="3"/>
      <c r="S103" s="33"/>
      <c r="T103" s="33"/>
      <c r="U103" s="37"/>
      <c r="V103" s="38"/>
      <c r="W103" s="38"/>
      <c r="X103" s="38"/>
      <c r="Y103" s="38"/>
      <c r="Z103" s="38"/>
      <c r="AA103" s="38"/>
      <c r="AB103" s="38"/>
      <c r="AC103" s="38"/>
      <c r="AD103" s="38"/>
      <c r="AE103" s="38"/>
      <c r="AF103" s="36"/>
      <c r="AG103" s="114"/>
      <c r="AH103" s="114"/>
      <c r="AI103" s="114"/>
      <c r="AJ103" s="114"/>
      <c r="AK103" s="37"/>
      <c r="AL103" s="38"/>
      <c r="AM103" s="38"/>
      <c r="AN103" s="38"/>
      <c r="AO103" s="38"/>
      <c r="AP103" s="38"/>
      <c r="AQ103" s="38"/>
      <c r="AR103" s="38"/>
      <c r="AS103" s="38"/>
      <c r="AT103" s="38"/>
      <c r="AU103" s="38"/>
      <c r="AV103" s="36"/>
      <c r="AW103" s="114"/>
      <c r="AX103" s="114"/>
      <c r="AY103" s="114"/>
      <c r="AZ103" s="114"/>
      <c r="BA103" s="37"/>
      <c r="BB103" s="38"/>
      <c r="BC103" s="38"/>
      <c r="BD103" s="38"/>
      <c r="BE103" s="38"/>
      <c r="BF103" s="38"/>
      <c r="BG103" s="38"/>
      <c r="BH103" s="38"/>
      <c r="BI103" s="38"/>
      <c r="BJ103" s="38"/>
      <c r="BK103" s="38"/>
      <c r="BL103" s="36"/>
      <c r="BM103" s="114"/>
      <c r="BN103" s="114"/>
      <c r="BO103" s="114"/>
      <c r="BP103" s="114"/>
      <c r="BQ103" s="37"/>
      <c r="BR103" s="38"/>
      <c r="BS103" s="38"/>
      <c r="BT103" s="38"/>
      <c r="BU103" s="38"/>
      <c r="BV103" s="38"/>
      <c r="BW103" s="38"/>
      <c r="BX103" s="38"/>
      <c r="BY103" s="38"/>
      <c r="BZ103" s="38"/>
      <c r="CA103" s="38"/>
      <c r="CB103" s="36"/>
      <c r="CC103" s="114"/>
      <c r="CD103" s="114"/>
      <c r="CE103" s="114"/>
      <c r="CF103" s="114"/>
      <c r="CG103" s="37"/>
      <c r="CH103" s="38"/>
      <c r="CI103" s="38"/>
      <c r="CJ103" s="38"/>
      <c r="CK103" s="38"/>
      <c r="CL103" s="38"/>
      <c r="CM103" s="38"/>
      <c r="CN103" s="38"/>
      <c r="CO103" s="38"/>
      <c r="CP103" s="38"/>
      <c r="CQ103" s="38"/>
      <c r="CR103" s="36"/>
      <c r="CS103" s="114"/>
      <c r="CT103" s="114"/>
      <c r="CU103" s="114"/>
      <c r="CV103" s="114"/>
      <c r="CW103" s="37"/>
      <c r="CX103" s="38"/>
      <c r="CY103" s="38"/>
      <c r="CZ103" s="38"/>
      <c r="DA103" s="38"/>
      <c r="DB103" s="38"/>
      <c r="DC103" s="38"/>
      <c r="DD103" s="38"/>
      <c r="DE103" s="38"/>
      <c r="DF103" s="38"/>
      <c r="DG103" s="38"/>
      <c r="DH103" s="36"/>
      <c r="DI103" s="114"/>
      <c r="DJ103" s="114"/>
      <c r="DK103" s="114"/>
      <c r="DL103" s="114"/>
      <c r="DM103" s="37"/>
      <c r="DN103" s="38"/>
      <c r="DO103" s="38"/>
      <c r="DP103" s="38"/>
      <c r="DQ103" s="38"/>
      <c r="DR103" s="38"/>
      <c r="DS103" s="38"/>
      <c r="DT103" s="38"/>
      <c r="DU103" s="38"/>
      <c r="DV103" s="38"/>
      <c r="DW103" s="38"/>
      <c r="DX103" s="36"/>
      <c r="DY103" s="114"/>
      <c r="DZ103" s="114"/>
      <c r="EA103" s="114"/>
      <c r="EB103" s="114"/>
      <c r="EC103" s="37"/>
      <c r="ED103" s="38"/>
      <c r="EE103" s="38"/>
      <c r="EF103" s="38"/>
      <c r="EG103" s="38"/>
      <c r="EH103" s="38"/>
      <c r="EI103" s="38"/>
      <c r="EJ103" s="38"/>
      <c r="EK103" s="38"/>
      <c r="EL103" s="38"/>
      <c r="EM103" s="38"/>
      <c r="EN103" s="36"/>
      <c r="EO103" s="114"/>
      <c r="EP103" s="114"/>
      <c r="EQ103" s="114"/>
      <c r="ER103" s="114"/>
      <c r="ES103" s="37"/>
      <c r="ET103" s="38"/>
      <c r="EU103" s="38"/>
      <c r="EV103" s="38"/>
      <c r="EW103" s="38"/>
      <c r="EX103" s="38"/>
      <c r="EY103" s="38"/>
      <c r="EZ103" s="38"/>
      <c r="FA103" s="38"/>
      <c r="FB103" s="38"/>
      <c r="FC103" s="38"/>
      <c r="FD103" s="36"/>
      <c r="FE103" s="114"/>
      <c r="FF103" s="114"/>
      <c r="FG103" s="114"/>
      <c r="FH103" s="114"/>
      <c r="FI103" s="37"/>
      <c r="FJ103" s="38"/>
      <c r="FK103" s="38"/>
      <c r="FL103" s="38"/>
      <c r="FM103" s="38"/>
      <c r="FN103" s="38"/>
      <c r="FO103" s="38"/>
      <c r="FP103" s="38"/>
      <c r="FQ103" s="38"/>
      <c r="FR103" s="38"/>
      <c r="FS103" s="38"/>
      <c r="FT103" s="36"/>
      <c r="FU103" s="114"/>
      <c r="FV103" s="114"/>
      <c r="FW103" s="114"/>
      <c r="FX103" s="114"/>
      <c r="FY103" s="37"/>
      <c r="FZ103" s="38"/>
      <c r="GA103" s="38"/>
      <c r="GB103" s="38"/>
      <c r="GC103" s="38"/>
      <c r="GD103" s="38"/>
      <c r="GE103" s="38"/>
      <c r="GF103" s="38"/>
      <c r="GG103" s="38"/>
      <c r="GH103" s="38"/>
      <c r="GI103" s="38"/>
      <c r="GJ103" s="36"/>
      <c r="GK103" s="114"/>
      <c r="GL103" s="114"/>
      <c r="GM103" s="114"/>
      <c r="GN103" s="114"/>
      <c r="GO103" s="37"/>
      <c r="GP103" s="38"/>
      <c r="GQ103" s="38"/>
      <c r="GR103" s="38"/>
      <c r="GS103" s="38"/>
      <c r="GT103" s="38"/>
      <c r="GU103" s="38"/>
      <c r="GV103" s="38"/>
      <c r="GW103" s="38"/>
      <c r="GX103" s="38"/>
      <c r="GY103" s="38"/>
      <c r="GZ103" s="36"/>
      <c r="HA103" s="114"/>
      <c r="HB103" s="114"/>
      <c r="HC103" s="114"/>
      <c r="HD103" s="114"/>
      <c r="HE103" s="37"/>
      <c r="HF103" s="38"/>
      <c r="HG103" s="38"/>
      <c r="HH103" s="38"/>
      <c r="HI103" s="38"/>
      <c r="HJ103" s="38"/>
      <c r="HK103" s="38"/>
      <c r="HL103" s="38"/>
      <c r="HM103" s="38"/>
      <c r="HN103" s="38"/>
      <c r="HO103" s="38"/>
      <c r="HP103" s="36"/>
      <c r="HQ103" s="114"/>
      <c r="HR103" s="114"/>
      <c r="HS103" s="114"/>
      <c r="HT103" s="114"/>
      <c r="HU103" s="37"/>
      <c r="HV103" s="38"/>
      <c r="HW103" s="38"/>
      <c r="HX103" s="38"/>
      <c r="HY103" s="38"/>
      <c r="HZ103" s="38"/>
      <c r="IA103" s="38"/>
      <c r="IB103" s="38"/>
      <c r="IC103" s="38"/>
      <c r="ID103" s="38"/>
      <c r="IE103" s="38"/>
      <c r="IF103" s="36"/>
      <c r="IG103" s="114"/>
      <c r="IH103" s="114"/>
      <c r="II103" s="114"/>
      <c r="IJ103" s="114"/>
      <c r="IK103" s="37"/>
      <c r="IL103" s="38"/>
      <c r="IM103" s="38"/>
      <c r="IN103" s="38"/>
      <c r="IO103" s="38"/>
      <c r="IP103" s="38"/>
      <c r="IQ103" s="38"/>
      <c r="IR103" s="38"/>
      <c r="IS103" s="38"/>
      <c r="IT103" s="38"/>
    </row>
    <row r="104" spans="1:254" s="4" customFormat="1" ht="18.75" customHeight="1">
      <c r="A104" s="103"/>
      <c r="B104" s="91"/>
      <c r="C104" s="21"/>
      <c r="D104" s="21"/>
      <c r="E104" s="21"/>
      <c r="F104" s="14">
        <v>2023</v>
      </c>
      <c r="G104" s="26">
        <f aca="true" t="shared" si="45" ref="G104:H111">G114+G124+G134</f>
        <v>98171.29999999999</v>
      </c>
      <c r="H104" s="26">
        <f t="shared" si="45"/>
        <v>0</v>
      </c>
      <c r="I104" s="26">
        <f aca="true" t="shared" si="46" ref="I104:P104">I114+I124+I134</f>
        <v>40932.6</v>
      </c>
      <c r="J104" s="26">
        <f t="shared" si="46"/>
        <v>0</v>
      </c>
      <c r="K104" s="26">
        <f t="shared" si="46"/>
        <v>0</v>
      </c>
      <c r="L104" s="26">
        <f t="shared" si="46"/>
        <v>0</v>
      </c>
      <c r="M104" s="26">
        <f t="shared" si="46"/>
        <v>57238.7</v>
      </c>
      <c r="N104" s="26">
        <f t="shared" si="46"/>
        <v>0</v>
      </c>
      <c r="O104" s="26">
        <f t="shared" si="46"/>
        <v>0</v>
      </c>
      <c r="P104" s="26">
        <f t="shared" si="46"/>
        <v>0</v>
      </c>
      <c r="Q104" s="24"/>
      <c r="R104" s="3"/>
      <c r="S104" s="33"/>
      <c r="T104" s="33"/>
      <c r="U104" s="37"/>
      <c r="V104" s="38"/>
      <c r="W104" s="38"/>
      <c r="X104" s="38"/>
      <c r="Y104" s="38"/>
      <c r="Z104" s="38"/>
      <c r="AA104" s="38"/>
      <c r="AB104" s="38"/>
      <c r="AC104" s="38"/>
      <c r="AD104" s="38"/>
      <c r="AE104" s="38"/>
      <c r="AF104" s="36"/>
      <c r="AG104" s="114"/>
      <c r="AH104" s="114"/>
      <c r="AI104" s="114"/>
      <c r="AJ104" s="114"/>
      <c r="AK104" s="37"/>
      <c r="AL104" s="38"/>
      <c r="AM104" s="38"/>
      <c r="AN104" s="38"/>
      <c r="AO104" s="38"/>
      <c r="AP104" s="38"/>
      <c r="AQ104" s="38"/>
      <c r="AR104" s="38"/>
      <c r="AS104" s="38"/>
      <c r="AT104" s="38"/>
      <c r="AU104" s="38"/>
      <c r="AV104" s="36"/>
      <c r="AW104" s="114"/>
      <c r="AX104" s="114"/>
      <c r="AY104" s="114"/>
      <c r="AZ104" s="114"/>
      <c r="BA104" s="37"/>
      <c r="BB104" s="38"/>
      <c r="BC104" s="38"/>
      <c r="BD104" s="38"/>
      <c r="BE104" s="38"/>
      <c r="BF104" s="38"/>
      <c r="BG104" s="38"/>
      <c r="BH104" s="38"/>
      <c r="BI104" s="38"/>
      <c r="BJ104" s="38"/>
      <c r="BK104" s="38"/>
      <c r="BL104" s="36"/>
      <c r="BM104" s="114"/>
      <c r="BN104" s="114"/>
      <c r="BO104" s="114"/>
      <c r="BP104" s="114"/>
      <c r="BQ104" s="37"/>
      <c r="BR104" s="38"/>
      <c r="BS104" s="38"/>
      <c r="BT104" s="38"/>
      <c r="BU104" s="38"/>
      <c r="BV104" s="38"/>
      <c r="BW104" s="38"/>
      <c r="BX104" s="38"/>
      <c r="BY104" s="38"/>
      <c r="BZ104" s="38"/>
      <c r="CA104" s="38"/>
      <c r="CB104" s="36"/>
      <c r="CC104" s="114"/>
      <c r="CD104" s="114"/>
      <c r="CE104" s="114"/>
      <c r="CF104" s="114"/>
      <c r="CG104" s="37"/>
      <c r="CH104" s="38"/>
      <c r="CI104" s="38"/>
      <c r="CJ104" s="38"/>
      <c r="CK104" s="38"/>
      <c r="CL104" s="38"/>
      <c r="CM104" s="38"/>
      <c r="CN104" s="38"/>
      <c r="CO104" s="38"/>
      <c r="CP104" s="38"/>
      <c r="CQ104" s="38"/>
      <c r="CR104" s="36"/>
      <c r="CS104" s="114"/>
      <c r="CT104" s="114"/>
      <c r="CU104" s="114"/>
      <c r="CV104" s="114"/>
      <c r="CW104" s="37"/>
      <c r="CX104" s="38"/>
      <c r="CY104" s="38"/>
      <c r="CZ104" s="38"/>
      <c r="DA104" s="38"/>
      <c r="DB104" s="38"/>
      <c r="DC104" s="38"/>
      <c r="DD104" s="38"/>
      <c r="DE104" s="38"/>
      <c r="DF104" s="38"/>
      <c r="DG104" s="38"/>
      <c r="DH104" s="36"/>
      <c r="DI104" s="114"/>
      <c r="DJ104" s="114"/>
      <c r="DK104" s="114"/>
      <c r="DL104" s="114"/>
      <c r="DM104" s="37"/>
      <c r="DN104" s="38"/>
      <c r="DO104" s="38"/>
      <c r="DP104" s="38"/>
      <c r="DQ104" s="38"/>
      <c r="DR104" s="38"/>
      <c r="DS104" s="38"/>
      <c r="DT104" s="38"/>
      <c r="DU104" s="38"/>
      <c r="DV104" s="38"/>
      <c r="DW104" s="38"/>
      <c r="DX104" s="36"/>
      <c r="DY104" s="114"/>
      <c r="DZ104" s="114"/>
      <c r="EA104" s="114"/>
      <c r="EB104" s="114"/>
      <c r="EC104" s="37"/>
      <c r="ED104" s="38"/>
      <c r="EE104" s="38"/>
      <c r="EF104" s="38"/>
      <c r="EG104" s="38"/>
      <c r="EH104" s="38"/>
      <c r="EI104" s="38"/>
      <c r="EJ104" s="38"/>
      <c r="EK104" s="38"/>
      <c r="EL104" s="38"/>
      <c r="EM104" s="38"/>
      <c r="EN104" s="36"/>
      <c r="EO104" s="114"/>
      <c r="EP104" s="114"/>
      <c r="EQ104" s="114"/>
      <c r="ER104" s="114"/>
      <c r="ES104" s="37"/>
      <c r="ET104" s="38"/>
      <c r="EU104" s="38"/>
      <c r="EV104" s="38"/>
      <c r="EW104" s="38"/>
      <c r="EX104" s="38"/>
      <c r="EY104" s="38"/>
      <c r="EZ104" s="38"/>
      <c r="FA104" s="38"/>
      <c r="FB104" s="38"/>
      <c r="FC104" s="38"/>
      <c r="FD104" s="36"/>
      <c r="FE104" s="114"/>
      <c r="FF104" s="114"/>
      <c r="FG104" s="114"/>
      <c r="FH104" s="114"/>
      <c r="FI104" s="37"/>
      <c r="FJ104" s="38"/>
      <c r="FK104" s="38"/>
      <c r="FL104" s="38"/>
      <c r="FM104" s="38"/>
      <c r="FN104" s="38"/>
      <c r="FO104" s="38"/>
      <c r="FP104" s="38"/>
      <c r="FQ104" s="38"/>
      <c r="FR104" s="38"/>
      <c r="FS104" s="38"/>
      <c r="FT104" s="36"/>
      <c r="FU104" s="114"/>
      <c r="FV104" s="114"/>
      <c r="FW104" s="114"/>
      <c r="FX104" s="114"/>
      <c r="FY104" s="37"/>
      <c r="FZ104" s="38"/>
      <c r="GA104" s="38"/>
      <c r="GB104" s="38"/>
      <c r="GC104" s="38"/>
      <c r="GD104" s="38"/>
      <c r="GE104" s="38"/>
      <c r="GF104" s="38"/>
      <c r="GG104" s="38"/>
      <c r="GH104" s="38"/>
      <c r="GI104" s="38"/>
      <c r="GJ104" s="36"/>
      <c r="GK104" s="114"/>
      <c r="GL104" s="114"/>
      <c r="GM104" s="114"/>
      <c r="GN104" s="114"/>
      <c r="GO104" s="37"/>
      <c r="GP104" s="38"/>
      <c r="GQ104" s="38"/>
      <c r="GR104" s="38"/>
      <c r="GS104" s="38"/>
      <c r="GT104" s="38"/>
      <c r="GU104" s="38"/>
      <c r="GV104" s="38"/>
      <c r="GW104" s="38"/>
      <c r="GX104" s="38"/>
      <c r="GY104" s="38"/>
      <c r="GZ104" s="36"/>
      <c r="HA104" s="114"/>
      <c r="HB104" s="114"/>
      <c r="HC104" s="114"/>
      <c r="HD104" s="114"/>
      <c r="HE104" s="37"/>
      <c r="HF104" s="38"/>
      <c r="HG104" s="38"/>
      <c r="HH104" s="38"/>
      <c r="HI104" s="38"/>
      <c r="HJ104" s="38"/>
      <c r="HK104" s="38"/>
      <c r="HL104" s="38"/>
      <c r="HM104" s="38"/>
      <c r="HN104" s="38"/>
      <c r="HO104" s="38"/>
      <c r="HP104" s="36"/>
      <c r="HQ104" s="114"/>
      <c r="HR104" s="114"/>
      <c r="HS104" s="114"/>
      <c r="HT104" s="114"/>
      <c r="HU104" s="37"/>
      <c r="HV104" s="38"/>
      <c r="HW104" s="38"/>
      <c r="HX104" s="38"/>
      <c r="HY104" s="38"/>
      <c r="HZ104" s="38"/>
      <c r="IA104" s="38"/>
      <c r="IB104" s="38"/>
      <c r="IC104" s="38"/>
      <c r="ID104" s="38"/>
      <c r="IE104" s="38"/>
      <c r="IF104" s="36"/>
      <c r="IG104" s="114"/>
      <c r="IH104" s="114"/>
      <c r="II104" s="114"/>
      <c r="IJ104" s="114"/>
      <c r="IK104" s="37"/>
      <c r="IL104" s="38"/>
      <c r="IM104" s="38"/>
      <c r="IN104" s="38"/>
      <c r="IO104" s="38"/>
      <c r="IP104" s="38"/>
      <c r="IQ104" s="38"/>
      <c r="IR104" s="38"/>
      <c r="IS104" s="38"/>
      <c r="IT104" s="38"/>
    </row>
    <row r="105" spans="1:254" s="4" customFormat="1" ht="18.75" customHeight="1">
      <c r="A105" s="103"/>
      <c r="B105" s="91"/>
      <c r="C105" s="21"/>
      <c r="D105" s="21"/>
      <c r="E105" s="21"/>
      <c r="F105" s="14">
        <v>2024</v>
      </c>
      <c r="G105" s="26">
        <f t="shared" si="45"/>
        <v>701623.5</v>
      </c>
      <c r="H105" s="26">
        <f t="shared" si="45"/>
        <v>0</v>
      </c>
      <c r="I105" s="26">
        <f aca="true" t="shared" si="47" ref="I105:P105">I115+I125+I135</f>
        <v>193104.5</v>
      </c>
      <c r="J105" s="26">
        <f t="shared" si="47"/>
        <v>0</v>
      </c>
      <c r="K105" s="26">
        <f t="shared" si="47"/>
        <v>0</v>
      </c>
      <c r="L105" s="26">
        <f t="shared" si="47"/>
        <v>0</v>
      </c>
      <c r="M105" s="26">
        <f t="shared" si="47"/>
        <v>508519</v>
      </c>
      <c r="N105" s="26">
        <f t="shared" si="47"/>
        <v>0</v>
      </c>
      <c r="O105" s="26">
        <f t="shared" si="47"/>
        <v>0</v>
      </c>
      <c r="P105" s="26">
        <f t="shared" si="47"/>
        <v>0</v>
      </c>
      <c r="Q105" s="24"/>
      <c r="R105" s="3"/>
      <c r="S105" s="33"/>
      <c r="T105" s="33"/>
      <c r="U105" s="37"/>
      <c r="V105" s="38"/>
      <c r="W105" s="38"/>
      <c r="X105" s="38"/>
      <c r="Y105" s="38"/>
      <c r="Z105" s="38"/>
      <c r="AA105" s="38"/>
      <c r="AB105" s="38"/>
      <c r="AC105" s="38"/>
      <c r="AD105" s="38"/>
      <c r="AE105" s="38"/>
      <c r="AF105" s="36"/>
      <c r="AG105" s="114"/>
      <c r="AH105" s="114"/>
      <c r="AI105" s="114"/>
      <c r="AJ105" s="114"/>
      <c r="AK105" s="37"/>
      <c r="AL105" s="38"/>
      <c r="AM105" s="38"/>
      <c r="AN105" s="38"/>
      <c r="AO105" s="38"/>
      <c r="AP105" s="38"/>
      <c r="AQ105" s="38"/>
      <c r="AR105" s="38"/>
      <c r="AS105" s="38"/>
      <c r="AT105" s="38"/>
      <c r="AU105" s="38"/>
      <c r="AV105" s="36"/>
      <c r="AW105" s="114"/>
      <c r="AX105" s="114"/>
      <c r="AY105" s="114"/>
      <c r="AZ105" s="114"/>
      <c r="BA105" s="37"/>
      <c r="BB105" s="38"/>
      <c r="BC105" s="38"/>
      <c r="BD105" s="38"/>
      <c r="BE105" s="38"/>
      <c r="BF105" s="38"/>
      <c r="BG105" s="38"/>
      <c r="BH105" s="38"/>
      <c r="BI105" s="38"/>
      <c r="BJ105" s="38"/>
      <c r="BK105" s="38"/>
      <c r="BL105" s="36"/>
      <c r="BM105" s="114"/>
      <c r="BN105" s="114"/>
      <c r="BO105" s="114"/>
      <c r="BP105" s="114"/>
      <c r="BQ105" s="37"/>
      <c r="BR105" s="38"/>
      <c r="BS105" s="38"/>
      <c r="BT105" s="38"/>
      <c r="BU105" s="38"/>
      <c r="BV105" s="38"/>
      <c r="BW105" s="38"/>
      <c r="BX105" s="38"/>
      <c r="BY105" s="38"/>
      <c r="BZ105" s="38"/>
      <c r="CA105" s="38"/>
      <c r="CB105" s="36"/>
      <c r="CC105" s="114"/>
      <c r="CD105" s="114"/>
      <c r="CE105" s="114"/>
      <c r="CF105" s="114"/>
      <c r="CG105" s="37"/>
      <c r="CH105" s="38"/>
      <c r="CI105" s="38"/>
      <c r="CJ105" s="38"/>
      <c r="CK105" s="38"/>
      <c r="CL105" s="38"/>
      <c r="CM105" s="38"/>
      <c r="CN105" s="38"/>
      <c r="CO105" s="38"/>
      <c r="CP105" s="38"/>
      <c r="CQ105" s="38"/>
      <c r="CR105" s="36"/>
      <c r="CS105" s="114"/>
      <c r="CT105" s="114"/>
      <c r="CU105" s="114"/>
      <c r="CV105" s="114"/>
      <c r="CW105" s="37"/>
      <c r="CX105" s="38"/>
      <c r="CY105" s="38"/>
      <c r="CZ105" s="38"/>
      <c r="DA105" s="38"/>
      <c r="DB105" s="38"/>
      <c r="DC105" s="38"/>
      <c r="DD105" s="38"/>
      <c r="DE105" s="38"/>
      <c r="DF105" s="38"/>
      <c r="DG105" s="38"/>
      <c r="DH105" s="36"/>
      <c r="DI105" s="114"/>
      <c r="DJ105" s="114"/>
      <c r="DK105" s="114"/>
      <c r="DL105" s="114"/>
      <c r="DM105" s="37"/>
      <c r="DN105" s="38"/>
      <c r="DO105" s="38"/>
      <c r="DP105" s="38"/>
      <c r="DQ105" s="38"/>
      <c r="DR105" s="38"/>
      <c r="DS105" s="38"/>
      <c r="DT105" s="38"/>
      <c r="DU105" s="38"/>
      <c r="DV105" s="38"/>
      <c r="DW105" s="38"/>
      <c r="DX105" s="36"/>
      <c r="DY105" s="114"/>
      <c r="DZ105" s="114"/>
      <c r="EA105" s="114"/>
      <c r="EB105" s="114"/>
      <c r="EC105" s="37"/>
      <c r="ED105" s="38"/>
      <c r="EE105" s="38"/>
      <c r="EF105" s="38"/>
      <c r="EG105" s="38"/>
      <c r="EH105" s="38"/>
      <c r="EI105" s="38"/>
      <c r="EJ105" s="38"/>
      <c r="EK105" s="38"/>
      <c r="EL105" s="38"/>
      <c r="EM105" s="38"/>
      <c r="EN105" s="36"/>
      <c r="EO105" s="114"/>
      <c r="EP105" s="114"/>
      <c r="EQ105" s="114"/>
      <c r="ER105" s="114"/>
      <c r="ES105" s="37"/>
      <c r="ET105" s="38"/>
      <c r="EU105" s="38"/>
      <c r="EV105" s="38"/>
      <c r="EW105" s="38"/>
      <c r="EX105" s="38"/>
      <c r="EY105" s="38"/>
      <c r="EZ105" s="38"/>
      <c r="FA105" s="38"/>
      <c r="FB105" s="38"/>
      <c r="FC105" s="38"/>
      <c r="FD105" s="36"/>
      <c r="FE105" s="114"/>
      <c r="FF105" s="114"/>
      <c r="FG105" s="114"/>
      <c r="FH105" s="114"/>
      <c r="FI105" s="37"/>
      <c r="FJ105" s="38"/>
      <c r="FK105" s="38"/>
      <c r="FL105" s="38"/>
      <c r="FM105" s="38"/>
      <c r="FN105" s="38"/>
      <c r="FO105" s="38"/>
      <c r="FP105" s="38"/>
      <c r="FQ105" s="38"/>
      <c r="FR105" s="38"/>
      <c r="FS105" s="38"/>
      <c r="FT105" s="36"/>
      <c r="FU105" s="114"/>
      <c r="FV105" s="114"/>
      <c r="FW105" s="114"/>
      <c r="FX105" s="114"/>
      <c r="FY105" s="37"/>
      <c r="FZ105" s="38"/>
      <c r="GA105" s="38"/>
      <c r="GB105" s="38"/>
      <c r="GC105" s="38"/>
      <c r="GD105" s="38"/>
      <c r="GE105" s="38"/>
      <c r="GF105" s="38"/>
      <c r="GG105" s="38"/>
      <c r="GH105" s="38"/>
      <c r="GI105" s="38"/>
      <c r="GJ105" s="36"/>
      <c r="GK105" s="114"/>
      <c r="GL105" s="114"/>
      <c r="GM105" s="114"/>
      <c r="GN105" s="114"/>
      <c r="GO105" s="37"/>
      <c r="GP105" s="38"/>
      <c r="GQ105" s="38"/>
      <c r="GR105" s="38"/>
      <c r="GS105" s="38"/>
      <c r="GT105" s="38"/>
      <c r="GU105" s="38"/>
      <c r="GV105" s="38"/>
      <c r="GW105" s="38"/>
      <c r="GX105" s="38"/>
      <c r="GY105" s="38"/>
      <c r="GZ105" s="36"/>
      <c r="HA105" s="114"/>
      <c r="HB105" s="114"/>
      <c r="HC105" s="114"/>
      <c r="HD105" s="114"/>
      <c r="HE105" s="37"/>
      <c r="HF105" s="38"/>
      <c r="HG105" s="38"/>
      <c r="HH105" s="38"/>
      <c r="HI105" s="38"/>
      <c r="HJ105" s="38"/>
      <c r="HK105" s="38"/>
      <c r="HL105" s="38"/>
      <c r="HM105" s="38"/>
      <c r="HN105" s="38"/>
      <c r="HO105" s="38"/>
      <c r="HP105" s="36"/>
      <c r="HQ105" s="114"/>
      <c r="HR105" s="114"/>
      <c r="HS105" s="114"/>
      <c r="HT105" s="114"/>
      <c r="HU105" s="37"/>
      <c r="HV105" s="38"/>
      <c r="HW105" s="38"/>
      <c r="HX105" s="38"/>
      <c r="HY105" s="38"/>
      <c r="HZ105" s="38"/>
      <c r="IA105" s="38"/>
      <c r="IB105" s="38"/>
      <c r="IC105" s="38"/>
      <c r="ID105" s="38"/>
      <c r="IE105" s="38"/>
      <c r="IF105" s="36"/>
      <c r="IG105" s="114"/>
      <c r="IH105" s="114"/>
      <c r="II105" s="114"/>
      <c r="IJ105" s="114"/>
      <c r="IK105" s="37"/>
      <c r="IL105" s="38"/>
      <c r="IM105" s="38"/>
      <c r="IN105" s="38"/>
      <c r="IO105" s="38"/>
      <c r="IP105" s="38"/>
      <c r="IQ105" s="38"/>
      <c r="IR105" s="38"/>
      <c r="IS105" s="38"/>
      <c r="IT105" s="38"/>
    </row>
    <row r="106" spans="1:254" s="4" customFormat="1" ht="18.75" customHeight="1">
      <c r="A106" s="103"/>
      <c r="B106" s="91"/>
      <c r="C106" s="21"/>
      <c r="D106" s="21"/>
      <c r="E106" s="21"/>
      <c r="F106" s="14">
        <v>2025</v>
      </c>
      <c r="G106" s="26">
        <f t="shared" si="45"/>
        <v>10626.9</v>
      </c>
      <c r="H106" s="26">
        <f t="shared" si="45"/>
        <v>0</v>
      </c>
      <c r="I106" s="26">
        <f aca="true" t="shared" si="48" ref="I106:P106">I116+I126+I136</f>
        <v>10626.9</v>
      </c>
      <c r="J106" s="26">
        <f t="shared" si="48"/>
        <v>0</v>
      </c>
      <c r="K106" s="26">
        <f t="shared" si="48"/>
        <v>0</v>
      </c>
      <c r="L106" s="26">
        <f t="shared" si="48"/>
        <v>0</v>
      </c>
      <c r="M106" s="26">
        <f t="shared" si="48"/>
        <v>0</v>
      </c>
      <c r="N106" s="26">
        <f t="shared" si="48"/>
        <v>0</v>
      </c>
      <c r="O106" s="26">
        <f t="shared" si="48"/>
        <v>0</v>
      </c>
      <c r="P106" s="26">
        <f t="shared" si="48"/>
        <v>0</v>
      </c>
      <c r="Q106" s="24"/>
      <c r="R106" s="3"/>
      <c r="S106" s="33"/>
      <c r="T106" s="33"/>
      <c r="U106" s="37"/>
      <c r="V106" s="38"/>
      <c r="W106" s="38"/>
      <c r="X106" s="38"/>
      <c r="Y106" s="38"/>
      <c r="Z106" s="38"/>
      <c r="AA106" s="38"/>
      <c r="AB106" s="38"/>
      <c r="AC106" s="38"/>
      <c r="AD106" s="38"/>
      <c r="AE106" s="38"/>
      <c r="AF106" s="36"/>
      <c r="AG106" s="114"/>
      <c r="AH106" s="114"/>
      <c r="AI106" s="114"/>
      <c r="AJ106" s="114"/>
      <c r="AK106" s="37"/>
      <c r="AL106" s="38"/>
      <c r="AM106" s="38"/>
      <c r="AN106" s="38"/>
      <c r="AO106" s="38"/>
      <c r="AP106" s="38"/>
      <c r="AQ106" s="38"/>
      <c r="AR106" s="38"/>
      <c r="AS106" s="38"/>
      <c r="AT106" s="38"/>
      <c r="AU106" s="38"/>
      <c r="AV106" s="36"/>
      <c r="AW106" s="114"/>
      <c r="AX106" s="114"/>
      <c r="AY106" s="114"/>
      <c r="AZ106" s="114"/>
      <c r="BA106" s="37"/>
      <c r="BB106" s="38"/>
      <c r="BC106" s="38"/>
      <c r="BD106" s="38"/>
      <c r="BE106" s="38"/>
      <c r="BF106" s="38"/>
      <c r="BG106" s="38"/>
      <c r="BH106" s="38"/>
      <c r="BI106" s="38"/>
      <c r="BJ106" s="38"/>
      <c r="BK106" s="38"/>
      <c r="BL106" s="36"/>
      <c r="BM106" s="114"/>
      <c r="BN106" s="114"/>
      <c r="BO106" s="114"/>
      <c r="BP106" s="114"/>
      <c r="BQ106" s="37"/>
      <c r="BR106" s="38"/>
      <c r="BS106" s="38"/>
      <c r="BT106" s="38"/>
      <c r="BU106" s="38"/>
      <c r="BV106" s="38"/>
      <c r="BW106" s="38"/>
      <c r="BX106" s="38"/>
      <c r="BY106" s="38"/>
      <c r="BZ106" s="38"/>
      <c r="CA106" s="38"/>
      <c r="CB106" s="36"/>
      <c r="CC106" s="114"/>
      <c r="CD106" s="114"/>
      <c r="CE106" s="114"/>
      <c r="CF106" s="114"/>
      <c r="CG106" s="37"/>
      <c r="CH106" s="38"/>
      <c r="CI106" s="38"/>
      <c r="CJ106" s="38"/>
      <c r="CK106" s="38"/>
      <c r="CL106" s="38"/>
      <c r="CM106" s="38"/>
      <c r="CN106" s="38"/>
      <c r="CO106" s="38"/>
      <c r="CP106" s="38"/>
      <c r="CQ106" s="38"/>
      <c r="CR106" s="36"/>
      <c r="CS106" s="114"/>
      <c r="CT106" s="114"/>
      <c r="CU106" s="114"/>
      <c r="CV106" s="114"/>
      <c r="CW106" s="37"/>
      <c r="CX106" s="38"/>
      <c r="CY106" s="38"/>
      <c r="CZ106" s="38"/>
      <c r="DA106" s="38"/>
      <c r="DB106" s="38"/>
      <c r="DC106" s="38"/>
      <c r="DD106" s="38"/>
      <c r="DE106" s="38"/>
      <c r="DF106" s="38"/>
      <c r="DG106" s="38"/>
      <c r="DH106" s="36"/>
      <c r="DI106" s="114"/>
      <c r="DJ106" s="114"/>
      <c r="DK106" s="114"/>
      <c r="DL106" s="114"/>
      <c r="DM106" s="37"/>
      <c r="DN106" s="38"/>
      <c r="DO106" s="38"/>
      <c r="DP106" s="38"/>
      <c r="DQ106" s="38"/>
      <c r="DR106" s="38"/>
      <c r="DS106" s="38"/>
      <c r="DT106" s="38"/>
      <c r="DU106" s="38"/>
      <c r="DV106" s="38"/>
      <c r="DW106" s="38"/>
      <c r="DX106" s="36"/>
      <c r="DY106" s="114"/>
      <c r="DZ106" s="114"/>
      <c r="EA106" s="114"/>
      <c r="EB106" s="114"/>
      <c r="EC106" s="37"/>
      <c r="ED106" s="38"/>
      <c r="EE106" s="38"/>
      <c r="EF106" s="38"/>
      <c r="EG106" s="38"/>
      <c r="EH106" s="38"/>
      <c r="EI106" s="38"/>
      <c r="EJ106" s="38"/>
      <c r="EK106" s="38"/>
      <c r="EL106" s="38"/>
      <c r="EM106" s="38"/>
      <c r="EN106" s="36"/>
      <c r="EO106" s="114"/>
      <c r="EP106" s="114"/>
      <c r="EQ106" s="114"/>
      <c r="ER106" s="114"/>
      <c r="ES106" s="37"/>
      <c r="ET106" s="38"/>
      <c r="EU106" s="38"/>
      <c r="EV106" s="38"/>
      <c r="EW106" s="38"/>
      <c r="EX106" s="38"/>
      <c r="EY106" s="38"/>
      <c r="EZ106" s="38"/>
      <c r="FA106" s="38"/>
      <c r="FB106" s="38"/>
      <c r="FC106" s="38"/>
      <c r="FD106" s="36"/>
      <c r="FE106" s="114"/>
      <c r="FF106" s="114"/>
      <c r="FG106" s="114"/>
      <c r="FH106" s="114"/>
      <c r="FI106" s="37"/>
      <c r="FJ106" s="38"/>
      <c r="FK106" s="38"/>
      <c r="FL106" s="38"/>
      <c r="FM106" s="38"/>
      <c r="FN106" s="38"/>
      <c r="FO106" s="38"/>
      <c r="FP106" s="38"/>
      <c r="FQ106" s="38"/>
      <c r="FR106" s="38"/>
      <c r="FS106" s="38"/>
      <c r="FT106" s="36"/>
      <c r="FU106" s="114"/>
      <c r="FV106" s="114"/>
      <c r="FW106" s="114"/>
      <c r="FX106" s="114"/>
      <c r="FY106" s="37"/>
      <c r="FZ106" s="38"/>
      <c r="GA106" s="38"/>
      <c r="GB106" s="38"/>
      <c r="GC106" s="38"/>
      <c r="GD106" s="38"/>
      <c r="GE106" s="38"/>
      <c r="GF106" s="38"/>
      <c r="GG106" s="38"/>
      <c r="GH106" s="38"/>
      <c r="GI106" s="38"/>
      <c r="GJ106" s="36"/>
      <c r="GK106" s="114"/>
      <c r="GL106" s="114"/>
      <c r="GM106" s="114"/>
      <c r="GN106" s="114"/>
      <c r="GO106" s="37"/>
      <c r="GP106" s="38"/>
      <c r="GQ106" s="38"/>
      <c r="GR106" s="38"/>
      <c r="GS106" s="38"/>
      <c r="GT106" s="38"/>
      <c r="GU106" s="38"/>
      <c r="GV106" s="38"/>
      <c r="GW106" s="38"/>
      <c r="GX106" s="38"/>
      <c r="GY106" s="38"/>
      <c r="GZ106" s="36"/>
      <c r="HA106" s="114"/>
      <c r="HB106" s="114"/>
      <c r="HC106" s="114"/>
      <c r="HD106" s="114"/>
      <c r="HE106" s="37"/>
      <c r="HF106" s="38"/>
      <c r="HG106" s="38"/>
      <c r="HH106" s="38"/>
      <c r="HI106" s="38"/>
      <c r="HJ106" s="38"/>
      <c r="HK106" s="38"/>
      <c r="HL106" s="38"/>
      <c r="HM106" s="38"/>
      <c r="HN106" s="38"/>
      <c r="HO106" s="38"/>
      <c r="HP106" s="36"/>
      <c r="HQ106" s="114"/>
      <c r="HR106" s="114"/>
      <c r="HS106" s="114"/>
      <c r="HT106" s="114"/>
      <c r="HU106" s="37"/>
      <c r="HV106" s="38"/>
      <c r="HW106" s="38"/>
      <c r="HX106" s="38"/>
      <c r="HY106" s="38"/>
      <c r="HZ106" s="38"/>
      <c r="IA106" s="38"/>
      <c r="IB106" s="38"/>
      <c r="IC106" s="38"/>
      <c r="ID106" s="38"/>
      <c r="IE106" s="38"/>
      <c r="IF106" s="36"/>
      <c r="IG106" s="114"/>
      <c r="IH106" s="114"/>
      <c r="II106" s="114"/>
      <c r="IJ106" s="114"/>
      <c r="IK106" s="37"/>
      <c r="IL106" s="38"/>
      <c r="IM106" s="38"/>
      <c r="IN106" s="38"/>
      <c r="IO106" s="38"/>
      <c r="IP106" s="38"/>
      <c r="IQ106" s="38"/>
      <c r="IR106" s="38"/>
      <c r="IS106" s="38"/>
      <c r="IT106" s="38"/>
    </row>
    <row r="107" spans="1:254" s="4" customFormat="1" ht="26.25" customHeight="1">
      <c r="A107" s="103"/>
      <c r="B107" s="91"/>
      <c r="C107" s="21"/>
      <c r="D107" s="21"/>
      <c r="E107" s="21"/>
      <c r="F107" s="14">
        <v>2026</v>
      </c>
      <c r="G107" s="26">
        <f t="shared" si="45"/>
        <v>49515.2</v>
      </c>
      <c r="H107" s="26">
        <f t="shared" si="45"/>
        <v>0</v>
      </c>
      <c r="I107" s="26">
        <f aca="true" t="shared" si="49" ref="I107:P107">I117+I127+I137</f>
        <v>49515.2</v>
      </c>
      <c r="J107" s="26">
        <f t="shared" si="49"/>
        <v>0</v>
      </c>
      <c r="K107" s="26">
        <f t="shared" si="49"/>
        <v>0</v>
      </c>
      <c r="L107" s="26">
        <f t="shared" si="49"/>
        <v>0</v>
      </c>
      <c r="M107" s="26">
        <f t="shared" si="49"/>
        <v>0</v>
      </c>
      <c r="N107" s="26">
        <f t="shared" si="49"/>
        <v>0</v>
      </c>
      <c r="O107" s="26">
        <f t="shared" si="49"/>
        <v>0</v>
      </c>
      <c r="P107" s="26">
        <f t="shared" si="49"/>
        <v>0</v>
      </c>
      <c r="Q107" s="24"/>
      <c r="R107" s="3"/>
      <c r="S107" s="39"/>
      <c r="T107" s="33"/>
      <c r="U107" s="37"/>
      <c r="V107" s="38"/>
      <c r="W107" s="38"/>
      <c r="X107" s="38"/>
      <c r="Y107" s="38"/>
      <c r="Z107" s="38"/>
      <c r="AA107" s="38"/>
      <c r="AB107" s="38"/>
      <c r="AC107" s="38"/>
      <c r="AD107" s="38"/>
      <c r="AE107" s="38"/>
      <c r="AF107" s="36"/>
      <c r="AG107" s="114"/>
      <c r="AH107" s="114"/>
      <c r="AI107" s="114"/>
      <c r="AJ107" s="114"/>
      <c r="AK107" s="37"/>
      <c r="AL107" s="38"/>
      <c r="AM107" s="38"/>
      <c r="AN107" s="38"/>
      <c r="AO107" s="38"/>
      <c r="AP107" s="38"/>
      <c r="AQ107" s="38"/>
      <c r="AR107" s="38"/>
      <c r="AS107" s="38"/>
      <c r="AT107" s="38"/>
      <c r="AU107" s="38"/>
      <c r="AV107" s="36"/>
      <c r="AW107" s="114"/>
      <c r="AX107" s="114"/>
      <c r="AY107" s="114"/>
      <c r="AZ107" s="114"/>
      <c r="BA107" s="37"/>
      <c r="BB107" s="38"/>
      <c r="BC107" s="38"/>
      <c r="BD107" s="38"/>
      <c r="BE107" s="38"/>
      <c r="BF107" s="38"/>
      <c r="BG107" s="38"/>
      <c r="BH107" s="38"/>
      <c r="BI107" s="38"/>
      <c r="BJ107" s="38"/>
      <c r="BK107" s="38"/>
      <c r="BL107" s="36"/>
      <c r="BM107" s="114"/>
      <c r="BN107" s="114"/>
      <c r="BO107" s="114"/>
      <c r="BP107" s="114"/>
      <c r="BQ107" s="37"/>
      <c r="BR107" s="38"/>
      <c r="BS107" s="38"/>
      <c r="BT107" s="38"/>
      <c r="BU107" s="38"/>
      <c r="BV107" s="38"/>
      <c r="BW107" s="38"/>
      <c r="BX107" s="38"/>
      <c r="BY107" s="38"/>
      <c r="BZ107" s="38"/>
      <c r="CA107" s="38"/>
      <c r="CB107" s="36"/>
      <c r="CC107" s="114"/>
      <c r="CD107" s="114"/>
      <c r="CE107" s="114"/>
      <c r="CF107" s="114"/>
      <c r="CG107" s="37"/>
      <c r="CH107" s="38"/>
      <c r="CI107" s="38"/>
      <c r="CJ107" s="38"/>
      <c r="CK107" s="38"/>
      <c r="CL107" s="38"/>
      <c r="CM107" s="38"/>
      <c r="CN107" s="38"/>
      <c r="CO107" s="38"/>
      <c r="CP107" s="38"/>
      <c r="CQ107" s="38"/>
      <c r="CR107" s="36"/>
      <c r="CS107" s="114"/>
      <c r="CT107" s="114"/>
      <c r="CU107" s="114"/>
      <c r="CV107" s="114"/>
      <c r="CW107" s="37"/>
      <c r="CX107" s="38"/>
      <c r="CY107" s="38"/>
      <c r="CZ107" s="38"/>
      <c r="DA107" s="38"/>
      <c r="DB107" s="38"/>
      <c r="DC107" s="38"/>
      <c r="DD107" s="38"/>
      <c r="DE107" s="38"/>
      <c r="DF107" s="38"/>
      <c r="DG107" s="38"/>
      <c r="DH107" s="36"/>
      <c r="DI107" s="114"/>
      <c r="DJ107" s="114"/>
      <c r="DK107" s="114"/>
      <c r="DL107" s="114"/>
      <c r="DM107" s="37"/>
      <c r="DN107" s="38"/>
      <c r="DO107" s="38"/>
      <c r="DP107" s="38"/>
      <c r="DQ107" s="38"/>
      <c r="DR107" s="38"/>
      <c r="DS107" s="38"/>
      <c r="DT107" s="38"/>
      <c r="DU107" s="38"/>
      <c r="DV107" s="38"/>
      <c r="DW107" s="38"/>
      <c r="DX107" s="36"/>
      <c r="DY107" s="114"/>
      <c r="DZ107" s="114"/>
      <c r="EA107" s="114"/>
      <c r="EB107" s="114"/>
      <c r="EC107" s="37"/>
      <c r="ED107" s="38"/>
      <c r="EE107" s="38"/>
      <c r="EF107" s="38"/>
      <c r="EG107" s="38"/>
      <c r="EH107" s="38"/>
      <c r="EI107" s="38"/>
      <c r="EJ107" s="38"/>
      <c r="EK107" s="38"/>
      <c r="EL107" s="38"/>
      <c r="EM107" s="38"/>
      <c r="EN107" s="36"/>
      <c r="EO107" s="114"/>
      <c r="EP107" s="114"/>
      <c r="EQ107" s="114"/>
      <c r="ER107" s="114"/>
      <c r="ES107" s="37"/>
      <c r="ET107" s="38"/>
      <c r="EU107" s="38"/>
      <c r="EV107" s="38"/>
      <c r="EW107" s="38"/>
      <c r="EX107" s="38"/>
      <c r="EY107" s="38"/>
      <c r="EZ107" s="38"/>
      <c r="FA107" s="38"/>
      <c r="FB107" s="38"/>
      <c r="FC107" s="38"/>
      <c r="FD107" s="36"/>
      <c r="FE107" s="114"/>
      <c r="FF107" s="114"/>
      <c r="FG107" s="114"/>
      <c r="FH107" s="114"/>
      <c r="FI107" s="37"/>
      <c r="FJ107" s="38"/>
      <c r="FK107" s="38"/>
      <c r="FL107" s="38"/>
      <c r="FM107" s="38"/>
      <c r="FN107" s="38"/>
      <c r="FO107" s="38"/>
      <c r="FP107" s="38"/>
      <c r="FQ107" s="38"/>
      <c r="FR107" s="38"/>
      <c r="FS107" s="38"/>
      <c r="FT107" s="36"/>
      <c r="FU107" s="114"/>
      <c r="FV107" s="114"/>
      <c r="FW107" s="114"/>
      <c r="FX107" s="114"/>
      <c r="FY107" s="37"/>
      <c r="FZ107" s="38"/>
      <c r="GA107" s="38"/>
      <c r="GB107" s="38"/>
      <c r="GC107" s="38"/>
      <c r="GD107" s="38"/>
      <c r="GE107" s="38"/>
      <c r="GF107" s="38"/>
      <c r="GG107" s="38"/>
      <c r="GH107" s="38"/>
      <c r="GI107" s="38"/>
      <c r="GJ107" s="36"/>
      <c r="GK107" s="114"/>
      <c r="GL107" s="114"/>
      <c r="GM107" s="114"/>
      <c r="GN107" s="114"/>
      <c r="GO107" s="37"/>
      <c r="GP107" s="38"/>
      <c r="GQ107" s="38"/>
      <c r="GR107" s="38"/>
      <c r="GS107" s="38"/>
      <c r="GT107" s="38"/>
      <c r="GU107" s="38"/>
      <c r="GV107" s="38"/>
      <c r="GW107" s="38"/>
      <c r="GX107" s="38"/>
      <c r="GY107" s="38"/>
      <c r="GZ107" s="36"/>
      <c r="HA107" s="114"/>
      <c r="HB107" s="114"/>
      <c r="HC107" s="114"/>
      <c r="HD107" s="114"/>
      <c r="HE107" s="37"/>
      <c r="HF107" s="38"/>
      <c r="HG107" s="38"/>
      <c r="HH107" s="38"/>
      <c r="HI107" s="38"/>
      <c r="HJ107" s="38"/>
      <c r="HK107" s="38"/>
      <c r="HL107" s="38"/>
      <c r="HM107" s="38"/>
      <c r="HN107" s="38"/>
      <c r="HO107" s="38"/>
      <c r="HP107" s="36"/>
      <c r="HQ107" s="114"/>
      <c r="HR107" s="114"/>
      <c r="HS107" s="114"/>
      <c r="HT107" s="114"/>
      <c r="HU107" s="37"/>
      <c r="HV107" s="38"/>
      <c r="HW107" s="38"/>
      <c r="HX107" s="38"/>
      <c r="HY107" s="38"/>
      <c r="HZ107" s="38"/>
      <c r="IA107" s="38"/>
      <c r="IB107" s="38"/>
      <c r="IC107" s="38"/>
      <c r="ID107" s="38"/>
      <c r="IE107" s="38"/>
      <c r="IF107" s="36"/>
      <c r="IG107" s="114"/>
      <c r="IH107" s="114"/>
      <c r="II107" s="114"/>
      <c r="IJ107" s="114"/>
      <c r="IK107" s="37"/>
      <c r="IL107" s="38"/>
      <c r="IM107" s="38"/>
      <c r="IN107" s="38"/>
      <c r="IO107" s="38"/>
      <c r="IP107" s="38"/>
      <c r="IQ107" s="38"/>
      <c r="IR107" s="38"/>
      <c r="IS107" s="38"/>
      <c r="IT107" s="38"/>
    </row>
    <row r="108" spans="1:254" s="4" customFormat="1" ht="26.25" customHeight="1">
      <c r="A108" s="103"/>
      <c r="B108" s="91"/>
      <c r="C108" s="21"/>
      <c r="D108" s="21"/>
      <c r="E108" s="21"/>
      <c r="F108" s="14">
        <v>2027</v>
      </c>
      <c r="G108" s="26">
        <f t="shared" si="45"/>
        <v>34268.9</v>
      </c>
      <c r="H108" s="26">
        <f t="shared" si="45"/>
        <v>0</v>
      </c>
      <c r="I108" s="26">
        <f aca="true" t="shared" si="50" ref="I108:P108">I118+I128+I138</f>
        <v>34268.9</v>
      </c>
      <c r="J108" s="26">
        <f t="shared" si="50"/>
        <v>0</v>
      </c>
      <c r="K108" s="26">
        <f t="shared" si="50"/>
        <v>0</v>
      </c>
      <c r="L108" s="26">
        <f t="shared" si="50"/>
        <v>0</v>
      </c>
      <c r="M108" s="26">
        <f t="shared" si="50"/>
        <v>0</v>
      </c>
      <c r="N108" s="26">
        <f t="shared" si="50"/>
        <v>0</v>
      </c>
      <c r="O108" s="26">
        <f t="shared" si="50"/>
        <v>0</v>
      </c>
      <c r="P108" s="26">
        <f t="shared" si="50"/>
        <v>0</v>
      </c>
      <c r="Q108" s="24"/>
      <c r="R108" s="3"/>
      <c r="S108" s="39"/>
      <c r="T108" s="33"/>
      <c r="U108" s="37"/>
      <c r="V108" s="38"/>
      <c r="W108" s="38"/>
      <c r="X108" s="38"/>
      <c r="Y108" s="38"/>
      <c r="Z108" s="38"/>
      <c r="AA108" s="38"/>
      <c r="AB108" s="38"/>
      <c r="AC108" s="38"/>
      <c r="AD108" s="38"/>
      <c r="AE108" s="38"/>
      <c r="AF108" s="36"/>
      <c r="AG108" s="114"/>
      <c r="AH108" s="114"/>
      <c r="AI108" s="114"/>
      <c r="AJ108" s="114"/>
      <c r="AK108" s="37"/>
      <c r="AL108" s="38"/>
      <c r="AM108" s="38"/>
      <c r="AN108" s="38"/>
      <c r="AO108" s="38"/>
      <c r="AP108" s="38"/>
      <c r="AQ108" s="38"/>
      <c r="AR108" s="38"/>
      <c r="AS108" s="38"/>
      <c r="AT108" s="38"/>
      <c r="AU108" s="38"/>
      <c r="AV108" s="36"/>
      <c r="AW108" s="114"/>
      <c r="AX108" s="114"/>
      <c r="AY108" s="114"/>
      <c r="AZ108" s="114"/>
      <c r="BA108" s="37"/>
      <c r="BB108" s="38"/>
      <c r="BC108" s="38"/>
      <c r="BD108" s="38"/>
      <c r="BE108" s="38"/>
      <c r="BF108" s="38"/>
      <c r="BG108" s="38"/>
      <c r="BH108" s="38"/>
      <c r="BI108" s="38"/>
      <c r="BJ108" s="38"/>
      <c r="BK108" s="38"/>
      <c r="BL108" s="36"/>
      <c r="BM108" s="114"/>
      <c r="BN108" s="114"/>
      <c r="BO108" s="114"/>
      <c r="BP108" s="114"/>
      <c r="BQ108" s="37"/>
      <c r="BR108" s="38"/>
      <c r="BS108" s="38"/>
      <c r="BT108" s="38"/>
      <c r="BU108" s="38"/>
      <c r="BV108" s="38"/>
      <c r="BW108" s="38"/>
      <c r="BX108" s="38"/>
      <c r="BY108" s="38"/>
      <c r="BZ108" s="38"/>
      <c r="CA108" s="38"/>
      <c r="CB108" s="36"/>
      <c r="CC108" s="114"/>
      <c r="CD108" s="114"/>
      <c r="CE108" s="114"/>
      <c r="CF108" s="114"/>
      <c r="CG108" s="37"/>
      <c r="CH108" s="38"/>
      <c r="CI108" s="38"/>
      <c r="CJ108" s="38"/>
      <c r="CK108" s="38"/>
      <c r="CL108" s="38"/>
      <c r="CM108" s="38"/>
      <c r="CN108" s="38"/>
      <c r="CO108" s="38"/>
      <c r="CP108" s="38"/>
      <c r="CQ108" s="38"/>
      <c r="CR108" s="36"/>
      <c r="CS108" s="114"/>
      <c r="CT108" s="114"/>
      <c r="CU108" s="114"/>
      <c r="CV108" s="114"/>
      <c r="CW108" s="37"/>
      <c r="CX108" s="38"/>
      <c r="CY108" s="38"/>
      <c r="CZ108" s="38"/>
      <c r="DA108" s="38"/>
      <c r="DB108" s="38"/>
      <c r="DC108" s="38"/>
      <c r="DD108" s="38"/>
      <c r="DE108" s="38"/>
      <c r="DF108" s="38"/>
      <c r="DG108" s="38"/>
      <c r="DH108" s="36"/>
      <c r="DI108" s="114"/>
      <c r="DJ108" s="114"/>
      <c r="DK108" s="114"/>
      <c r="DL108" s="114"/>
      <c r="DM108" s="37"/>
      <c r="DN108" s="38"/>
      <c r="DO108" s="38"/>
      <c r="DP108" s="38"/>
      <c r="DQ108" s="38"/>
      <c r="DR108" s="38"/>
      <c r="DS108" s="38"/>
      <c r="DT108" s="38"/>
      <c r="DU108" s="38"/>
      <c r="DV108" s="38"/>
      <c r="DW108" s="38"/>
      <c r="DX108" s="36"/>
      <c r="DY108" s="114"/>
      <c r="DZ108" s="114"/>
      <c r="EA108" s="114"/>
      <c r="EB108" s="114"/>
      <c r="EC108" s="37"/>
      <c r="ED108" s="38"/>
      <c r="EE108" s="38"/>
      <c r="EF108" s="38"/>
      <c r="EG108" s="38"/>
      <c r="EH108" s="38"/>
      <c r="EI108" s="38"/>
      <c r="EJ108" s="38"/>
      <c r="EK108" s="38"/>
      <c r="EL108" s="38"/>
      <c r="EM108" s="38"/>
      <c r="EN108" s="36"/>
      <c r="EO108" s="114"/>
      <c r="EP108" s="114"/>
      <c r="EQ108" s="114"/>
      <c r="ER108" s="114"/>
      <c r="ES108" s="37"/>
      <c r="ET108" s="38"/>
      <c r="EU108" s="38"/>
      <c r="EV108" s="38"/>
      <c r="EW108" s="38"/>
      <c r="EX108" s="38"/>
      <c r="EY108" s="38"/>
      <c r="EZ108" s="38"/>
      <c r="FA108" s="38"/>
      <c r="FB108" s="38"/>
      <c r="FC108" s="38"/>
      <c r="FD108" s="36"/>
      <c r="FE108" s="114"/>
      <c r="FF108" s="114"/>
      <c r="FG108" s="114"/>
      <c r="FH108" s="114"/>
      <c r="FI108" s="37"/>
      <c r="FJ108" s="38"/>
      <c r="FK108" s="38"/>
      <c r="FL108" s="38"/>
      <c r="FM108" s="38"/>
      <c r="FN108" s="38"/>
      <c r="FO108" s="38"/>
      <c r="FP108" s="38"/>
      <c r="FQ108" s="38"/>
      <c r="FR108" s="38"/>
      <c r="FS108" s="38"/>
      <c r="FT108" s="36"/>
      <c r="FU108" s="114"/>
      <c r="FV108" s="114"/>
      <c r="FW108" s="114"/>
      <c r="FX108" s="114"/>
      <c r="FY108" s="37"/>
      <c r="FZ108" s="38"/>
      <c r="GA108" s="38"/>
      <c r="GB108" s="38"/>
      <c r="GC108" s="38"/>
      <c r="GD108" s="38"/>
      <c r="GE108" s="38"/>
      <c r="GF108" s="38"/>
      <c r="GG108" s="38"/>
      <c r="GH108" s="38"/>
      <c r="GI108" s="38"/>
      <c r="GJ108" s="36"/>
      <c r="GK108" s="114"/>
      <c r="GL108" s="114"/>
      <c r="GM108" s="114"/>
      <c r="GN108" s="114"/>
      <c r="GO108" s="37"/>
      <c r="GP108" s="38"/>
      <c r="GQ108" s="38"/>
      <c r="GR108" s="38"/>
      <c r="GS108" s="38"/>
      <c r="GT108" s="38"/>
      <c r="GU108" s="38"/>
      <c r="GV108" s="38"/>
      <c r="GW108" s="38"/>
      <c r="GX108" s="38"/>
      <c r="GY108" s="38"/>
      <c r="GZ108" s="36"/>
      <c r="HA108" s="114"/>
      <c r="HB108" s="114"/>
      <c r="HC108" s="114"/>
      <c r="HD108" s="114"/>
      <c r="HE108" s="37"/>
      <c r="HF108" s="38"/>
      <c r="HG108" s="38"/>
      <c r="HH108" s="38"/>
      <c r="HI108" s="38"/>
      <c r="HJ108" s="38"/>
      <c r="HK108" s="38"/>
      <c r="HL108" s="38"/>
      <c r="HM108" s="38"/>
      <c r="HN108" s="38"/>
      <c r="HO108" s="38"/>
      <c r="HP108" s="36"/>
      <c r="HQ108" s="114"/>
      <c r="HR108" s="114"/>
      <c r="HS108" s="114"/>
      <c r="HT108" s="114"/>
      <c r="HU108" s="37"/>
      <c r="HV108" s="38"/>
      <c r="HW108" s="38"/>
      <c r="HX108" s="38"/>
      <c r="HY108" s="38"/>
      <c r="HZ108" s="38"/>
      <c r="IA108" s="38"/>
      <c r="IB108" s="38"/>
      <c r="IC108" s="38"/>
      <c r="ID108" s="38"/>
      <c r="IE108" s="38"/>
      <c r="IF108" s="36"/>
      <c r="IG108" s="114"/>
      <c r="IH108" s="114"/>
      <c r="II108" s="114"/>
      <c r="IJ108" s="114"/>
      <c r="IK108" s="37"/>
      <c r="IL108" s="38"/>
      <c r="IM108" s="38"/>
      <c r="IN108" s="38"/>
      <c r="IO108" s="38"/>
      <c r="IP108" s="38"/>
      <c r="IQ108" s="38"/>
      <c r="IR108" s="38"/>
      <c r="IS108" s="38"/>
      <c r="IT108" s="38"/>
    </row>
    <row r="109" spans="1:241" ht="21.75" customHeight="1">
      <c r="A109" s="103"/>
      <c r="B109" s="91"/>
      <c r="C109" s="21"/>
      <c r="D109" s="21"/>
      <c r="E109" s="21"/>
      <c r="F109" s="14">
        <v>2028</v>
      </c>
      <c r="G109" s="26">
        <f t="shared" si="45"/>
        <v>18127.8</v>
      </c>
      <c r="H109" s="26">
        <f t="shared" si="45"/>
        <v>0</v>
      </c>
      <c r="I109" s="26">
        <f aca="true" t="shared" si="51" ref="I109:P109">I119+I129+I139</f>
        <v>18127.8</v>
      </c>
      <c r="J109" s="26">
        <f t="shared" si="51"/>
        <v>0</v>
      </c>
      <c r="K109" s="26">
        <f t="shared" si="51"/>
        <v>0</v>
      </c>
      <c r="L109" s="26">
        <f t="shared" si="51"/>
        <v>0</v>
      </c>
      <c r="M109" s="26">
        <f t="shared" si="51"/>
        <v>0</v>
      </c>
      <c r="N109" s="26">
        <f t="shared" si="51"/>
        <v>0</v>
      </c>
      <c r="O109" s="26">
        <f t="shared" si="51"/>
        <v>0</v>
      </c>
      <c r="P109" s="26">
        <f t="shared" si="51"/>
        <v>0</v>
      </c>
      <c r="Q109" s="24"/>
      <c r="R109" s="3"/>
      <c r="S109" s="39"/>
      <c r="AG109" s="114"/>
      <c r="AW109" s="114"/>
      <c r="BM109" s="114"/>
      <c r="CC109" s="114"/>
      <c r="CS109" s="114"/>
      <c r="DI109" s="114"/>
      <c r="DY109" s="114"/>
      <c r="EO109" s="114"/>
      <c r="FE109" s="114"/>
      <c r="FU109" s="114"/>
      <c r="GK109" s="114"/>
      <c r="HA109" s="114"/>
      <c r="HQ109" s="114"/>
      <c r="IG109" s="114"/>
    </row>
    <row r="110" spans="1:241" ht="21.75" customHeight="1">
      <c r="A110" s="103"/>
      <c r="B110" s="91"/>
      <c r="C110" s="21"/>
      <c r="D110" s="21"/>
      <c r="E110" s="21"/>
      <c r="F110" s="14">
        <v>2029</v>
      </c>
      <c r="G110" s="26">
        <f t="shared" si="45"/>
        <v>20782.9</v>
      </c>
      <c r="H110" s="26">
        <f t="shared" si="45"/>
        <v>0</v>
      </c>
      <c r="I110" s="26">
        <f aca="true" t="shared" si="52" ref="I110:P110">I120+I130+I140</f>
        <v>20782.9</v>
      </c>
      <c r="J110" s="26">
        <f t="shared" si="52"/>
        <v>0</v>
      </c>
      <c r="K110" s="26">
        <f t="shared" si="52"/>
        <v>0</v>
      </c>
      <c r="L110" s="26">
        <f t="shared" si="52"/>
        <v>0</v>
      </c>
      <c r="M110" s="26">
        <f t="shared" si="52"/>
        <v>0</v>
      </c>
      <c r="N110" s="26">
        <f t="shared" si="52"/>
        <v>0</v>
      </c>
      <c r="O110" s="26">
        <f t="shared" si="52"/>
        <v>0</v>
      </c>
      <c r="P110" s="26">
        <f t="shared" si="52"/>
        <v>0</v>
      </c>
      <c r="Q110" s="24"/>
      <c r="R110" s="3"/>
      <c r="AG110" s="114"/>
      <c r="AW110" s="114"/>
      <c r="BM110" s="114"/>
      <c r="CC110" s="114"/>
      <c r="CS110" s="114"/>
      <c r="DI110" s="114"/>
      <c r="DY110" s="114"/>
      <c r="EO110" s="114"/>
      <c r="FE110" s="114"/>
      <c r="FU110" s="114"/>
      <c r="GK110" s="114"/>
      <c r="HA110" s="114"/>
      <c r="HQ110" s="114"/>
      <c r="IG110" s="114"/>
    </row>
    <row r="111" spans="1:241" ht="21.75" customHeight="1">
      <c r="A111" s="103"/>
      <c r="B111" s="91"/>
      <c r="C111" s="21"/>
      <c r="D111" s="21"/>
      <c r="E111" s="21"/>
      <c r="F111" s="14">
        <v>2030</v>
      </c>
      <c r="G111" s="26">
        <f t="shared" si="45"/>
        <v>22979</v>
      </c>
      <c r="H111" s="26">
        <f t="shared" si="45"/>
        <v>0</v>
      </c>
      <c r="I111" s="26">
        <f aca="true" t="shared" si="53" ref="I111:P111">I121+I131+I141</f>
        <v>22979</v>
      </c>
      <c r="J111" s="26">
        <f t="shared" si="53"/>
        <v>0</v>
      </c>
      <c r="K111" s="26">
        <f t="shared" si="53"/>
        <v>0</v>
      </c>
      <c r="L111" s="26">
        <f t="shared" si="53"/>
        <v>0</v>
      </c>
      <c r="M111" s="26">
        <f t="shared" si="53"/>
        <v>0</v>
      </c>
      <c r="N111" s="26">
        <f t="shared" si="53"/>
        <v>0</v>
      </c>
      <c r="O111" s="26">
        <f t="shared" si="53"/>
        <v>0</v>
      </c>
      <c r="P111" s="26">
        <f t="shared" si="53"/>
        <v>0</v>
      </c>
      <c r="Q111" s="24"/>
      <c r="R111" s="3"/>
      <c r="AG111" s="114"/>
      <c r="AW111" s="114"/>
      <c r="BM111" s="114"/>
      <c r="CC111" s="114"/>
      <c r="CS111" s="114"/>
      <c r="DI111" s="114"/>
      <c r="DY111" s="114"/>
      <c r="EO111" s="114"/>
      <c r="FE111" s="114"/>
      <c r="FU111" s="114"/>
      <c r="GK111" s="114"/>
      <c r="HA111" s="114"/>
      <c r="HQ111" s="114"/>
      <c r="IG111" s="114"/>
    </row>
    <row r="112" spans="1:254" s="4" customFormat="1" ht="18.75" customHeight="1">
      <c r="A112" s="103"/>
      <c r="B112" s="88" t="s">
        <v>56</v>
      </c>
      <c r="C112" s="21"/>
      <c r="D112" s="21"/>
      <c r="E112" s="21"/>
      <c r="F112" s="22" t="s">
        <v>22</v>
      </c>
      <c r="G112" s="23">
        <f aca="true" t="shared" si="54" ref="G112:G126">I112+K112+M112+O112</f>
        <v>1014624.4</v>
      </c>
      <c r="H112" s="23">
        <f aca="true" t="shared" si="55" ref="H112:H117">J112+L112+N112+P112</f>
        <v>0</v>
      </c>
      <c r="I112" s="23">
        <f aca="true" t="shared" si="56" ref="I112:P112">SUM(I113:I121)</f>
        <v>431847.30000000005</v>
      </c>
      <c r="J112" s="23">
        <f t="shared" si="56"/>
        <v>0</v>
      </c>
      <c r="K112" s="23">
        <f t="shared" si="56"/>
        <v>0</v>
      </c>
      <c r="L112" s="23">
        <f t="shared" si="56"/>
        <v>0</v>
      </c>
      <c r="M112" s="23">
        <f t="shared" si="56"/>
        <v>582777.1</v>
      </c>
      <c r="N112" s="23">
        <f t="shared" si="56"/>
        <v>0</v>
      </c>
      <c r="O112" s="23">
        <f t="shared" si="56"/>
        <v>0</v>
      </c>
      <c r="P112" s="23">
        <f t="shared" si="56"/>
        <v>0</v>
      </c>
      <c r="Q112" s="24"/>
      <c r="R112" s="3"/>
      <c r="S112" s="33"/>
      <c r="T112" s="33"/>
      <c r="U112" s="34"/>
      <c r="V112" s="35"/>
      <c r="W112" s="35"/>
      <c r="X112" s="35"/>
      <c r="Y112" s="35"/>
      <c r="Z112" s="35"/>
      <c r="AA112" s="35"/>
      <c r="AB112" s="35"/>
      <c r="AC112" s="35"/>
      <c r="AD112" s="35"/>
      <c r="AE112" s="35"/>
      <c r="AF112" s="36"/>
      <c r="AG112" s="114"/>
      <c r="AH112" s="114"/>
      <c r="AI112" s="114"/>
      <c r="AJ112" s="114"/>
      <c r="AK112" s="34"/>
      <c r="AL112" s="35"/>
      <c r="AM112" s="35"/>
      <c r="AN112" s="35"/>
      <c r="AO112" s="35"/>
      <c r="AP112" s="35"/>
      <c r="AQ112" s="35"/>
      <c r="AR112" s="35"/>
      <c r="AS112" s="35"/>
      <c r="AT112" s="35"/>
      <c r="AU112" s="35"/>
      <c r="AV112" s="36"/>
      <c r="AW112" s="114"/>
      <c r="AX112" s="114"/>
      <c r="AY112" s="114"/>
      <c r="AZ112" s="114"/>
      <c r="BA112" s="34"/>
      <c r="BB112" s="35"/>
      <c r="BC112" s="35"/>
      <c r="BD112" s="35"/>
      <c r="BE112" s="35"/>
      <c r="BF112" s="35"/>
      <c r="BG112" s="35"/>
      <c r="BH112" s="35"/>
      <c r="BI112" s="35"/>
      <c r="BJ112" s="35"/>
      <c r="BK112" s="35"/>
      <c r="BL112" s="36"/>
      <c r="BM112" s="114"/>
      <c r="BN112" s="114"/>
      <c r="BO112" s="114"/>
      <c r="BP112" s="114"/>
      <c r="BQ112" s="34"/>
      <c r="BR112" s="35"/>
      <c r="BS112" s="35"/>
      <c r="BT112" s="35"/>
      <c r="BU112" s="35"/>
      <c r="BV112" s="35"/>
      <c r="BW112" s="35"/>
      <c r="BX112" s="35"/>
      <c r="BY112" s="35"/>
      <c r="BZ112" s="35"/>
      <c r="CA112" s="35"/>
      <c r="CB112" s="36"/>
      <c r="CC112" s="114"/>
      <c r="CD112" s="114"/>
      <c r="CE112" s="114"/>
      <c r="CF112" s="114"/>
      <c r="CG112" s="34"/>
      <c r="CH112" s="35"/>
      <c r="CI112" s="35"/>
      <c r="CJ112" s="35"/>
      <c r="CK112" s="35"/>
      <c r="CL112" s="35"/>
      <c r="CM112" s="35"/>
      <c r="CN112" s="35"/>
      <c r="CO112" s="35"/>
      <c r="CP112" s="35"/>
      <c r="CQ112" s="35"/>
      <c r="CR112" s="36"/>
      <c r="CS112" s="114"/>
      <c r="CT112" s="114"/>
      <c r="CU112" s="114"/>
      <c r="CV112" s="114"/>
      <c r="CW112" s="34"/>
      <c r="CX112" s="35"/>
      <c r="CY112" s="35"/>
      <c r="CZ112" s="35"/>
      <c r="DA112" s="35"/>
      <c r="DB112" s="35"/>
      <c r="DC112" s="35"/>
      <c r="DD112" s="35"/>
      <c r="DE112" s="35"/>
      <c r="DF112" s="35"/>
      <c r="DG112" s="35"/>
      <c r="DH112" s="36"/>
      <c r="DI112" s="114"/>
      <c r="DJ112" s="114"/>
      <c r="DK112" s="114"/>
      <c r="DL112" s="114"/>
      <c r="DM112" s="34"/>
      <c r="DN112" s="35"/>
      <c r="DO112" s="35"/>
      <c r="DP112" s="35"/>
      <c r="DQ112" s="35"/>
      <c r="DR112" s="35"/>
      <c r="DS112" s="35"/>
      <c r="DT112" s="35"/>
      <c r="DU112" s="35"/>
      <c r="DV112" s="35"/>
      <c r="DW112" s="35"/>
      <c r="DX112" s="36"/>
      <c r="DY112" s="114"/>
      <c r="DZ112" s="114"/>
      <c r="EA112" s="114"/>
      <c r="EB112" s="114"/>
      <c r="EC112" s="34"/>
      <c r="ED112" s="35"/>
      <c r="EE112" s="35"/>
      <c r="EF112" s="35"/>
      <c r="EG112" s="35"/>
      <c r="EH112" s="35"/>
      <c r="EI112" s="35"/>
      <c r="EJ112" s="35"/>
      <c r="EK112" s="35"/>
      <c r="EL112" s="35"/>
      <c r="EM112" s="35"/>
      <c r="EN112" s="36"/>
      <c r="EO112" s="114"/>
      <c r="EP112" s="114"/>
      <c r="EQ112" s="114"/>
      <c r="ER112" s="114"/>
      <c r="ES112" s="34"/>
      <c r="ET112" s="35"/>
      <c r="EU112" s="35"/>
      <c r="EV112" s="35"/>
      <c r="EW112" s="35"/>
      <c r="EX112" s="35"/>
      <c r="EY112" s="35"/>
      <c r="EZ112" s="35"/>
      <c r="FA112" s="35"/>
      <c r="FB112" s="35"/>
      <c r="FC112" s="35"/>
      <c r="FD112" s="36"/>
      <c r="FE112" s="114"/>
      <c r="FF112" s="114"/>
      <c r="FG112" s="114"/>
      <c r="FH112" s="114"/>
      <c r="FI112" s="34"/>
      <c r="FJ112" s="35"/>
      <c r="FK112" s="35"/>
      <c r="FL112" s="35"/>
      <c r="FM112" s="35"/>
      <c r="FN112" s="35"/>
      <c r="FO112" s="35"/>
      <c r="FP112" s="35"/>
      <c r="FQ112" s="35"/>
      <c r="FR112" s="35"/>
      <c r="FS112" s="35"/>
      <c r="FT112" s="36"/>
      <c r="FU112" s="114"/>
      <c r="FV112" s="114"/>
      <c r="FW112" s="114"/>
      <c r="FX112" s="114"/>
      <c r="FY112" s="34"/>
      <c r="FZ112" s="35"/>
      <c r="GA112" s="35"/>
      <c r="GB112" s="35"/>
      <c r="GC112" s="35"/>
      <c r="GD112" s="35"/>
      <c r="GE112" s="35"/>
      <c r="GF112" s="35"/>
      <c r="GG112" s="35"/>
      <c r="GH112" s="35"/>
      <c r="GI112" s="35"/>
      <c r="GJ112" s="36"/>
      <c r="GK112" s="114"/>
      <c r="GL112" s="114"/>
      <c r="GM112" s="114"/>
      <c r="GN112" s="114"/>
      <c r="GO112" s="34"/>
      <c r="GP112" s="35"/>
      <c r="GQ112" s="35"/>
      <c r="GR112" s="35"/>
      <c r="GS112" s="35"/>
      <c r="GT112" s="35"/>
      <c r="GU112" s="35"/>
      <c r="GV112" s="35"/>
      <c r="GW112" s="35"/>
      <c r="GX112" s="35"/>
      <c r="GY112" s="35"/>
      <c r="GZ112" s="36"/>
      <c r="HA112" s="114"/>
      <c r="HB112" s="114"/>
      <c r="HC112" s="114"/>
      <c r="HD112" s="114"/>
      <c r="HE112" s="34"/>
      <c r="HF112" s="35"/>
      <c r="HG112" s="35"/>
      <c r="HH112" s="35"/>
      <c r="HI112" s="35"/>
      <c r="HJ112" s="35"/>
      <c r="HK112" s="35"/>
      <c r="HL112" s="35"/>
      <c r="HM112" s="35"/>
      <c r="HN112" s="35"/>
      <c r="HO112" s="35"/>
      <c r="HP112" s="36"/>
      <c r="HQ112" s="114"/>
      <c r="HR112" s="114"/>
      <c r="HS112" s="114"/>
      <c r="HT112" s="114"/>
      <c r="HU112" s="34"/>
      <c r="HV112" s="35"/>
      <c r="HW112" s="35"/>
      <c r="HX112" s="35"/>
      <c r="HY112" s="35"/>
      <c r="HZ112" s="35"/>
      <c r="IA112" s="35"/>
      <c r="IB112" s="35"/>
      <c r="IC112" s="35"/>
      <c r="ID112" s="35"/>
      <c r="IE112" s="35"/>
      <c r="IF112" s="36"/>
      <c r="IG112" s="114"/>
      <c r="IH112" s="114"/>
      <c r="II112" s="114"/>
      <c r="IJ112" s="114"/>
      <c r="IK112" s="34"/>
      <c r="IL112" s="35"/>
      <c r="IM112" s="35"/>
      <c r="IN112" s="35"/>
      <c r="IO112" s="35"/>
      <c r="IP112" s="35"/>
      <c r="IQ112" s="35"/>
      <c r="IR112" s="35"/>
      <c r="IS112" s="35"/>
      <c r="IT112" s="35"/>
    </row>
    <row r="113" spans="1:254" s="4" customFormat="1" ht="18.75" customHeight="1">
      <c r="A113" s="103"/>
      <c r="B113" s="91"/>
      <c r="C113" s="21"/>
      <c r="D113" s="21"/>
      <c r="E113" s="21"/>
      <c r="F113" s="14">
        <v>2022</v>
      </c>
      <c r="G113" s="26">
        <f t="shared" si="54"/>
        <v>58528.9</v>
      </c>
      <c r="H113" s="26">
        <f t="shared" si="55"/>
        <v>0</v>
      </c>
      <c r="I113" s="26">
        <f aca="true" t="shared" si="57" ref="I113:I121">I40</f>
        <v>41509.5</v>
      </c>
      <c r="J113" s="26">
        <f aca="true" t="shared" si="58" ref="J113:P113">J40</f>
        <v>0</v>
      </c>
      <c r="K113" s="26">
        <f t="shared" si="58"/>
        <v>0</v>
      </c>
      <c r="L113" s="26">
        <f t="shared" si="58"/>
        <v>0</v>
      </c>
      <c r="M113" s="26">
        <f t="shared" si="58"/>
        <v>17019.4</v>
      </c>
      <c r="N113" s="26">
        <f t="shared" si="58"/>
        <v>0</v>
      </c>
      <c r="O113" s="26">
        <f t="shared" si="58"/>
        <v>0</v>
      </c>
      <c r="P113" s="26">
        <f t="shared" si="58"/>
        <v>0</v>
      </c>
      <c r="Q113" s="24"/>
      <c r="R113" s="3"/>
      <c r="S113" s="33"/>
      <c r="T113" s="33"/>
      <c r="U113" s="37"/>
      <c r="V113" s="38"/>
      <c r="W113" s="38"/>
      <c r="X113" s="40"/>
      <c r="Y113" s="40"/>
      <c r="Z113" s="40"/>
      <c r="AA113" s="40"/>
      <c r="AB113" s="40"/>
      <c r="AC113" s="40"/>
      <c r="AD113" s="40"/>
      <c r="AE113" s="40"/>
      <c r="AF113" s="36"/>
      <c r="AG113" s="114"/>
      <c r="AH113" s="114"/>
      <c r="AI113" s="114"/>
      <c r="AJ113" s="114"/>
      <c r="AK113" s="37"/>
      <c r="AL113" s="38"/>
      <c r="AM113" s="38"/>
      <c r="AN113" s="40"/>
      <c r="AO113" s="40"/>
      <c r="AP113" s="40"/>
      <c r="AQ113" s="40"/>
      <c r="AR113" s="40"/>
      <c r="AS113" s="40"/>
      <c r="AT113" s="40"/>
      <c r="AU113" s="40"/>
      <c r="AV113" s="36"/>
      <c r="AW113" s="114"/>
      <c r="AX113" s="114"/>
      <c r="AY113" s="114"/>
      <c r="AZ113" s="114"/>
      <c r="BA113" s="37"/>
      <c r="BB113" s="38"/>
      <c r="BC113" s="38"/>
      <c r="BD113" s="40"/>
      <c r="BE113" s="40"/>
      <c r="BF113" s="40"/>
      <c r="BG113" s="40"/>
      <c r="BH113" s="40"/>
      <c r="BI113" s="40"/>
      <c r="BJ113" s="40"/>
      <c r="BK113" s="40"/>
      <c r="BL113" s="36"/>
      <c r="BM113" s="114"/>
      <c r="BN113" s="114"/>
      <c r="BO113" s="114"/>
      <c r="BP113" s="114"/>
      <c r="BQ113" s="37"/>
      <c r="BR113" s="38"/>
      <c r="BS113" s="38"/>
      <c r="BT113" s="40"/>
      <c r="BU113" s="40"/>
      <c r="BV113" s="40"/>
      <c r="BW113" s="40"/>
      <c r="BX113" s="40"/>
      <c r="BY113" s="40"/>
      <c r="BZ113" s="40"/>
      <c r="CA113" s="40"/>
      <c r="CB113" s="36"/>
      <c r="CC113" s="114"/>
      <c r="CD113" s="114"/>
      <c r="CE113" s="114"/>
      <c r="CF113" s="114"/>
      <c r="CG113" s="37"/>
      <c r="CH113" s="38"/>
      <c r="CI113" s="38"/>
      <c r="CJ113" s="40"/>
      <c r="CK113" s="40"/>
      <c r="CL113" s="40"/>
      <c r="CM113" s="40"/>
      <c r="CN113" s="40"/>
      <c r="CO113" s="40"/>
      <c r="CP113" s="40"/>
      <c r="CQ113" s="40"/>
      <c r="CR113" s="36"/>
      <c r="CS113" s="114"/>
      <c r="CT113" s="114"/>
      <c r="CU113" s="114"/>
      <c r="CV113" s="114"/>
      <c r="CW113" s="37"/>
      <c r="CX113" s="38"/>
      <c r="CY113" s="38"/>
      <c r="CZ113" s="40"/>
      <c r="DA113" s="40"/>
      <c r="DB113" s="40"/>
      <c r="DC113" s="40"/>
      <c r="DD113" s="40"/>
      <c r="DE113" s="40"/>
      <c r="DF113" s="40"/>
      <c r="DG113" s="40"/>
      <c r="DH113" s="36"/>
      <c r="DI113" s="114"/>
      <c r="DJ113" s="114"/>
      <c r="DK113" s="114"/>
      <c r="DL113" s="114"/>
      <c r="DM113" s="37"/>
      <c r="DN113" s="38"/>
      <c r="DO113" s="38"/>
      <c r="DP113" s="40"/>
      <c r="DQ113" s="40"/>
      <c r="DR113" s="40"/>
      <c r="DS113" s="40"/>
      <c r="DT113" s="40"/>
      <c r="DU113" s="40"/>
      <c r="DV113" s="40"/>
      <c r="DW113" s="40"/>
      <c r="DX113" s="36"/>
      <c r="DY113" s="114"/>
      <c r="DZ113" s="114"/>
      <c r="EA113" s="114"/>
      <c r="EB113" s="114"/>
      <c r="EC113" s="37"/>
      <c r="ED113" s="38"/>
      <c r="EE113" s="38"/>
      <c r="EF113" s="40"/>
      <c r="EG113" s="40"/>
      <c r="EH113" s="40"/>
      <c r="EI113" s="40"/>
      <c r="EJ113" s="40"/>
      <c r="EK113" s="40"/>
      <c r="EL113" s="40"/>
      <c r="EM113" s="40"/>
      <c r="EN113" s="36"/>
      <c r="EO113" s="114"/>
      <c r="EP113" s="114"/>
      <c r="EQ113" s="114"/>
      <c r="ER113" s="114"/>
      <c r="ES113" s="37"/>
      <c r="ET113" s="38"/>
      <c r="EU113" s="38"/>
      <c r="EV113" s="40"/>
      <c r="EW113" s="40"/>
      <c r="EX113" s="40"/>
      <c r="EY113" s="40"/>
      <c r="EZ113" s="40"/>
      <c r="FA113" s="40"/>
      <c r="FB113" s="40"/>
      <c r="FC113" s="40"/>
      <c r="FD113" s="36"/>
      <c r="FE113" s="114"/>
      <c r="FF113" s="114"/>
      <c r="FG113" s="114"/>
      <c r="FH113" s="114"/>
      <c r="FI113" s="37"/>
      <c r="FJ113" s="38"/>
      <c r="FK113" s="38"/>
      <c r="FL113" s="40"/>
      <c r="FM113" s="40"/>
      <c r="FN113" s="40"/>
      <c r="FO113" s="40"/>
      <c r="FP113" s="40"/>
      <c r="FQ113" s="40"/>
      <c r="FR113" s="40"/>
      <c r="FS113" s="40"/>
      <c r="FT113" s="36"/>
      <c r="FU113" s="114"/>
      <c r="FV113" s="114"/>
      <c r="FW113" s="114"/>
      <c r="FX113" s="114"/>
      <c r="FY113" s="37"/>
      <c r="FZ113" s="38"/>
      <c r="GA113" s="38"/>
      <c r="GB113" s="40"/>
      <c r="GC113" s="40"/>
      <c r="GD113" s="40"/>
      <c r="GE113" s="40"/>
      <c r="GF113" s="40"/>
      <c r="GG113" s="40"/>
      <c r="GH113" s="40"/>
      <c r="GI113" s="40"/>
      <c r="GJ113" s="36"/>
      <c r="GK113" s="114"/>
      <c r="GL113" s="114"/>
      <c r="GM113" s="114"/>
      <c r="GN113" s="114"/>
      <c r="GO113" s="37"/>
      <c r="GP113" s="38"/>
      <c r="GQ113" s="38"/>
      <c r="GR113" s="40"/>
      <c r="GS113" s="40"/>
      <c r="GT113" s="40"/>
      <c r="GU113" s="40"/>
      <c r="GV113" s="40"/>
      <c r="GW113" s="40"/>
      <c r="GX113" s="40"/>
      <c r="GY113" s="40"/>
      <c r="GZ113" s="36"/>
      <c r="HA113" s="114"/>
      <c r="HB113" s="114"/>
      <c r="HC113" s="114"/>
      <c r="HD113" s="114"/>
      <c r="HE113" s="37"/>
      <c r="HF113" s="38"/>
      <c r="HG113" s="38"/>
      <c r="HH113" s="40"/>
      <c r="HI113" s="40"/>
      <c r="HJ113" s="40"/>
      <c r="HK113" s="40"/>
      <c r="HL113" s="40"/>
      <c r="HM113" s="40"/>
      <c r="HN113" s="40"/>
      <c r="HO113" s="40"/>
      <c r="HP113" s="36"/>
      <c r="HQ113" s="114"/>
      <c r="HR113" s="114"/>
      <c r="HS113" s="114"/>
      <c r="HT113" s="114"/>
      <c r="HU113" s="37"/>
      <c r="HV113" s="38"/>
      <c r="HW113" s="38"/>
      <c r="HX113" s="40"/>
      <c r="HY113" s="40"/>
      <c r="HZ113" s="40"/>
      <c r="IA113" s="40"/>
      <c r="IB113" s="40"/>
      <c r="IC113" s="40"/>
      <c r="ID113" s="40"/>
      <c r="IE113" s="40"/>
      <c r="IF113" s="36"/>
      <c r="IG113" s="114"/>
      <c r="IH113" s="114"/>
      <c r="II113" s="114"/>
      <c r="IJ113" s="114"/>
      <c r="IK113" s="37"/>
      <c r="IL113" s="38"/>
      <c r="IM113" s="38"/>
      <c r="IN113" s="40"/>
      <c r="IO113" s="40"/>
      <c r="IP113" s="40"/>
      <c r="IQ113" s="40"/>
      <c r="IR113" s="40"/>
      <c r="IS113" s="40"/>
      <c r="IT113" s="40"/>
    </row>
    <row r="114" spans="1:254" s="4" customFormat="1" ht="18.75" customHeight="1">
      <c r="A114" s="103"/>
      <c r="B114" s="91"/>
      <c r="C114" s="21"/>
      <c r="D114" s="21"/>
      <c r="E114" s="21"/>
      <c r="F114" s="14">
        <v>2023</v>
      </c>
      <c r="G114" s="26">
        <f t="shared" si="54"/>
        <v>98171.29999999999</v>
      </c>
      <c r="H114" s="26">
        <f t="shared" si="55"/>
        <v>0</v>
      </c>
      <c r="I114" s="26">
        <f t="shared" si="57"/>
        <v>40932.6</v>
      </c>
      <c r="J114" s="26">
        <f aca="true" t="shared" si="59" ref="J114:P121">J41</f>
        <v>0</v>
      </c>
      <c r="K114" s="26">
        <f t="shared" si="59"/>
        <v>0</v>
      </c>
      <c r="L114" s="26">
        <f t="shared" si="59"/>
        <v>0</v>
      </c>
      <c r="M114" s="26">
        <f t="shared" si="59"/>
        <v>57238.7</v>
      </c>
      <c r="N114" s="26">
        <f t="shared" si="59"/>
        <v>0</v>
      </c>
      <c r="O114" s="26">
        <f t="shared" si="59"/>
        <v>0</v>
      </c>
      <c r="P114" s="26">
        <f t="shared" si="59"/>
        <v>0</v>
      </c>
      <c r="Q114" s="24"/>
      <c r="R114" s="3"/>
      <c r="S114" s="33"/>
      <c r="T114" s="33"/>
      <c r="U114" s="37"/>
      <c r="V114" s="38"/>
      <c r="W114" s="38"/>
      <c r="X114" s="40"/>
      <c r="Y114" s="40"/>
      <c r="Z114" s="40"/>
      <c r="AA114" s="40"/>
      <c r="AB114" s="40"/>
      <c r="AC114" s="40"/>
      <c r="AD114" s="40"/>
      <c r="AE114" s="40"/>
      <c r="AF114" s="36"/>
      <c r="AG114" s="114"/>
      <c r="AH114" s="114"/>
      <c r="AI114" s="114"/>
      <c r="AJ114" s="114"/>
      <c r="AK114" s="37"/>
      <c r="AL114" s="38"/>
      <c r="AM114" s="38"/>
      <c r="AN114" s="40"/>
      <c r="AO114" s="40"/>
      <c r="AP114" s="40"/>
      <c r="AQ114" s="40"/>
      <c r="AR114" s="40"/>
      <c r="AS114" s="40"/>
      <c r="AT114" s="40"/>
      <c r="AU114" s="40"/>
      <c r="AV114" s="36"/>
      <c r="AW114" s="114"/>
      <c r="AX114" s="114"/>
      <c r="AY114" s="114"/>
      <c r="AZ114" s="114"/>
      <c r="BA114" s="37"/>
      <c r="BB114" s="38"/>
      <c r="BC114" s="38"/>
      <c r="BD114" s="40"/>
      <c r="BE114" s="40"/>
      <c r="BF114" s="40"/>
      <c r="BG114" s="40"/>
      <c r="BH114" s="40"/>
      <c r="BI114" s="40"/>
      <c r="BJ114" s="40"/>
      <c r="BK114" s="40"/>
      <c r="BL114" s="36"/>
      <c r="BM114" s="114"/>
      <c r="BN114" s="114"/>
      <c r="BO114" s="114"/>
      <c r="BP114" s="114"/>
      <c r="BQ114" s="37"/>
      <c r="BR114" s="38"/>
      <c r="BS114" s="38"/>
      <c r="BT114" s="40"/>
      <c r="BU114" s="40"/>
      <c r="BV114" s="40"/>
      <c r="BW114" s="40"/>
      <c r="BX114" s="40"/>
      <c r="BY114" s="40"/>
      <c r="BZ114" s="40"/>
      <c r="CA114" s="40"/>
      <c r="CB114" s="36"/>
      <c r="CC114" s="114"/>
      <c r="CD114" s="114"/>
      <c r="CE114" s="114"/>
      <c r="CF114" s="114"/>
      <c r="CG114" s="37"/>
      <c r="CH114" s="38"/>
      <c r="CI114" s="38"/>
      <c r="CJ114" s="40"/>
      <c r="CK114" s="40"/>
      <c r="CL114" s="40"/>
      <c r="CM114" s="40"/>
      <c r="CN114" s="40"/>
      <c r="CO114" s="40"/>
      <c r="CP114" s="40"/>
      <c r="CQ114" s="40"/>
      <c r="CR114" s="36"/>
      <c r="CS114" s="114"/>
      <c r="CT114" s="114"/>
      <c r="CU114" s="114"/>
      <c r="CV114" s="114"/>
      <c r="CW114" s="37"/>
      <c r="CX114" s="38"/>
      <c r="CY114" s="38"/>
      <c r="CZ114" s="40"/>
      <c r="DA114" s="40"/>
      <c r="DB114" s="40"/>
      <c r="DC114" s="40"/>
      <c r="DD114" s="40"/>
      <c r="DE114" s="40"/>
      <c r="DF114" s="40"/>
      <c r="DG114" s="40"/>
      <c r="DH114" s="36"/>
      <c r="DI114" s="114"/>
      <c r="DJ114" s="114"/>
      <c r="DK114" s="114"/>
      <c r="DL114" s="114"/>
      <c r="DM114" s="37"/>
      <c r="DN114" s="38"/>
      <c r="DO114" s="38"/>
      <c r="DP114" s="40"/>
      <c r="DQ114" s="40"/>
      <c r="DR114" s="40"/>
      <c r="DS114" s="40"/>
      <c r="DT114" s="40"/>
      <c r="DU114" s="40"/>
      <c r="DV114" s="40"/>
      <c r="DW114" s="40"/>
      <c r="DX114" s="36"/>
      <c r="DY114" s="114"/>
      <c r="DZ114" s="114"/>
      <c r="EA114" s="114"/>
      <c r="EB114" s="114"/>
      <c r="EC114" s="37"/>
      <c r="ED114" s="38"/>
      <c r="EE114" s="38"/>
      <c r="EF114" s="40"/>
      <c r="EG114" s="40"/>
      <c r="EH114" s="40"/>
      <c r="EI114" s="40"/>
      <c r="EJ114" s="40"/>
      <c r="EK114" s="40"/>
      <c r="EL114" s="40"/>
      <c r="EM114" s="40"/>
      <c r="EN114" s="36"/>
      <c r="EO114" s="114"/>
      <c r="EP114" s="114"/>
      <c r="EQ114" s="114"/>
      <c r="ER114" s="114"/>
      <c r="ES114" s="37"/>
      <c r="ET114" s="38"/>
      <c r="EU114" s="38"/>
      <c r="EV114" s="40"/>
      <c r="EW114" s="40"/>
      <c r="EX114" s="40"/>
      <c r="EY114" s="40"/>
      <c r="EZ114" s="40"/>
      <c r="FA114" s="40"/>
      <c r="FB114" s="40"/>
      <c r="FC114" s="40"/>
      <c r="FD114" s="36"/>
      <c r="FE114" s="114"/>
      <c r="FF114" s="114"/>
      <c r="FG114" s="114"/>
      <c r="FH114" s="114"/>
      <c r="FI114" s="37"/>
      <c r="FJ114" s="38"/>
      <c r="FK114" s="38"/>
      <c r="FL114" s="40"/>
      <c r="FM114" s="40"/>
      <c r="FN114" s="40"/>
      <c r="FO114" s="40"/>
      <c r="FP114" s="40"/>
      <c r="FQ114" s="40"/>
      <c r="FR114" s="40"/>
      <c r="FS114" s="40"/>
      <c r="FT114" s="36"/>
      <c r="FU114" s="114"/>
      <c r="FV114" s="114"/>
      <c r="FW114" s="114"/>
      <c r="FX114" s="114"/>
      <c r="FY114" s="37"/>
      <c r="FZ114" s="38"/>
      <c r="GA114" s="38"/>
      <c r="GB114" s="40"/>
      <c r="GC114" s="40"/>
      <c r="GD114" s="40"/>
      <c r="GE114" s="40"/>
      <c r="GF114" s="40"/>
      <c r="GG114" s="40"/>
      <c r="GH114" s="40"/>
      <c r="GI114" s="40"/>
      <c r="GJ114" s="36"/>
      <c r="GK114" s="114"/>
      <c r="GL114" s="114"/>
      <c r="GM114" s="114"/>
      <c r="GN114" s="114"/>
      <c r="GO114" s="37"/>
      <c r="GP114" s="38"/>
      <c r="GQ114" s="38"/>
      <c r="GR114" s="40"/>
      <c r="GS114" s="40"/>
      <c r="GT114" s="40"/>
      <c r="GU114" s="40"/>
      <c r="GV114" s="40"/>
      <c r="GW114" s="40"/>
      <c r="GX114" s="40"/>
      <c r="GY114" s="40"/>
      <c r="GZ114" s="36"/>
      <c r="HA114" s="114"/>
      <c r="HB114" s="114"/>
      <c r="HC114" s="114"/>
      <c r="HD114" s="114"/>
      <c r="HE114" s="37"/>
      <c r="HF114" s="38"/>
      <c r="HG114" s="38"/>
      <c r="HH114" s="40"/>
      <c r="HI114" s="40"/>
      <c r="HJ114" s="40"/>
      <c r="HK114" s="40"/>
      <c r="HL114" s="40"/>
      <c r="HM114" s="40"/>
      <c r="HN114" s="40"/>
      <c r="HO114" s="40"/>
      <c r="HP114" s="36"/>
      <c r="HQ114" s="114"/>
      <c r="HR114" s="114"/>
      <c r="HS114" s="114"/>
      <c r="HT114" s="114"/>
      <c r="HU114" s="37"/>
      <c r="HV114" s="38"/>
      <c r="HW114" s="38"/>
      <c r="HX114" s="40"/>
      <c r="HY114" s="40"/>
      <c r="HZ114" s="40"/>
      <c r="IA114" s="40"/>
      <c r="IB114" s="40"/>
      <c r="IC114" s="40"/>
      <c r="ID114" s="40"/>
      <c r="IE114" s="40"/>
      <c r="IF114" s="36"/>
      <c r="IG114" s="114"/>
      <c r="IH114" s="114"/>
      <c r="II114" s="114"/>
      <c r="IJ114" s="114"/>
      <c r="IK114" s="37"/>
      <c r="IL114" s="38"/>
      <c r="IM114" s="38"/>
      <c r="IN114" s="40"/>
      <c r="IO114" s="40"/>
      <c r="IP114" s="40"/>
      <c r="IQ114" s="40"/>
      <c r="IR114" s="40"/>
      <c r="IS114" s="40"/>
      <c r="IT114" s="40"/>
    </row>
    <row r="115" spans="1:254" s="4" customFormat="1" ht="18.75" customHeight="1">
      <c r="A115" s="103"/>
      <c r="B115" s="91"/>
      <c r="C115" s="21"/>
      <c r="D115" s="21"/>
      <c r="E115" s="21"/>
      <c r="F115" s="14">
        <v>2024</v>
      </c>
      <c r="G115" s="26">
        <f t="shared" si="54"/>
        <v>701623.5</v>
      </c>
      <c r="H115" s="26">
        <f t="shared" si="55"/>
        <v>0</v>
      </c>
      <c r="I115" s="26">
        <f t="shared" si="57"/>
        <v>193104.5</v>
      </c>
      <c r="J115" s="26">
        <f t="shared" si="59"/>
        <v>0</v>
      </c>
      <c r="K115" s="26">
        <f t="shared" si="59"/>
        <v>0</v>
      </c>
      <c r="L115" s="26">
        <f t="shared" si="59"/>
        <v>0</v>
      </c>
      <c r="M115" s="26">
        <f t="shared" si="59"/>
        <v>508519</v>
      </c>
      <c r="N115" s="26">
        <f t="shared" si="59"/>
        <v>0</v>
      </c>
      <c r="O115" s="26">
        <f t="shared" si="59"/>
        <v>0</v>
      </c>
      <c r="P115" s="26">
        <f t="shared" si="59"/>
        <v>0</v>
      </c>
      <c r="Q115" s="24"/>
      <c r="R115" s="3"/>
      <c r="S115" s="33"/>
      <c r="T115" s="33"/>
      <c r="U115" s="37"/>
      <c r="V115" s="38"/>
      <c r="W115" s="38"/>
      <c r="X115" s="40"/>
      <c r="Y115" s="40"/>
      <c r="Z115" s="40"/>
      <c r="AA115" s="40"/>
      <c r="AB115" s="40"/>
      <c r="AC115" s="40"/>
      <c r="AD115" s="40"/>
      <c r="AE115" s="40"/>
      <c r="AF115" s="36"/>
      <c r="AG115" s="114"/>
      <c r="AH115" s="114"/>
      <c r="AI115" s="114"/>
      <c r="AJ115" s="114"/>
      <c r="AK115" s="37"/>
      <c r="AL115" s="38"/>
      <c r="AM115" s="38"/>
      <c r="AN115" s="40"/>
      <c r="AO115" s="40"/>
      <c r="AP115" s="40"/>
      <c r="AQ115" s="40"/>
      <c r="AR115" s="40"/>
      <c r="AS115" s="40"/>
      <c r="AT115" s="40"/>
      <c r="AU115" s="40"/>
      <c r="AV115" s="36"/>
      <c r="AW115" s="114"/>
      <c r="AX115" s="114"/>
      <c r="AY115" s="114"/>
      <c r="AZ115" s="114"/>
      <c r="BA115" s="37"/>
      <c r="BB115" s="38"/>
      <c r="BC115" s="38"/>
      <c r="BD115" s="40"/>
      <c r="BE115" s="40"/>
      <c r="BF115" s="40"/>
      <c r="BG115" s="40"/>
      <c r="BH115" s="40"/>
      <c r="BI115" s="40"/>
      <c r="BJ115" s="40"/>
      <c r="BK115" s="40"/>
      <c r="BL115" s="36"/>
      <c r="BM115" s="114"/>
      <c r="BN115" s="114"/>
      <c r="BO115" s="114"/>
      <c r="BP115" s="114"/>
      <c r="BQ115" s="37"/>
      <c r="BR115" s="38"/>
      <c r="BS115" s="38"/>
      <c r="BT115" s="40"/>
      <c r="BU115" s="40"/>
      <c r="BV115" s="40"/>
      <c r="BW115" s="40"/>
      <c r="BX115" s="40"/>
      <c r="BY115" s="40"/>
      <c r="BZ115" s="40"/>
      <c r="CA115" s="40"/>
      <c r="CB115" s="36"/>
      <c r="CC115" s="114"/>
      <c r="CD115" s="114"/>
      <c r="CE115" s="114"/>
      <c r="CF115" s="114"/>
      <c r="CG115" s="37"/>
      <c r="CH115" s="38"/>
      <c r="CI115" s="38"/>
      <c r="CJ115" s="40"/>
      <c r="CK115" s="40"/>
      <c r="CL115" s="40"/>
      <c r="CM115" s="40"/>
      <c r="CN115" s="40"/>
      <c r="CO115" s="40"/>
      <c r="CP115" s="40"/>
      <c r="CQ115" s="40"/>
      <c r="CR115" s="36"/>
      <c r="CS115" s="114"/>
      <c r="CT115" s="114"/>
      <c r="CU115" s="114"/>
      <c r="CV115" s="114"/>
      <c r="CW115" s="37"/>
      <c r="CX115" s="38"/>
      <c r="CY115" s="38"/>
      <c r="CZ115" s="40"/>
      <c r="DA115" s="40"/>
      <c r="DB115" s="40"/>
      <c r="DC115" s="40"/>
      <c r="DD115" s="40"/>
      <c r="DE115" s="40"/>
      <c r="DF115" s="40"/>
      <c r="DG115" s="40"/>
      <c r="DH115" s="36"/>
      <c r="DI115" s="114"/>
      <c r="DJ115" s="114"/>
      <c r="DK115" s="114"/>
      <c r="DL115" s="114"/>
      <c r="DM115" s="37"/>
      <c r="DN115" s="38"/>
      <c r="DO115" s="38"/>
      <c r="DP115" s="40"/>
      <c r="DQ115" s="40"/>
      <c r="DR115" s="40"/>
      <c r="DS115" s="40"/>
      <c r="DT115" s="40"/>
      <c r="DU115" s="40"/>
      <c r="DV115" s="40"/>
      <c r="DW115" s="40"/>
      <c r="DX115" s="36"/>
      <c r="DY115" s="114"/>
      <c r="DZ115" s="114"/>
      <c r="EA115" s="114"/>
      <c r="EB115" s="114"/>
      <c r="EC115" s="37"/>
      <c r="ED115" s="38"/>
      <c r="EE115" s="38"/>
      <c r="EF115" s="40"/>
      <c r="EG115" s="40"/>
      <c r="EH115" s="40"/>
      <c r="EI115" s="40"/>
      <c r="EJ115" s="40"/>
      <c r="EK115" s="40"/>
      <c r="EL115" s="40"/>
      <c r="EM115" s="40"/>
      <c r="EN115" s="36"/>
      <c r="EO115" s="114"/>
      <c r="EP115" s="114"/>
      <c r="EQ115" s="114"/>
      <c r="ER115" s="114"/>
      <c r="ES115" s="37"/>
      <c r="ET115" s="38"/>
      <c r="EU115" s="38"/>
      <c r="EV115" s="40"/>
      <c r="EW115" s="40"/>
      <c r="EX115" s="40"/>
      <c r="EY115" s="40"/>
      <c r="EZ115" s="40"/>
      <c r="FA115" s="40"/>
      <c r="FB115" s="40"/>
      <c r="FC115" s="40"/>
      <c r="FD115" s="36"/>
      <c r="FE115" s="114"/>
      <c r="FF115" s="114"/>
      <c r="FG115" s="114"/>
      <c r="FH115" s="114"/>
      <c r="FI115" s="37"/>
      <c r="FJ115" s="38"/>
      <c r="FK115" s="38"/>
      <c r="FL115" s="40"/>
      <c r="FM115" s="40"/>
      <c r="FN115" s="40"/>
      <c r="FO115" s="40"/>
      <c r="FP115" s="40"/>
      <c r="FQ115" s="40"/>
      <c r="FR115" s="40"/>
      <c r="FS115" s="40"/>
      <c r="FT115" s="36"/>
      <c r="FU115" s="114"/>
      <c r="FV115" s="114"/>
      <c r="FW115" s="114"/>
      <c r="FX115" s="114"/>
      <c r="FY115" s="37"/>
      <c r="FZ115" s="38"/>
      <c r="GA115" s="38"/>
      <c r="GB115" s="40"/>
      <c r="GC115" s="40"/>
      <c r="GD115" s="40"/>
      <c r="GE115" s="40"/>
      <c r="GF115" s="40"/>
      <c r="GG115" s="40"/>
      <c r="GH115" s="40"/>
      <c r="GI115" s="40"/>
      <c r="GJ115" s="36"/>
      <c r="GK115" s="114"/>
      <c r="GL115" s="114"/>
      <c r="GM115" s="114"/>
      <c r="GN115" s="114"/>
      <c r="GO115" s="37"/>
      <c r="GP115" s="38"/>
      <c r="GQ115" s="38"/>
      <c r="GR115" s="40"/>
      <c r="GS115" s="40"/>
      <c r="GT115" s="40"/>
      <c r="GU115" s="40"/>
      <c r="GV115" s="40"/>
      <c r="GW115" s="40"/>
      <c r="GX115" s="40"/>
      <c r="GY115" s="40"/>
      <c r="GZ115" s="36"/>
      <c r="HA115" s="114"/>
      <c r="HB115" s="114"/>
      <c r="HC115" s="114"/>
      <c r="HD115" s="114"/>
      <c r="HE115" s="37"/>
      <c r="HF115" s="38"/>
      <c r="HG115" s="38"/>
      <c r="HH115" s="40"/>
      <c r="HI115" s="40"/>
      <c r="HJ115" s="40"/>
      <c r="HK115" s="40"/>
      <c r="HL115" s="40"/>
      <c r="HM115" s="40"/>
      <c r="HN115" s="40"/>
      <c r="HO115" s="40"/>
      <c r="HP115" s="36"/>
      <c r="HQ115" s="114"/>
      <c r="HR115" s="114"/>
      <c r="HS115" s="114"/>
      <c r="HT115" s="114"/>
      <c r="HU115" s="37"/>
      <c r="HV115" s="38"/>
      <c r="HW115" s="38"/>
      <c r="HX115" s="40"/>
      <c r="HY115" s="40"/>
      <c r="HZ115" s="40"/>
      <c r="IA115" s="40"/>
      <c r="IB115" s="40"/>
      <c r="IC115" s="40"/>
      <c r="ID115" s="40"/>
      <c r="IE115" s="40"/>
      <c r="IF115" s="36"/>
      <c r="IG115" s="114"/>
      <c r="IH115" s="114"/>
      <c r="II115" s="114"/>
      <c r="IJ115" s="114"/>
      <c r="IK115" s="37"/>
      <c r="IL115" s="38"/>
      <c r="IM115" s="38"/>
      <c r="IN115" s="40"/>
      <c r="IO115" s="40"/>
      <c r="IP115" s="40"/>
      <c r="IQ115" s="40"/>
      <c r="IR115" s="40"/>
      <c r="IS115" s="40"/>
      <c r="IT115" s="40"/>
    </row>
    <row r="116" spans="1:254" s="4" customFormat="1" ht="18.75" customHeight="1">
      <c r="A116" s="103"/>
      <c r="B116" s="91"/>
      <c r="C116" s="21"/>
      <c r="D116" s="21"/>
      <c r="E116" s="21"/>
      <c r="F116" s="14">
        <v>2025</v>
      </c>
      <c r="G116" s="26">
        <f t="shared" si="54"/>
        <v>10626.9</v>
      </c>
      <c r="H116" s="26">
        <f t="shared" si="55"/>
        <v>0</v>
      </c>
      <c r="I116" s="26">
        <f t="shared" si="57"/>
        <v>10626.9</v>
      </c>
      <c r="J116" s="26">
        <f t="shared" si="59"/>
        <v>0</v>
      </c>
      <c r="K116" s="26">
        <f t="shared" si="59"/>
        <v>0</v>
      </c>
      <c r="L116" s="26">
        <f t="shared" si="59"/>
        <v>0</v>
      </c>
      <c r="M116" s="26">
        <f t="shared" si="59"/>
        <v>0</v>
      </c>
      <c r="N116" s="26">
        <f t="shared" si="59"/>
        <v>0</v>
      </c>
      <c r="O116" s="26">
        <f t="shared" si="59"/>
        <v>0</v>
      </c>
      <c r="P116" s="26">
        <f t="shared" si="59"/>
        <v>0</v>
      </c>
      <c r="Q116" s="24"/>
      <c r="R116" s="3"/>
      <c r="S116" s="33"/>
      <c r="T116" s="33"/>
      <c r="U116" s="37"/>
      <c r="V116" s="38"/>
      <c r="W116" s="38"/>
      <c r="X116" s="40"/>
      <c r="Y116" s="40"/>
      <c r="Z116" s="40"/>
      <c r="AA116" s="40"/>
      <c r="AB116" s="40"/>
      <c r="AC116" s="40"/>
      <c r="AD116" s="40"/>
      <c r="AE116" s="40"/>
      <c r="AF116" s="36"/>
      <c r="AG116" s="114"/>
      <c r="AH116" s="114"/>
      <c r="AI116" s="114"/>
      <c r="AJ116" s="114"/>
      <c r="AK116" s="37"/>
      <c r="AL116" s="38"/>
      <c r="AM116" s="38"/>
      <c r="AN116" s="40"/>
      <c r="AO116" s="40"/>
      <c r="AP116" s="40"/>
      <c r="AQ116" s="40"/>
      <c r="AR116" s="40"/>
      <c r="AS116" s="40"/>
      <c r="AT116" s="40"/>
      <c r="AU116" s="40"/>
      <c r="AV116" s="36"/>
      <c r="AW116" s="114"/>
      <c r="AX116" s="114"/>
      <c r="AY116" s="114"/>
      <c r="AZ116" s="114"/>
      <c r="BA116" s="37"/>
      <c r="BB116" s="38"/>
      <c r="BC116" s="38"/>
      <c r="BD116" s="40"/>
      <c r="BE116" s="40"/>
      <c r="BF116" s="40"/>
      <c r="BG116" s="40"/>
      <c r="BH116" s="40"/>
      <c r="BI116" s="40"/>
      <c r="BJ116" s="40"/>
      <c r="BK116" s="40"/>
      <c r="BL116" s="36"/>
      <c r="BM116" s="114"/>
      <c r="BN116" s="114"/>
      <c r="BO116" s="114"/>
      <c r="BP116" s="114"/>
      <c r="BQ116" s="37"/>
      <c r="BR116" s="38"/>
      <c r="BS116" s="38"/>
      <c r="BT116" s="40"/>
      <c r="BU116" s="40"/>
      <c r="BV116" s="40"/>
      <c r="BW116" s="40"/>
      <c r="BX116" s="40"/>
      <c r="BY116" s="40"/>
      <c r="BZ116" s="40"/>
      <c r="CA116" s="40"/>
      <c r="CB116" s="36"/>
      <c r="CC116" s="114"/>
      <c r="CD116" s="114"/>
      <c r="CE116" s="114"/>
      <c r="CF116" s="114"/>
      <c r="CG116" s="37"/>
      <c r="CH116" s="38"/>
      <c r="CI116" s="38"/>
      <c r="CJ116" s="40"/>
      <c r="CK116" s="40"/>
      <c r="CL116" s="40"/>
      <c r="CM116" s="40"/>
      <c r="CN116" s="40"/>
      <c r="CO116" s="40"/>
      <c r="CP116" s="40"/>
      <c r="CQ116" s="40"/>
      <c r="CR116" s="36"/>
      <c r="CS116" s="114"/>
      <c r="CT116" s="114"/>
      <c r="CU116" s="114"/>
      <c r="CV116" s="114"/>
      <c r="CW116" s="37"/>
      <c r="CX116" s="38"/>
      <c r="CY116" s="38"/>
      <c r="CZ116" s="40"/>
      <c r="DA116" s="40"/>
      <c r="DB116" s="40"/>
      <c r="DC116" s="40"/>
      <c r="DD116" s="40"/>
      <c r="DE116" s="40"/>
      <c r="DF116" s="40"/>
      <c r="DG116" s="40"/>
      <c r="DH116" s="36"/>
      <c r="DI116" s="114"/>
      <c r="DJ116" s="114"/>
      <c r="DK116" s="114"/>
      <c r="DL116" s="114"/>
      <c r="DM116" s="37"/>
      <c r="DN116" s="38"/>
      <c r="DO116" s="38"/>
      <c r="DP116" s="40"/>
      <c r="DQ116" s="40"/>
      <c r="DR116" s="40"/>
      <c r="DS116" s="40"/>
      <c r="DT116" s="40"/>
      <c r="DU116" s="40"/>
      <c r="DV116" s="40"/>
      <c r="DW116" s="40"/>
      <c r="DX116" s="36"/>
      <c r="DY116" s="114"/>
      <c r="DZ116" s="114"/>
      <c r="EA116" s="114"/>
      <c r="EB116" s="114"/>
      <c r="EC116" s="37"/>
      <c r="ED116" s="38"/>
      <c r="EE116" s="38"/>
      <c r="EF116" s="40"/>
      <c r="EG116" s="40"/>
      <c r="EH116" s="40"/>
      <c r="EI116" s="40"/>
      <c r="EJ116" s="40"/>
      <c r="EK116" s="40"/>
      <c r="EL116" s="40"/>
      <c r="EM116" s="40"/>
      <c r="EN116" s="36"/>
      <c r="EO116" s="114"/>
      <c r="EP116" s="114"/>
      <c r="EQ116" s="114"/>
      <c r="ER116" s="114"/>
      <c r="ES116" s="37"/>
      <c r="ET116" s="38"/>
      <c r="EU116" s="38"/>
      <c r="EV116" s="40"/>
      <c r="EW116" s="40"/>
      <c r="EX116" s="40"/>
      <c r="EY116" s="40"/>
      <c r="EZ116" s="40"/>
      <c r="FA116" s="40"/>
      <c r="FB116" s="40"/>
      <c r="FC116" s="40"/>
      <c r="FD116" s="36"/>
      <c r="FE116" s="114"/>
      <c r="FF116" s="114"/>
      <c r="FG116" s="114"/>
      <c r="FH116" s="114"/>
      <c r="FI116" s="37"/>
      <c r="FJ116" s="38"/>
      <c r="FK116" s="38"/>
      <c r="FL116" s="40"/>
      <c r="FM116" s="40"/>
      <c r="FN116" s="40"/>
      <c r="FO116" s="40"/>
      <c r="FP116" s="40"/>
      <c r="FQ116" s="40"/>
      <c r="FR116" s="40"/>
      <c r="FS116" s="40"/>
      <c r="FT116" s="36"/>
      <c r="FU116" s="114"/>
      <c r="FV116" s="114"/>
      <c r="FW116" s="114"/>
      <c r="FX116" s="114"/>
      <c r="FY116" s="37"/>
      <c r="FZ116" s="38"/>
      <c r="GA116" s="38"/>
      <c r="GB116" s="40"/>
      <c r="GC116" s="40"/>
      <c r="GD116" s="40"/>
      <c r="GE116" s="40"/>
      <c r="GF116" s="40"/>
      <c r="GG116" s="40"/>
      <c r="GH116" s="40"/>
      <c r="GI116" s="40"/>
      <c r="GJ116" s="36"/>
      <c r="GK116" s="114"/>
      <c r="GL116" s="114"/>
      <c r="GM116" s="114"/>
      <c r="GN116" s="114"/>
      <c r="GO116" s="37"/>
      <c r="GP116" s="38"/>
      <c r="GQ116" s="38"/>
      <c r="GR116" s="40"/>
      <c r="GS116" s="40"/>
      <c r="GT116" s="40"/>
      <c r="GU116" s="40"/>
      <c r="GV116" s="40"/>
      <c r="GW116" s="40"/>
      <c r="GX116" s="40"/>
      <c r="GY116" s="40"/>
      <c r="GZ116" s="36"/>
      <c r="HA116" s="114"/>
      <c r="HB116" s="114"/>
      <c r="HC116" s="114"/>
      <c r="HD116" s="114"/>
      <c r="HE116" s="37"/>
      <c r="HF116" s="38"/>
      <c r="HG116" s="38"/>
      <c r="HH116" s="40"/>
      <c r="HI116" s="40"/>
      <c r="HJ116" s="40"/>
      <c r="HK116" s="40"/>
      <c r="HL116" s="40"/>
      <c r="HM116" s="40"/>
      <c r="HN116" s="40"/>
      <c r="HO116" s="40"/>
      <c r="HP116" s="36"/>
      <c r="HQ116" s="114"/>
      <c r="HR116" s="114"/>
      <c r="HS116" s="114"/>
      <c r="HT116" s="114"/>
      <c r="HU116" s="37"/>
      <c r="HV116" s="38"/>
      <c r="HW116" s="38"/>
      <c r="HX116" s="40"/>
      <c r="HY116" s="40"/>
      <c r="HZ116" s="40"/>
      <c r="IA116" s="40"/>
      <c r="IB116" s="40"/>
      <c r="IC116" s="40"/>
      <c r="ID116" s="40"/>
      <c r="IE116" s="40"/>
      <c r="IF116" s="36"/>
      <c r="IG116" s="114"/>
      <c r="IH116" s="114"/>
      <c r="II116" s="114"/>
      <c r="IJ116" s="114"/>
      <c r="IK116" s="37"/>
      <c r="IL116" s="38"/>
      <c r="IM116" s="38"/>
      <c r="IN116" s="40"/>
      <c r="IO116" s="40"/>
      <c r="IP116" s="40"/>
      <c r="IQ116" s="40"/>
      <c r="IR116" s="40"/>
      <c r="IS116" s="40"/>
      <c r="IT116" s="40"/>
    </row>
    <row r="117" spans="1:254" s="4" customFormat="1" ht="18.75" customHeight="1">
      <c r="A117" s="103"/>
      <c r="B117" s="91"/>
      <c r="C117" s="21"/>
      <c r="D117" s="21"/>
      <c r="E117" s="21"/>
      <c r="F117" s="14">
        <v>2026</v>
      </c>
      <c r="G117" s="26">
        <f t="shared" si="54"/>
        <v>49515.2</v>
      </c>
      <c r="H117" s="26">
        <f t="shared" si="55"/>
        <v>0</v>
      </c>
      <c r="I117" s="26">
        <f t="shared" si="57"/>
        <v>49515.2</v>
      </c>
      <c r="J117" s="26">
        <f t="shared" si="59"/>
        <v>0</v>
      </c>
      <c r="K117" s="26">
        <f t="shared" si="59"/>
        <v>0</v>
      </c>
      <c r="L117" s="26">
        <f t="shared" si="59"/>
        <v>0</v>
      </c>
      <c r="M117" s="26">
        <f t="shared" si="59"/>
        <v>0</v>
      </c>
      <c r="N117" s="26">
        <f t="shared" si="59"/>
        <v>0</v>
      </c>
      <c r="O117" s="26">
        <f t="shared" si="59"/>
        <v>0</v>
      </c>
      <c r="P117" s="26">
        <f t="shared" si="59"/>
        <v>0</v>
      </c>
      <c r="Q117" s="24"/>
      <c r="R117" s="3"/>
      <c r="S117" s="33"/>
      <c r="T117" s="33"/>
      <c r="U117" s="37"/>
      <c r="V117" s="38"/>
      <c r="W117" s="38"/>
      <c r="X117" s="40"/>
      <c r="Y117" s="40"/>
      <c r="Z117" s="40"/>
      <c r="AA117" s="40"/>
      <c r="AB117" s="40"/>
      <c r="AC117" s="40"/>
      <c r="AD117" s="40"/>
      <c r="AE117" s="40"/>
      <c r="AF117" s="36"/>
      <c r="AG117" s="114"/>
      <c r="AH117" s="114"/>
      <c r="AI117" s="114"/>
      <c r="AJ117" s="114"/>
      <c r="AK117" s="37"/>
      <c r="AL117" s="38"/>
      <c r="AM117" s="38"/>
      <c r="AN117" s="40"/>
      <c r="AO117" s="40"/>
      <c r="AP117" s="40"/>
      <c r="AQ117" s="40"/>
      <c r="AR117" s="40"/>
      <c r="AS117" s="40"/>
      <c r="AT117" s="40"/>
      <c r="AU117" s="40"/>
      <c r="AV117" s="36"/>
      <c r="AW117" s="114"/>
      <c r="AX117" s="114"/>
      <c r="AY117" s="114"/>
      <c r="AZ117" s="114"/>
      <c r="BA117" s="37"/>
      <c r="BB117" s="38"/>
      <c r="BC117" s="38"/>
      <c r="BD117" s="40"/>
      <c r="BE117" s="40"/>
      <c r="BF117" s="40"/>
      <c r="BG117" s="40"/>
      <c r="BH117" s="40"/>
      <c r="BI117" s="40"/>
      <c r="BJ117" s="40"/>
      <c r="BK117" s="40"/>
      <c r="BL117" s="36"/>
      <c r="BM117" s="114"/>
      <c r="BN117" s="114"/>
      <c r="BO117" s="114"/>
      <c r="BP117" s="114"/>
      <c r="BQ117" s="37"/>
      <c r="BR117" s="38"/>
      <c r="BS117" s="38"/>
      <c r="BT117" s="40"/>
      <c r="BU117" s="40"/>
      <c r="BV117" s="40"/>
      <c r="BW117" s="40"/>
      <c r="BX117" s="40"/>
      <c r="BY117" s="40"/>
      <c r="BZ117" s="40"/>
      <c r="CA117" s="40"/>
      <c r="CB117" s="36"/>
      <c r="CC117" s="114"/>
      <c r="CD117" s="114"/>
      <c r="CE117" s="114"/>
      <c r="CF117" s="114"/>
      <c r="CG117" s="37"/>
      <c r="CH117" s="38"/>
      <c r="CI117" s="38"/>
      <c r="CJ117" s="40"/>
      <c r="CK117" s="40"/>
      <c r="CL117" s="40"/>
      <c r="CM117" s="40"/>
      <c r="CN117" s="40"/>
      <c r="CO117" s="40"/>
      <c r="CP117" s="40"/>
      <c r="CQ117" s="40"/>
      <c r="CR117" s="36"/>
      <c r="CS117" s="114"/>
      <c r="CT117" s="114"/>
      <c r="CU117" s="114"/>
      <c r="CV117" s="114"/>
      <c r="CW117" s="37"/>
      <c r="CX117" s="38"/>
      <c r="CY117" s="38"/>
      <c r="CZ117" s="40"/>
      <c r="DA117" s="40"/>
      <c r="DB117" s="40"/>
      <c r="DC117" s="40"/>
      <c r="DD117" s="40"/>
      <c r="DE117" s="40"/>
      <c r="DF117" s="40"/>
      <c r="DG117" s="40"/>
      <c r="DH117" s="36"/>
      <c r="DI117" s="114"/>
      <c r="DJ117" s="114"/>
      <c r="DK117" s="114"/>
      <c r="DL117" s="114"/>
      <c r="DM117" s="37"/>
      <c r="DN117" s="38"/>
      <c r="DO117" s="38"/>
      <c r="DP117" s="40"/>
      <c r="DQ117" s="40"/>
      <c r="DR117" s="40"/>
      <c r="DS117" s="40"/>
      <c r="DT117" s="40"/>
      <c r="DU117" s="40"/>
      <c r="DV117" s="40"/>
      <c r="DW117" s="40"/>
      <c r="DX117" s="36"/>
      <c r="DY117" s="114"/>
      <c r="DZ117" s="114"/>
      <c r="EA117" s="114"/>
      <c r="EB117" s="114"/>
      <c r="EC117" s="37"/>
      <c r="ED117" s="38"/>
      <c r="EE117" s="38"/>
      <c r="EF117" s="40"/>
      <c r="EG117" s="40"/>
      <c r="EH117" s="40"/>
      <c r="EI117" s="40"/>
      <c r="EJ117" s="40"/>
      <c r="EK117" s="40"/>
      <c r="EL117" s="40"/>
      <c r="EM117" s="40"/>
      <c r="EN117" s="36"/>
      <c r="EO117" s="114"/>
      <c r="EP117" s="114"/>
      <c r="EQ117" s="114"/>
      <c r="ER117" s="114"/>
      <c r="ES117" s="37"/>
      <c r="ET117" s="38"/>
      <c r="EU117" s="38"/>
      <c r="EV117" s="40"/>
      <c r="EW117" s="40"/>
      <c r="EX117" s="40"/>
      <c r="EY117" s="40"/>
      <c r="EZ117" s="40"/>
      <c r="FA117" s="40"/>
      <c r="FB117" s="40"/>
      <c r="FC117" s="40"/>
      <c r="FD117" s="36"/>
      <c r="FE117" s="114"/>
      <c r="FF117" s="114"/>
      <c r="FG117" s="114"/>
      <c r="FH117" s="114"/>
      <c r="FI117" s="37"/>
      <c r="FJ117" s="38"/>
      <c r="FK117" s="38"/>
      <c r="FL117" s="40"/>
      <c r="FM117" s="40"/>
      <c r="FN117" s="40"/>
      <c r="FO117" s="40"/>
      <c r="FP117" s="40"/>
      <c r="FQ117" s="40"/>
      <c r="FR117" s="40"/>
      <c r="FS117" s="40"/>
      <c r="FT117" s="36"/>
      <c r="FU117" s="114"/>
      <c r="FV117" s="114"/>
      <c r="FW117" s="114"/>
      <c r="FX117" s="114"/>
      <c r="FY117" s="37"/>
      <c r="FZ117" s="38"/>
      <c r="GA117" s="38"/>
      <c r="GB117" s="40"/>
      <c r="GC117" s="40"/>
      <c r="GD117" s="40"/>
      <c r="GE117" s="40"/>
      <c r="GF117" s="40"/>
      <c r="GG117" s="40"/>
      <c r="GH117" s="40"/>
      <c r="GI117" s="40"/>
      <c r="GJ117" s="36"/>
      <c r="GK117" s="114"/>
      <c r="GL117" s="114"/>
      <c r="GM117" s="114"/>
      <c r="GN117" s="114"/>
      <c r="GO117" s="37"/>
      <c r="GP117" s="38"/>
      <c r="GQ117" s="38"/>
      <c r="GR117" s="40"/>
      <c r="GS117" s="40"/>
      <c r="GT117" s="40"/>
      <c r="GU117" s="40"/>
      <c r="GV117" s="40"/>
      <c r="GW117" s="40"/>
      <c r="GX117" s="40"/>
      <c r="GY117" s="40"/>
      <c r="GZ117" s="36"/>
      <c r="HA117" s="114"/>
      <c r="HB117" s="114"/>
      <c r="HC117" s="114"/>
      <c r="HD117" s="114"/>
      <c r="HE117" s="37"/>
      <c r="HF117" s="38"/>
      <c r="HG117" s="38"/>
      <c r="HH117" s="40"/>
      <c r="HI117" s="40"/>
      <c r="HJ117" s="40"/>
      <c r="HK117" s="40"/>
      <c r="HL117" s="40"/>
      <c r="HM117" s="40"/>
      <c r="HN117" s="40"/>
      <c r="HO117" s="40"/>
      <c r="HP117" s="36"/>
      <c r="HQ117" s="114"/>
      <c r="HR117" s="114"/>
      <c r="HS117" s="114"/>
      <c r="HT117" s="114"/>
      <c r="HU117" s="37"/>
      <c r="HV117" s="38"/>
      <c r="HW117" s="38"/>
      <c r="HX117" s="40"/>
      <c r="HY117" s="40"/>
      <c r="HZ117" s="40"/>
      <c r="IA117" s="40"/>
      <c r="IB117" s="40"/>
      <c r="IC117" s="40"/>
      <c r="ID117" s="40"/>
      <c r="IE117" s="40"/>
      <c r="IF117" s="36"/>
      <c r="IG117" s="114"/>
      <c r="IH117" s="114"/>
      <c r="II117" s="114"/>
      <c r="IJ117" s="114"/>
      <c r="IK117" s="37"/>
      <c r="IL117" s="38"/>
      <c r="IM117" s="38"/>
      <c r="IN117" s="40"/>
      <c r="IO117" s="40"/>
      <c r="IP117" s="40"/>
      <c r="IQ117" s="40"/>
      <c r="IR117" s="40"/>
      <c r="IS117" s="40"/>
      <c r="IT117" s="40"/>
    </row>
    <row r="118" spans="1:254" s="4" customFormat="1" ht="18.75" customHeight="1">
      <c r="A118" s="103"/>
      <c r="B118" s="91"/>
      <c r="C118" s="21"/>
      <c r="D118" s="21"/>
      <c r="E118" s="21"/>
      <c r="F118" s="14">
        <v>2027</v>
      </c>
      <c r="G118" s="26">
        <f aca="true" t="shared" si="60" ref="G118:H121">I118+K118+M118+O118</f>
        <v>34268.9</v>
      </c>
      <c r="H118" s="26">
        <f t="shared" si="60"/>
        <v>0</v>
      </c>
      <c r="I118" s="26">
        <f t="shared" si="57"/>
        <v>34268.9</v>
      </c>
      <c r="J118" s="26">
        <f t="shared" si="59"/>
        <v>0</v>
      </c>
      <c r="K118" s="26">
        <f t="shared" si="59"/>
        <v>0</v>
      </c>
      <c r="L118" s="26">
        <f t="shared" si="59"/>
        <v>0</v>
      </c>
      <c r="M118" s="26">
        <f t="shared" si="59"/>
        <v>0</v>
      </c>
      <c r="N118" s="26">
        <f t="shared" si="59"/>
        <v>0</v>
      </c>
      <c r="O118" s="26">
        <f t="shared" si="59"/>
        <v>0</v>
      </c>
      <c r="P118" s="26">
        <f t="shared" si="59"/>
        <v>0</v>
      </c>
      <c r="Q118" s="24"/>
      <c r="R118" s="3"/>
      <c r="S118" s="33"/>
      <c r="T118" s="33"/>
      <c r="U118" s="37"/>
      <c r="V118" s="38"/>
      <c r="W118" s="38"/>
      <c r="X118" s="40"/>
      <c r="Y118" s="40"/>
      <c r="Z118" s="40"/>
      <c r="AA118" s="40"/>
      <c r="AB118" s="40"/>
      <c r="AC118" s="40"/>
      <c r="AD118" s="40"/>
      <c r="AE118" s="40"/>
      <c r="AF118" s="36"/>
      <c r="AG118" s="114"/>
      <c r="AH118" s="114"/>
      <c r="AI118" s="114"/>
      <c r="AJ118" s="114"/>
      <c r="AK118" s="37"/>
      <c r="AL118" s="38"/>
      <c r="AM118" s="38"/>
      <c r="AN118" s="40"/>
      <c r="AO118" s="40"/>
      <c r="AP118" s="40"/>
      <c r="AQ118" s="40"/>
      <c r="AR118" s="40"/>
      <c r="AS118" s="40"/>
      <c r="AT118" s="40"/>
      <c r="AU118" s="40"/>
      <c r="AV118" s="36"/>
      <c r="AW118" s="114"/>
      <c r="AX118" s="114"/>
      <c r="AY118" s="114"/>
      <c r="AZ118" s="114"/>
      <c r="BA118" s="37"/>
      <c r="BB118" s="38"/>
      <c r="BC118" s="38"/>
      <c r="BD118" s="40"/>
      <c r="BE118" s="40"/>
      <c r="BF118" s="40"/>
      <c r="BG118" s="40"/>
      <c r="BH118" s="40"/>
      <c r="BI118" s="40"/>
      <c r="BJ118" s="40"/>
      <c r="BK118" s="40"/>
      <c r="BL118" s="36"/>
      <c r="BM118" s="114"/>
      <c r="BN118" s="114"/>
      <c r="BO118" s="114"/>
      <c r="BP118" s="114"/>
      <c r="BQ118" s="37"/>
      <c r="BR118" s="38"/>
      <c r="BS118" s="38"/>
      <c r="BT118" s="40"/>
      <c r="BU118" s="40"/>
      <c r="BV118" s="40"/>
      <c r="BW118" s="40"/>
      <c r="BX118" s="40"/>
      <c r="BY118" s="40"/>
      <c r="BZ118" s="40"/>
      <c r="CA118" s="40"/>
      <c r="CB118" s="36"/>
      <c r="CC118" s="114"/>
      <c r="CD118" s="114"/>
      <c r="CE118" s="114"/>
      <c r="CF118" s="114"/>
      <c r="CG118" s="37"/>
      <c r="CH118" s="38"/>
      <c r="CI118" s="38"/>
      <c r="CJ118" s="40"/>
      <c r="CK118" s="40"/>
      <c r="CL118" s="40"/>
      <c r="CM118" s="40"/>
      <c r="CN118" s="40"/>
      <c r="CO118" s="40"/>
      <c r="CP118" s="40"/>
      <c r="CQ118" s="40"/>
      <c r="CR118" s="36"/>
      <c r="CS118" s="114"/>
      <c r="CT118" s="114"/>
      <c r="CU118" s="114"/>
      <c r="CV118" s="114"/>
      <c r="CW118" s="37"/>
      <c r="CX118" s="38"/>
      <c r="CY118" s="38"/>
      <c r="CZ118" s="40"/>
      <c r="DA118" s="40"/>
      <c r="DB118" s="40"/>
      <c r="DC118" s="40"/>
      <c r="DD118" s="40"/>
      <c r="DE118" s="40"/>
      <c r="DF118" s="40"/>
      <c r="DG118" s="40"/>
      <c r="DH118" s="36"/>
      <c r="DI118" s="114"/>
      <c r="DJ118" s="114"/>
      <c r="DK118" s="114"/>
      <c r="DL118" s="114"/>
      <c r="DM118" s="37"/>
      <c r="DN118" s="38"/>
      <c r="DO118" s="38"/>
      <c r="DP118" s="40"/>
      <c r="DQ118" s="40"/>
      <c r="DR118" s="40"/>
      <c r="DS118" s="40"/>
      <c r="DT118" s="40"/>
      <c r="DU118" s="40"/>
      <c r="DV118" s="40"/>
      <c r="DW118" s="40"/>
      <c r="DX118" s="36"/>
      <c r="DY118" s="114"/>
      <c r="DZ118" s="114"/>
      <c r="EA118" s="114"/>
      <c r="EB118" s="114"/>
      <c r="EC118" s="37"/>
      <c r="ED118" s="38"/>
      <c r="EE118" s="38"/>
      <c r="EF118" s="40"/>
      <c r="EG118" s="40"/>
      <c r="EH118" s="40"/>
      <c r="EI118" s="40"/>
      <c r="EJ118" s="40"/>
      <c r="EK118" s="40"/>
      <c r="EL118" s="40"/>
      <c r="EM118" s="40"/>
      <c r="EN118" s="36"/>
      <c r="EO118" s="114"/>
      <c r="EP118" s="114"/>
      <c r="EQ118" s="114"/>
      <c r="ER118" s="114"/>
      <c r="ES118" s="37"/>
      <c r="ET118" s="38"/>
      <c r="EU118" s="38"/>
      <c r="EV118" s="40"/>
      <c r="EW118" s="40"/>
      <c r="EX118" s="40"/>
      <c r="EY118" s="40"/>
      <c r="EZ118" s="40"/>
      <c r="FA118" s="40"/>
      <c r="FB118" s="40"/>
      <c r="FC118" s="40"/>
      <c r="FD118" s="36"/>
      <c r="FE118" s="114"/>
      <c r="FF118" s="114"/>
      <c r="FG118" s="114"/>
      <c r="FH118" s="114"/>
      <c r="FI118" s="37"/>
      <c r="FJ118" s="38"/>
      <c r="FK118" s="38"/>
      <c r="FL118" s="40"/>
      <c r="FM118" s="40"/>
      <c r="FN118" s="40"/>
      <c r="FO118" s="40"/>
      <c r="FP118" s="40"/>
      <c r="FQ118" s="40"/>
      <c r="FR118" s="40"/>
      <c r="FS118" s="40"/>
      <c r="FT118" s="36"/>
      <c r="FU118" s="114"/>
      <c r="FV118" s="114"/>
      <c r="FW118" s="114"/>
      <c r="FX118" s="114"/>
      <c r="FY118" s="37"/>
      <c r="FZ118" s="38"/>
      <c r="GA118" s="38"/>
      <c r="GB118" s="40"/>
      <c r="GC118" s="40"/>
      <c r="GD118" s="40"/>
      <c r="GE118" s="40"/>
      <c r="GF118" s="40"/>
      <c r="GG118" s="40"/>
      <c r="GH118" s="40"/>
      <c r="GI118" s="40"/>
      <c r="GJ118" s="36"/>
      <c r="GK118" s="114"/>
      <c r="GL118" s="114"/>
      <c r="GM118" s="114"/>
      <c r="GN118" s="114"/>
      <c r="GO118" s="37"/>
      <c r="GP118" s="38"/>
      <c r="GQ118" s="38"/>
      <c r="GR118" s="40"/>
      <c r="GS118" s="40"/>
      <c r="GT118" s="40"/>
      <c r="GU118" s="40"/>
      <c r="GV118" s="40"/>
      <c r="GW118" s="40"/>
      <c r="GX118" s="40"/>
      <c r="GY118" s="40"/>
      <c r="GZ118" s="36"/>
      <c r="HA118" s="114"/>
      <c r="HB118" s="114"/>
      <c r="HC118" s="114"/>
      <c r="HD118" s="114"/>
      <c r="HE118" s="37"/>
      <c r="HF118" s="38"/>
      <c r="HG118" s="38"/>
      <c r="HH118" s="40"/>
      <c r="HI118" s="40"/>
      <c r="HJ118" s="40"/>
      <c r="HK118" s="40"/>
      <c r="HL118" s="40"/>
      <c r="HM118" s="40"/>
      <c r="HN118" s="40"/>
      <c r="HO118" s="40"/>
      <c r="HP118" s="36"/>
      <c r="HQ118" s="114"/>
      <c r="HR118" s="114"/>
      <c r="HS118" s="114"/>
      <c r="HT118" s="114"/>
      <c r="HU118" s="37"/>
      <c r="HV118" s="38"/>
      <c r="HW118" s="38"/>
      <c r="HX118" s="40"/>
      <c r="HY118" s="40"/>
      <c r="HZ118" s="40"/>
      <c r="IA118" s="40"/>
      <c r="IB118" s="40"/>
      <c r="IC118" s="40"/>
      <c r="ID118" s="40"/>
      <c r="IE118" s="40"/>
      <c r="IF118" s="36"/>
      <c r="IG118" s="114"/>
      <c r="IH118" s="114"/>
      <c r="II118" s="114"/>
      <c r="IJ118" s="114"/>
      <c r="IK118" s="37"/>
      <c r="IL118" s="38"/>
      <c r="IM118" s="38"/>
      <c r="IN118" s="40"/>
      <c r="IO118" s="40"/>
      <c r="IP118" s="40"/>
      <c r="IQ118" s="40"/>
      <c r="IR118" s="40"/>
      <c r="IS118" s="40"/>
      <c r="IT118" s="40"/>
    </row>
    <row r="119" spans="1:241" ht="21.75" customHeight="1">
      <c r="A119" s="103"/>
      <c r="B119" s="91"/>
      <c r="C119" s="21"/>
      <c r="D119" s="21"/>
      <c r="E119" s="21"/>
      <c r="F119" s="14">
        <v>2028</v>
      </c>
      <c r="G119" s="26">
        <f t="shared" si="60"/>
        <v>18127.8</v>
      </c>
      <c r="H119" s="26">
        <f t="shared" si="60"/>
        <v>0</v>
      </c>
      <c r="I119" s="26">
        <f t="shared" si="57"/>
        <v>18127.8</v>
      </c>
      <c r="J119" s="26">
        <f t="shared" si="59"/>
        <v>0</v>
      </c>
      <c r="K119" s="26">
        <f t="shared" si="59"/>
        <v>0</v>
      </c>
      <c r="L119" s="26">
        <f t="shared" si="59"/>
        <v>0</v>
      </c>
      <c r="M119" s="26">
        <f t="shared" si="59"/>
        <v>0</v>
      </c>
      <c r="N119" s="26">
        <f t="shared" si="59"/>
        <v>0</v>
      </c>
      <c r="O119" s="26">
        <f t="shared" si="59"/>
        <v>0</v>
      </c>
      <c r="P119" s="26">
        <f t="shared" si="59"/>
        <v>0</v>
      </c>
      <c r="Q119" s="24"/>
      <c r="R119" s="3"/>
      <c r="AG119" s="114"/>
      <c r="AW119" s="114"/>
      <c r="BM119" s="114"/>
      <c r="CC119" s="114"/>
      <c r="CS119" s="114"/>
      <c r="DI119" s="114"/>
      <c r="DY119" s="114"/>
      <c r="EO119" s="114"/>
      <c r="FE119" s="114"/>
      <c r="FU119" s="114"/>
      <c r="GK119" s="114"/>
      <c r="HA119" s="114"/>
      <c r="HQ119" s="114"/>
      <c r="IG119" s="114"/>
    </row>
    <row r="120" spans="1:241" ht="21.75" customHeight="1">
      <c r="A120" s="103"/>
      <c r="B120" s="91"/>
      <c r="C120" s="21"/>
      <c r="D120" s="21"/>
      <c r="E120" s="21"/>
      <c r="F120" s="14">
        <v>2029</v>
      </c>
      <c r="G120" s="26">
        <f t="shared" si="60"/>
        <v>20782.9</v>
      </c>
      <c r="H120" s="26">
        <f t="shared" si="60"/>
        <v>0</v>
      </c>
      <c r="I120" s="26">
        <f t="shared" si="57"/>
        <v>20782.9</v>
      </c>
      <c r="J120" s="26">
        <f t="shared" si="59"/>
        <v>0</v>
      </c>
      <c r="K120" s="26">
        <f t="shared" si="59"/>
        <v>0</v>
      </c>
      <c r="L120" s="26">
        <f t="shared" si="59"/>
        <v>0</v>
      </c>
      <c r="M120" s="26">
        <f t="shared" si="59"/>
        <v>0</v>
      </c>
      <c r="N120" s="26">
        <f t="shared" si="59"/>
        <v>0</v>
      </c>
      <c r="O120" s="26">
        <f t="shared" si="59"/>
        <v>0</v>
      </c>
      <c r="P120" s="26">
        <f t="shared" si="59"/>
        <v>0</v>
      </c>
      <c r="Q120" s="24"/>
      <c r="R120" s="3"/>
      <c r="AG120" s="114"/>
      <c r="AW120" s="114"/>
      <c r="BM120" s="114"/>
      <c r="CC120" s="114"/>
      <c r="CS120" s="114"/>
      <c r="DI120" s="114"/>
      <c r="DY120" s="114"/>
      <c r="EO120" s="114"/>
      <c r="FE120" s="114"/>
      <c r="FU120" s="114"/>
      <c r="GK120" s="114"/>
      <c r="HA120" s="114"/>
      <c r="HQ120" s="114"/>
      <c r="IG120" s="114"/>
    </row>
    <row r="121" spans="1:241" ht="21.75" customHeight="1">
      <c r="A121" s="103"/>
      <c r="B121" s="91"/>
      <c r="C121" s="21"/>
      <c r="D121" s="21"/>
      <c r="E121" s="21"/>
      <c r="F121" s="14">
        <v>2030</v>
      </c>
      <c r="G121" s="26">
        <f t="shared" si="60"/>
        <v>22979</v>
      </c>
      <c r="H121" s="26">
        <f t="shared" si="60"/>
        <v>0</v>
      </c>
      <c r="I121" s="26">
        <f t="shared" si="57"/>
        <v>22979</v>
      </c>
      <c r="J121" s="26">
        <f t="shared" si="59"/>
        <v>0</v>
      </c>
      <c r="K121" s="26">
        <f t="shared" si="59"/>
        <v>0</v>
      </c>
      <c r="L121" s="26">
        <f t="shared" si="59"/>
        <v>0</v>
      </c>
      <c r="M121" s="26">
        <f t="shared" si="59"/>
        <v>0</v>
      </c>
      <c r="N121" s="26">
        <f t="shared" si="59"/>
        <v>0</v>
      </c>
      <c r="O121" s="26">
        <f t="shared" si="59"/>
        <v>0</v>
      </c>
      <c r="P121" s="26">
        <f t="shared" si="59"/>
        <v>0</v>
      </c>
      <c r="Q121" s="24"/>
      <c r="R121" s="3"/>
      <c r="AG121" s="114"/>
      <c r="AW121" s="114"/>
      <c r="BM121" s="114"/>
      <c r="CC121" s="114"/>
      <c r="CS121" s="114"/>
      <c r="DI121" s="114"/>
      <c r="DY121" s="114"/>
      <c r="EO121" s="114"/>
      <c r="FE121" s="114"/>
      <c r="FU121" s="114"/>
      <c r="GK121" s="114"/>
      <c r="HA121" s="114"/>
      <c r="HQ121" s="114"/>
      <c r="IG121" s="114"/>
    </row>
    <row r="122" spans="1:254" s="4" customFormat="1" ht="18.75" customHeight="1">
      <c r="A122" s="103"/>
      <c r="B122" s="88" t="s">
        <v>36</v>
      </c>
      <c r="C122" s="21"/>
      <c r="D122" s="21"/>
      <c r="E122" s="21"/>
      <c r="F122" s="22" t="s">
        <v>22</v>
      </c>
      <c r="G122" s="23">
        <f t="shared" si="54"/>
        <v>151703</v>
      </c>
      <c r="H122" s="23">
        <f aca="true" t="shared" si="61" ref="H122:H132">J122+L122+N122+P122</f>
        <v>0</v>
      </c>
      <c r="I122" s="23">
        <f aca="true" t="shared" si="62" ref="I122:P122">SUM(I123:I131)</f>
        <v>37925.8</v>
      </c>
      <c r="J122" s="23">
        <f t="shared" si="62"/>
        <v>0</v>
      </c>
      <c r="K122" s="23">
        <f t="shared" si="62"/>
        <v>0</v>
      </c>
      <c r="L122" s="23">
        <f t="shared" si="62"/>
        <v>0</v>
      </c>
      <c r="M122" s="23">
        <f t="shared" si="62"/>
        <v>113777.2</v>
      </c>
      <c r="N122" s="23">
        <f t="shared" si="62"/>
        <v>0</v>
      </c>
      <c r="O122" s="23">
        <f t="shared" si="62"/>
        <v>0</v>
      </c>
      <c r="P122" s="23">
        <f t="shared" si="62"/>
        <v>0</v>
      </c>
      <c r="Q122" s="24"/>
      <c r="R122" s="3"/>
      <c r="S122" s="114"/>
      <c r="T122" s="114"/>
      <c r="U122" s="34"/>
      <c r="V122" s="35"/>
      <c r="W122" s="35"/>
      <c r="X122" s="41"/>
      <c r="Y122" s="41"/>
      <c r="Z122" s="41"/>
      <c r="AA122" s="41"/>
      <c r="AB122" s="41"/>
      <c r="AC122" s="41"/>
      <c r="AD122" s="41"/>
      <c r="AE122" s="41"/>
      <c r="AF122" s="36"/>
      <c r="AG122" s="114"/>
      <c r="AH122" s="114"/>
      <c r="AI122" s="114"/>
      <c r="AJ122" s="114"/>
      <c r="AK122" s="34"/>
      <c r="AL122" s="35"/>
      <c r="AM122" s="35"/>
      <c r="AN122" s="41"/>
      <c r="AO122" s="41"/>
      <c r="AP122" s="41"/>
      <c r="AQ122" s="41"/>
      <c r="AR122" s="41"/>
      <c r="AS122" s="41"/>
      <c r="AT122" s="41"/>
      <c r="AU122" s="41"/>
      <c r="AV122" s="36"/>
      <c r="AW122" s="114"/>
      <c r="AX122" s="114"/>
      <c r="AY122" s="114"/>
      <c r="AZ122" s="114"/>
      <c r="BA122" s="34"/>
      <c r="BB122" s="35"/>
      <c r="BC122" s="35"/>
      <c r="BD122" s="41"/>
      <c r="BE122" s="41"/>
      <c r="BF122" s="41"/>
      <c r="BG122" s="41"/>
      <c r="BH122" s="41"/>
      <c r="BI122" s="41"/>
      <c r="BJ122" s="41"/>
      <c r="BK122" s="41"/>
      <c r="BL122" s="36"/>
      <c r="BM122" s="114"/>
      <c r="BN122" s="114"/>
      <c r="BO122" s="114"/>
      <c r="BP122" s="114"/>
      <c r="BQ122" s="34"/>
      <c r="BR122" s="35"/>
      <c r="BS122" s="35"/>
      <c r="BT122" s="41"/>
      <c r="BU122" s="41"/>
      <c r="BV122" s="41"/>
      <c r="BW122" s="41"/>
      <c r="BX122" s="41"/>
      <c r="BY122" s="41"/>
      <c r="BZ122" s="41"/>
      <c r="CA122" s="41"/>
      <c r="CB122" s="36"/>
      <c r="CC122" s="114"/>
      <c r="CD122" s="114"/>
      <c r="CE122" s="114"/>
      <c r="CF122" s="114"/>
      <c r="CG122" s="34"/>
      <c r="CH122" s="35"/>
      <c r="CI122" s="35"/>
      <c r="CJ122" s="41"/>
      <c r="CK122" s="41"/>
      <c r="CL122" s="41"/>
      <c r="CM122" s="41"/>
      <c r="CN122" s="41"/>
      <c r="CO122" s="41"/>
      <c r="CP122" s="41"/>
      <c r="CQ122" s="41"/>
      <c r="CR122" s="36"/>
      <c r="CS122" s="114"/>
      <c r="CT122" s="114"/>
      <c r="CU122" s="114"/>
      <c r="CV122" s="114"/>
      <c r="CW122" s="34"/>
      <c r="CX122" s="35"/>
      <c r="CY122" s="35"/>
      <c r="CZ122" s="41"/>
      <c r="DA122" s="41"/>
      <c r="DB122" s="41"/>
      <c r="DC122" s="41"/>
      <c r="DD122" s="41"/>
      <c r="DE122" s="41"/>
      <c r="DF122" s="41"/>
      <c r="DG122" s="41"/>
      <c r="DH122" s="36"/>
      <c r="DI122" s="114"/>
      <c r="DJ122" s="114"/>
      <c r="DK122" s="114"/>
      <c r="DL122" s="114"/>
      <c r="DM122" s="34"/>
      <c r="DN122" s="35"/>
      <c r="DO122" s="35"/>
      <c r="DP122" s="41"/>
      <c r="DQ122" s="41"/>
      <c r="DR122" s="41"/>
      <c r="DS122" s="41"/>
      <c r="DT122" s="41"/>
      <c r="DU122" s="41"/>
      <c r="DV122" s="41"/>
      <c r="DW122" s="41"/>
      <c r="DX122" s="36"/>
      <c r="DY122" s="114"/>
      <c r="DZ122" s="114"/>
      <c r="EA122" s="114"/>
      <c r="EB122" s="114"/>
      <c r="EC122" s="34"/>
      <c r="ED122" s="35"/>
      <c r="EE122" s="35"/>
      <c r="EF122" s="41"/>
      <c r="EG122" s="41"/>
      <c r="EH122" s="41"/>
      <c r="EI122" s="41"/>
      <c r="EJ122" s="41"/>
      <c r="EK122" s="41"/>
      <c r="EL122" s="41"/>
      <c r="EM122" s="41"/>
      <c r="EN122" s="36"/>
      <c r="EO122" s="114"/>
      <c r="EP122" s="114"/>
      <c r="EQ122" s="114"/>
      <c r="ER122" s="114"/>
      <c r="ES122" s="34"/>
      <c r="ET122" s="35"/>
      <c r="EU122" s="35"/>
      <c r="EV122" s="41"/>
      <c r="EW122" s="41"/>
      <c r="EX122" s="41"/>
      <c r="EY122" s="41"/>
      <c r="EZ122" s="41"/>
      <c r="FA122" s="41"/>
      <c r="FB122" s="41"/>
      <c r="FC122" s="41"/>
      <c r="FD122" s="36"/>
      <c r="FE122" s="114"/>
      <c r="FF122" s="114"/>
      <c r="FG122" s="114"/>
      <c r="FH122" s="114"/>
      <c r="FI122" s="34"/>
      <c r="FJ122" s="35"/>
      <c r="FK122" s="35"/>
      <c r="FL122" s="41"/>
      <c r="FM122" s="41"/>
      <c r="FN122" s="41"/>
      <c r="FO122" s="41"/>
      <c r="FP122" s="41"/>
      <c r="FQ122" s="41"/>
      <c r="FR122" s="41"/>
      <c r="FS122" s="41"/>
      <c r="FT122" s="36"/>
      <c r="FU122" s="114"/>
      <c r="FV122" s="114"/>
      <c r="FW122" s="114"/>
      <c r="FX122" s="114"/>
      <c r="FY122" s="34"/>
      <c r="FZ122" s="35"/>
      <c r="GA122" s="35"/>
      <c r="GB122" s="41"/>
      <c r="GC122" s="41"/>
      <c r="GD122" s="41"/>
      <c r="GE122" s="41"/>
      <c r="GF122" s="41"/>
      <c r="GG122" s="41"/>
      <c r="GH122" s="41"/>
      <c r="GI122" s="41"/>
      <c r="GJ122" s="36"/>
      <c r="GK122" s="114"/>
      <c r="GL122" s="114"/>
      <c r="GM122" s="114"/>
      <c r="GN122" s="114"/>
      <c r="GO122" s="34"/>
      <c r="GP122" s="35"/>
      <c r="GQ122" s="35"/>
      <c r="GR122" s="41"/>
      <c r="GS122" s="41"/>
      <c r="GT122" s="41"/>
      <c r="GU122" s="41"/>
      <c r="GV122" s="41"/>
      <c r="GW122" s="41"/>
      <c r="GX122" s="41"/>
      <c r="GY122" s="41"/>
      <c r="GZ122" s="36"/>
      <c r="HA122" s="114"/>
      <c r="HB122" s="114"/>
      <c r="HC122" s="114"/>
      <c r="HD122" s="114"/>
      <c r="HE122" s="34"/>
      <c r="HF122" s="35"/>
      <c r="HG122" s="35"/>
      <c r="HH122" s="41"/>
      <c r="HI122" s="41"/>
      <c r="HJ122" s="41"/>
      <c r="HK122" s="41"/>
      <c r="HL122" s="41"/>
      <c r="HM122" s="41"/>
      <c r="HN122" s="41"/>
      <c r="HO122" s="41"/>
      <c r="HP122" s="36"/>
      <c r="HQ122" s="114"/>
      <c r="HR122" s="114"/>
      <c r="HS122" s="114"/>
      <c r="HT122" s="114"/>
      <c r="HU122" s="34"/>
      <c r="HV122" s="35"/>
      <c r="HW122" s="35"/>
      <c r="HX122" s="41"/>
      <c r="HY122" s="41"/>
      <c r="HZ122" s="41"/>
      <c r="IA122" s="41"/>
      <c r="IB122" s="41"/>
      <c r="IC122" s="41"/>
      <c r="ID122" s="41"/>
      <c r="IE122" s="41"/>
      <c r="IF122" s="36"/>
      <c r="IG122" s="114"/>
      <c r="IH122" s="114"/>
      <c r="II122" s="114"/>
      <c r="IJ122" s="114"/>
      <c r="IK122" s="34"/>
      <c r="IL122" s="35"/>
      <c r="IM122" s="35"/>
      <c r="IN122" s="41"/>
      <c r="IO122" s="41"/>
      <c r="IP122" s="41"/>
      <c r="IQ122" s="41"/>
      <c r="IR122" s="41"/>
      <c r="IS122" s="41"/>
      <c r="IT122" s="41"/>
    </row>
    <row r="123" spans="1:254" s="4" customFormat="1" ht="18.75" customHeight="1">
      <c r="A123" s="103"/>
      <c r="B123" s="91"/>
      <c r="C123" s="21"/>
      <c r="D123" s="21"/>
      <c r="E123" s="21"/>
      <c r="F123" s="14">
        <v>2022</v>
      </c>
      <c r="G123" s="26">
        <f t="shared" si="54"/>
        <v>151703</v>
      </c>
      <c r="H123" s="26">
        <f t="shared" si="61"/>
        <v>0</v>
      </c>
      <c r="I123" s="26">
        <f>I50</f>
        <v>37925.8</v>
      </c>
      <c r="J123" s="26">
        <f aca="true" t="shared" si="63" ref="J123:P123">J50</f>
        <v>0</v>
      </c>
      <c r="K123" s="26">
        <f t="shared" si="63"/>
        <v>0</v>
      </c>
      <c r="L123" s="26">
        <f t="shared" si="63"/>
        <v>0</v>
      </c>
      <c r="M123" s="26">
        <f t="shared" si="63"/>
        <v>113777.2</v>
      </c>
      <c r="N123" s="26">
        <f t="shared" si="63"/>
        <v>0</v>
      </c>
      <c r="O123" s="26">
        <f t="shared" si="63"/>
        <v>0</v>
      </c>
      <c r="P123" s="26">
        <f t="shared" si="63"/>
        <v>0</v>
      </c>
      <c r="Q123" s="24"/>
      <c r="R123" s="3"/>
      <c r="S123" s="114"/>
      <c r="T123" s="114"/>
      <c r="U123" s="37"/>
      <c r="V123" s="38"/>
      <c r="W123" s="38"/>
      <c r="X123" s="40"/>
      <c r="Y123" s="40"/>
      <c r="Z123" s="40"/>
      <c r="AA123" s="40"/>
      <c r="AB123" s="40"/>
      <c r="AC123" s="40"/>
      <c r="AD123" s="40"/>
      <c r="AE123" s="40"/>
      <c r="AF123" s="36"/>
      <c r="AG123" s="114"/>
      <c r="AH123" s="114"/>
      <c r="AI123" s="114"/>
      <c r="AJ123" s="114"/>
      <c r="AK123" s="37"/>
      <c r="AL123" s="38"/>
      <c r="AM123" s="38"/>
      <c r="AN123" s="40"/>
      <c r="AO123" s="40"/>
      <c r="AP123" s="40"/>
      <c r="AQ123" s="40"/>
      <c r="AR123" s="40"/>
      <c r="AS123" s="40"/>
      <c r="AT123" s="40"/>
      <c r="AU123" s="40"/>
      <c r="AV123" s="36"/>
      <c r="AW123" s="114"/>
      <c r="AX123" s="114"/>
      <c r="AY123" s="114"/>
      <c r="AZ123" s="114"/>
      <c r="BA123" s="37"/>
      <c r="BB123" s="38"/>
      <c r="BC123" s="38"/>
      <c r="BD123" s="40"/>
      <c r="BE123" s="40"/>
      <c r="BF123" s="40"/>
      <c r="BG123" s="40"/>
      <c r="BH123" s="40"/>
      <c r="BI123" s="40"/>
      <c r="BJ123" s="40"/>
      <c r="BK123" s="40"/>
      <c r="BL123" s="36"/>
      <c r="BM123" s="114"/>
      <c r="BN123" s="114"/>
      <c r="BO123" s="114"/>
      <c r="BP123" s="114"/>
      <c r="BQ123" s="37"/>
      <c r="BR123" s="38"/>
      <c r="BS123" s="38"/>
      <c r="BT123" s="40"/>
      <c r="BU123" s="40"/>
      <c r="BV123" s="40"/>
      <c r="BW123" s="40"/>
      <c r="BX123" s="40"/>
      <c r="BY123" s="40"/>
      <c r="BZ123" s="40"/>
      <c r="CA123" s="40"/>
      <c r="CB123" s="36"/>
      <c r="CC123" s="114"/>
      <c r="CD123" s="114"/>
      <c r="CE123" s="114"/>
      <c r="CF123" s="114"/>
      <c r="CG123" s="37"/>
      <c r="CH123" s="38"/>
      <c r="CI123" s="38"/>
      <c r="CJ123" s="40"/>
      <c r="CK123" s="40"/>
      <c r="CL123" s="40"/>
      <c r="CM123" s="40"/>
      <c r="CN123" s="40"/>
      <c r="CO123" s="40"/>
      <c r="CP123" s="40"/>
      <c r="CQ123" s="40"/>
      <c r="CR123" s="36"/>
      <c r="CS123" s="114"/>
      <c r="CT123" s="114"/>
      <c r="CU123" s="114"/>
      <c r="CV123" s="114"/>
      <c r="CW123" s="37"/>
      <c r="CX123" s="38"/>
      <c r="CY123" s="38"/>
      <c r="CZ123" s="40"/>
      <c r="DA123" s="40"/>
      <c r="DB123" s="40"/>
      <c r="DC123" s="40"/>
      <c r="DD123" s="40"/>
      <c r="DE123" s="40"/>
      <c r="DF123" s="40"/>
      <c r="DG123" s="40"/>
      <c r="DH123" s="36"/>
      <c r="DI123" s="114"/>
      <c r="DJ123" s="114"/>
      <c r="DK123" s="114"/>
      <c r="DL123" s="114"/>
      <c r="DM123" s="37"/>
      <c r="DN123" s="38"/>
      <c r="DO123" s="38"/>
      <c r="DP123" s="40"/>
      <c r="DQ123" s="40"/>
      <c r="DR123" s="40"/>
      <c r="DS123" s="40"/>
      <c r="DT123" s="40"/>
      <c r="DU123" s="40"/>
      <c r="DV123" s="40"/>
      <c r="DW123" s="40"/>
      <c r="DX123" s="36"/>
      <c r="DY123" s="114"/>
      <c r="DZ123" s="114"/>
      <c r="EA123" s="114"/>
      <c r="EB123" s="114"/>
      <c r="EC123" s="37"/>
      <c r="ED123" s="38"/>
      <c r="EE123" s="38"/>
      <c r="EF123" s="40"/>
      <c r="EG123" s="40"/>
      <c r="EH123" s="40"/>
      <c r="EI123" s="40"/>
      <c r="EJ123" s="40"/>
      <c r="EK123" s="40"/>
      <c r="EL123" s="40"/>
      <c r="EM123" s="40"/>
      <c r="EN123" s="36"/>
      <c r="EO123" s="114"/>
      <c r="EP123" s="114"/>
      <c r="EQ123" s="114"/>
      <c r="ER123" s="114"/>
      <c r="ES123" s="37"/>
      <c r="ET123" s="38"/>
      <c r="EU123" s="38"/>
      <c r="EV123" s="40"/>
      <c r="EW123" s="40"/>
      <c r="EX123" s="40"/>
      <c r="EY123" s="40"/>
      <c r="EZ123" s="40"/>
      <c r="FA123" s="40"/>
      <c r="FB123" s="40"/>
      <c r="FC123" s="40"/>
      <c r="FD123" s="36"/>
      <c r="FE123" s="114"/>
      <c r="FF123" s="114"/>
      <c r="FG123" s="114"/>
      <c r="FH123" s="114"/>
      <c r="FI123" s="37"/>
      <c r="FJ123" s="38"/>
      <c r="FK123" s="38"/>
      <c r="FL123" s="40"/>
      <c r="FM123" s="40"/>
      <c r="FN123" s="40"/>
      <c r="FO123" s="40"/>
      <c r="FP123" s="40"/>
      <c r="FQ123" s="40"/>
      <c r="FR123" s="40"/>
      <c r="FS123" s="40"/>
      <c r="FT123" s="36"/>
      <c r="FU123" s="114"/>
      <c r="FV123" s="114"/>
      <c r="FW123" s="114"/>
      <c r="FX123" s="114"/>
      <c r="FY123" s="37"/>
      <c r="FZ123" s="38"/>
      <c r="GA123" s="38"/>
      <c r="GB123" s="40"/>
      <c r="GC123" s="40"/>
      <c r="GD123" s="40"/>
      <c r="GE123" s="40"/>
      <c r="GF123" s="40"/>
      <c r="GG123" s="40"/>
      <c r="GH123" s="40"/>
      <c r="GI123" s="40"/>
      <c r="GJ123" s="36"/>
      <c r="GK123" s="114"/>
      <c r="GL123" s="114"/>
      <c r="GM123" s="114"/>
      <c r="GN123" s="114"/>
      <c r="GO123" s="37"/>
      <c r="GP123" s="38"/>
      <c r="GQ123" s="38"/>
      <c r="GR123" s="40"/>
      <c r="GS123" s="40"/>
      <c r="GT123" s="40"/>
      <c r="GU123" s="40"/>
      <c r="GV123" s="40"/>
      <c r="GW123" s="40"/>
      <c r="GX123" s="40"/>
      <c r="GY123" s="40"/>
      <c r="GZ123" s="36"/>
      <c r="HA123" s="114"/>
      <c r="HB123" s="114"/>
      <c r="HC123" s="114"/>
      <c r="HD123" s="114"/>
      <c r="HE123" s="37"/>
      <c r="HF123" s="38"/>
      <c r="HG123" s="38"/>
      <c r="HH123" s="40"/>
      <c r="HI123" s="40"/>
      <c r="HJ123" s="40"/>
      <c r="HK123" s="40"/>
      <c r="HL123" s="40"/>
      <c r="HM123" s="40"/>
      <c r="HN123" s="40"/>
      <c r="HO123" s="40"/>
      <c r="HP123" s="36"/>
      <c r="HQ123" s="114"/>
      <c r="HR123" s="114"/>
      <c r="HS123" s="114"/>
      <c r="HT123" s="114"/>
      <c r="HU123" s="37"/>
      <c r="HV123" s="38"/>
      <c r="HW123" s="38"/>
      <c r="HX123" s="40"/>
      <c r="HY123" s="40"/>
      <c r="HZ123" s="40"/>
      <c r="IA123" s="40"/>
      <c r="IB123" s="40"/>
      <c r="IC123" s="40"/>
      <c r="ID123" s="40"/>
      <c r="IE123" s="40"/>
      <c r="IF123" s="36"/>
      <c r="IG123" s="114"/>
      <c r="IH123" s="114"/>
      <c r="II123" s="114"/>
      <c r="IJ123" s="114"/>
      <c r="IK123" s="37"/>
      <c r="IL123" s="38"/>
      <c r="IM123" s="38"/>
      <c r="IN123" s="40"/>
      <c r="IO123" s="40"/>
      <c r="IP123" s="40"/>
      <c r="IQ123" s="40"/>
      <c r="IR123" s="40"/>
      <c r="IS123" s="40"/>
      <c r="IT123" s="40"/>
    </row>
    <row r="124" spans="1:254" s="4" customFormat="1" ht="18.75" customHeight="1">
      <c r="A124" s="103"/>
      <c r="B124" s="91"/>
      <c r="C124" s="21"/>
      <c r="D124" s="21"/>
      <c r="E124" s="21"/>
      <c r="F124" s="14">
        <v>2023</v>
      </c>
      <c r="G124" s="26">
        <f t="shared" si="54"/>
        <v>0</v>
      </c>
      <c r="H124" s="26">
        <f t="shared" si="61"/>
        <v>0</v>
      </c>
      <c r="I124" s="26">
        <f aca="true" t="shared" si="64" ref="I124:P124">I51</f>
        <v>0</v>
      </c>
      <c r="J124" s="26">
        <f t="shared" si="64"/>
        <v>0</v>
      </c>
      <c r="K124" s="26">
        <f t="shared" si="64"/>
        <v>0</v>
      </c>
      <c r="L124" s="26">
        <f t="shared" si="64"/>
        <v>0</v>
      </c>
      <c r="M124" s="26">
        <f t="shared" si="64"/>
        <v>0</v>
      </c>
      <c r="N124" s="26">
        <f t="shared" si="64"/>
        <v>0</v>
      </c>
      <c r="O124" s="26">
        <f t="shared" si="64"/>
        <v>0</v>
      </c>
      <c r="P124" s="26">
        <f t="shared" si="64"/>
        <v>0</v>
      </c>
      <c r="Q124" s="24"/>
      <c r="R124" s="3"/>
      <c r="S124" s="114"/>
      <c r="T124" s="114"/>
      <c r="U124" s="37"/>
      <c r="V124" s="38"/>
      <c r="W124" s="38"/>
      <c r="X124" s="40"/>
      <c r="Y124" s="40"/>
      <c r="Z124" s="40"/>
      <c r="AA124" s="40"/>
      <c r="AB124" s="40"/>
      <c r="AC124" s="40"/>
      <c r="AD124" s="40"/>
      <c r="AE124" s="40"/>
      <c r="AF124" s="36"/>
      <c r="AG124" s="114"/>
      <c r="AH124" s="114"/>
      <c r="AI124" s="114"/>
      <c r="AJ124" s="114"/>
      <c r="AK124" s="37"/>
      <c r="AL124" s="38"/>
      <c r="AM124" s="38"/>
      <c r="AN124" s="40"/>
      <c r="AO124" s="40"/>
      <c r="AP124" s="40"/>
      <c r="AQ124" s="40"/>
      <c r="AR124" s="40"/>
      <c r="AS124" s="40"/>
      <c r="AT124" s="40"/>
      <c r="AU124" s="40"/>
      <c r="AV124" s="36"/>
      <c r="AW124" s="114"/>
      <c r="AX124" s="114"/>
      <c r="AY124" s="114"/>
      <c r="AZ124" s="114"/>
      <c r="BA124" s="37"/>
      <c r="BB124" s="38"/>
      <c r="BC124" s="38"/>
      <c r="BD124" s="40"/>
      <c r="BE124" s="40"/>
      <c r="BF124" s="40"/>
      <c r="BG124" s="40"/>
      <c r="BH124" s="40"/>
      <c r="BI124" s="40"/>
      <c r="BJ124" s="40"/>
      <c r="BK124" s="40"/>
      <c r="BL124" s="36"/>
      <c r="BM124" s="114"/>
      <c r="BN124" s="114"/>
      <c r="BO124" s="114"/>
      <c r="BP124" s="114"/>
      <c r="BQ124" s="37"/>
      <c r="BR124" s="38"/>
      <c r="BS124" s="38"/>
      <c r="BT124" s="40"/>
      <c r="BU124" s="40"/>
      <c r="BV124" s="40"/>
      <c r="BW124" s="40"/>
      <c r="BX124" s="40"/>
      <c r="BY124" s="40"/>
      <c r="BZ124" s="40"/>
      <c r="CA124" s="40"/>
      <c r="CB124" s="36"/>
      <c r="CC124" s="114"/>
      <c r="CD124" s="114"/>
      <c r="CE124" s="114"/>
      <c r="CF124" s="114"/>
      <c r="CG124" s="37"/>
      <c r="CH124" s="38"/>
      <c r="CI124" s="38"/>
      <c r="CJ124" s="40"/>
      <c r="CK124" s="40"/>
      <c r="CL124" s="40"/>
      <c r="CM124" s="40"/>
      <c r="CN124" s="40"/>
      <c r="CO124" s="40"/>
      <c r="CP124" s="40"/>
      <c r="CQ124" s="40"/>
      <c r="CR124" s="36"/>
      <c r="CS124" s="114"/>
      <c r="CT124" s="114"/>
      <c r="CU124" s="114"/>
      <c r="CV124" s="114"/>
      <c r="CW124" s="37"/>
      <c r="CX124" s="38"/>
      <c r="CY124" s="38"/>
      <c r="CZ124" s="40"/>
      <c r="DA124" s="40"/>
      <c r="DB124" s="40"/>
      <c r="DC124" s="40"/>
      <c r="DD124" s="40"/>
      <c r="DE124" s="40"/>
      <c r="DF124" s="40"/>
      <c r="DG124" s="40"/>
      <c r="DH124" s="36"/>
      <c r="DI124" s="114"/>
      <c r="DJ124" s="114"/>
      <c r="DK124" s="114"/>
      <c r="DL124" s="114"/>
      <c r="DM124" s="37"/>
      <c r="DN124" s="38"/>
      <c r="DO124" s="38"/>
      <c r="DP124" s="40"/>
      <c r="DQ124" s="40"/>
      <c r="DR124" s="40"/>
      <c r="DS124" s="40"/>
      <c r="DT124" s="40"/>
      <c r="DU124" s="40"/>
      <c r="DV124" s="40"/>
      <c r="DW124" s="40"/>
      <c r="DX124" s="36"/>
      <c r="DY124" s="114"/>
      <c r="DZ124" s="114"/>
      <c r="EA124" s="114"/>
      <c r="EB124" s="114"/>
      <c r="EC124" s="37"/>
      <c r="ED124" s="38"/>
      <c r="EE124" s="38"/>
      <c r="EF124" s="40"/>
      <c r="EG124" s="40"/>
      <c r="EH124" s="40"/>
      <c r="EI124" s="40"/>
      <c r="EJ124" s="40"/>
      <c r="EK124" s="40"/>
      <c r="EL124" s="40"/>
      <c r="EM124" s="40"/>
      <c r="EN124" s="36"/>
      <c r="EO124" s="114"/>
      <c r="EP124" s="114"/>
      <c r="EQ124" s="114"/>
      <c r="ER124" s="114"/>
      <c r="ES124" s="37"/>
      <c r="ET124" s="38"/>
      <c r="EU124" s="38"/>
      <c r="EV124" s="40"/>
      <c r="EW124" s="40"/>
      <c r="EX124" s="40"/>
      <c r="EY124" s="40"/>
      <c r="EZ124" s="40"/>
      <c r="FA124" s="40"/>
      <c r="FB124" s="40"/>
      <c r="FC124" s="40"/>
      <c r="FD124" s="36"/>
      <c r="FE124" s="114"/>
      <c r="FF124" s="114"/>
      <c r="FG124" s="114"/>
      <c r="FH124" s="114"/>
      <c r="FI124" s="37"/>
      <c r="FJ124" s="38"/>
      <c r="FK124" s="38"/>
      <c r="FL124" s="40"/>
      <c r="FM124" s="40"/>
      <c r="FN124" s="40"/>
      <c r="FO124" s="40"/>
      <c r="FP124" s="40"/>
      <c r="FQ124" s="40"/>
      <c r="FR124" s="40"/>
      <c r="FS124" s="40"/>
      <c r="FT124" s="36"/>
      <c r="FU124" s="114"/>
      <c r="FV124" s="114"/>
      <c r="FW124" s="114"/>
      <c r="FX124" s="114"/>
      <c r="FY124" s="37"/>
      <c r="FZ124" s="38"/>
      <c r="GA124" s="38"/>
      <c r="GB124" s="40"/>
      <c r="GC124" s="40"/>
      <c r="GD124" s="40"/>
      <c r="GE124" s="40"/>
      <c r="GF124" s="40"/>
      <c r="GG124" s="40"/>
      <c r="GH124" s="40"/>
      <c r="GI124" s="40"/>
      <c r="GJ124" s="36"/>
      <c r="GK124" s="114"/>
      <c r="GL124" s="114"/>
      <c r="GM124" s="114"/>
      <c r="GN124" s="114"/>
      <c r="GO124" s="37"/>
      <c r="GP124" s="38"/>
      <c r="GQ124" s="38"/>
      <c r="GR124" s="40"/>
      <c r="GS124" s="40"/>
      <c r="GT124" s="40"/>
      <c r="GU124" s="40"/>
      <c r="GV124" s="40"/>
      <c r="GW124" s="40"/>
      <c r="GX124" s="40"/>
      <c r="GY124" s="40"/>
      <c r="GZ124" s="36"/>
      <c r="HA124" s="114"/>
      <c r="HB124" s="114"/>
      <c r="HC124" s="114"/>
      <c r="HD124" s="114"/>
      <c r="HE124" s="37"/>
      <c r="HF124" s="38"/>
      <c r="HG124" s="38"/>
      <c r="HH124" s="40"/>
      <c r="HI124" s="40"/>
      <c r="HJ124" s="40"/>
      <c r="HK124" s="40"/>
      <c r="HL124" s="40"/>
      <c r="HM124" s="40"/>
      <c r="HN124" s="40"/>
      <c r="HO124" s="40"/>
      <c r="HP124" s="36"/>
      <c r="HQ124" s="114"/>
      <c r="HR124" s="114"/>
      <c r="HS124" s="114"/>
      <c r="HT124" s="114"/>
      <c r="HU124" s="37"/>
      <c r="HV124" s="38"/>
      <c r="HW124" s="38"/>
      <c r="HX124" s="40"/>
      <c r="HY124" s="40"/>
      <c r="HZ124" s="40"/>
      <c r="IA124" s="40"/>
      <c r="IB124" s="40"/>
      <c r="IC124" s="40"/>
      <c r="ID124" s="40"/>
      <c r="IE124" s="40"/>
      <c r="IF124" s="36"/>
      <c r="IG124" s="114"/>
      <c r="IH124" s="114"/>
      <c r="II124" s="114"/>
      <c r="IJ124" s="114"/>
      <c r="IK124" s="37"/>
      <c r="IL124" s="38"/>
      <c r="IM124" s="38"/>
      <c r="IN124" s="40"/>
      <c r="IO124" s="40"/>
      <c r="IP124" s="40"/>
      <c r="IQ124" s="40"/>
      <c r="IR124" s="40"/>
      <c r="IS124" s="40"/>
      <c r="IT124" s="40"/>
    </row>
    <row r="125" spans="1:254" s="4" customFormat="1" ht="18.75" customHeight="1">
      <c r="A125" s="103"/>
      <c r="B125" s="91"/>
      <c r="C125" s="21"/>
      <c r="D125" s="21"/>
      <c r="E125" s="21"/>
      <c r="F125" s="14">
        <v>2024</v>
      </c>
      <c r="G125" s="26">
        <f t="shared" si="54"/>
        <v>0</v>
      </c>
      <c r="H125" s="26">
        <f t="shared" si="61"/>
        <v>0</v>
      </c>
      <c r="I125" s="26">
        <f aca="true" t="shared" si="65" ref="I125:P125">I52</f>
        <v>0</v>
      </c>
      <c r="J125" s="26">
        <f t="shared" si="65"/>
        <v>0</v>
      </c>
      <c r="K125" s="26">
        <f t="shared" si="65"/>
        <v>0</v>
      </c>
      <c r="L125" s="26">
        <f t="shared" si="65"/>
        <v>0</v>
      </c>
      <c r="M125" s="26">
        <f t="shared" si="65"/>
        <v>0</v>
      </c>
      <c r="N125" s="26">
        <f t="shared" si="65"/>
        <v>0</v>
      </c>
      <c r="O125" s="26">
        <f t="shared" si="65"/>
        <v>0</v>
      </c>
      <c r="P125" s="26">
        <f t="shared" si="65"/>
        <v>0</v>
      </c>
      <c r="Q125" s="24"/>
      <c r="R125" s="3"/>
      <c r="S125" s="114"/>
      <c r="T125" s="114"/>
      <c r="U125" s="37"/>
      <c r="V125" s="38"/>
      <c r="W125" s="38"/>
      <c r="X125" s="40"/>
      <c r="Y125" s="40"/>
      <c r="Z125" s="40"/>
      <c r="AA125" s="40"/>
      <c r="AB125" s="40"/>
      <c r="AC125" s="40"/>
      <c r="AD125" s="40"/>
      <c r="AE125" s="40"/>
      <c r="AF125" s="36"/>
      <c r="AG125" s="114"/>
      <c r="AH125" s="114"/>
      <c r="AI125" s="114"/>
      <c r="AJ125" s="114"/>
      <c r="AK125" s="37"/>
      <c r="AL125" s="38"/>
      <c r="AM125" s="38"/>
      <c r="AN125" s="40"/>
      <c r="AO125" s="40"/>
      <c r="AP125" s="40"/>
      <c r="AQ125" s="40"/>
      <c r="AR125" s="40"/>
      <c r="AS125" s="40"/>
      <c r="AT125" s="40"/>
      <c r="AU125" s="40"/>
      <c r="AV125" s="36"/>
      <c r="AW125" s="114"/>
      <c r="AX125" s="114"/>
      <c r="AY125" s="114"/>
      <c r="AZ125" s="114"/>
      <c r="BA125" s="37"/>
      <c r="BB125" s="38"/>
      <c r="BC125" s="38"/>
      <c r="BD125" s="40"/>
      <c r="BE125" s="40"/>
      <c r="BF125" s="40"/>
      <c r="BG125" s="40"/>
      <c r="BH125" s="40"/>
      <c r="BI125" s="40"/>
      <c r="BJ125" s="40"/>
      <c r="BK125" s="40"/>
      <c r="BL125" s="36"/>
      <c r="BM125" s="114"/>
      <c r="BN125" s="114"/>
      <c r="BO125" s="114"/>
      <c r="BP125" s="114"/>
      <c r="BQ125" s="37"/>
      <c r="BR125" s="38"/>
      <c r="BS125" s="38"/>
      <c r="BT125" s="40"/>
      <c r="BU125" s="40"/>
      <c r="BV125" s="40"/>
      <c r="BW125" s="40"/>
      <c r="BX125" s="40"/>
      <c r="BY125" s="40"/>
      <c r="BZ125" s="40"/>
      <c r="CA125" s="40"/>
      <c r="CB125" s="36"/>
      <c r="CC125" s="114"/>
      <c r="CD125" s="114"/>
      <c r="CE125" s="114"/>
      <c r="CF125" s="114"/>
      <c r="CG125" s="37"/>
      <c r="CH125" s="38"/>
      <c r="CI125" s="38"/>
      <c r="CJ125" s="40"/>
      <c r="CK125" s="40"/>
      <c r="CL125" s="40"/>
      <c r="CM125" s="40"/>
      <c r="CN125" s="40"/>
      <c r="CO125" s="40"/>
      <c r="CP125" s="40"/>
      <c r="CQ125" s="40"/>
      <c r="CR125" s="36"/>
      <c r="CS125" s="114"/>
      <c r="CT125" s="114"/>
      <c r="CU125" s="114"/>
      <c r="CV125" s="114"/>
      <c r="CW125" s="37"/>
      <c r="CX125" s="38"/>
      <c r="CY125" s="38"/>
      <c r="CZ125" s="40"/>
      <c r="DA125" s="40"/>
      <c r="DB125" s="40"/>
      <c r="DC125" s="40"/>
      <c r="DD125" s="40"/>
      <c r="DE125" s="40"/>
      <c r="DF125" s="40"/>
      <c r="DG125" s="40"/>
      <c r="DH125" s="36"/>
      <c r="DI125" s="114"/>
      <c r="DJ125" s="114"/>
      <c r="DK125" s="114"/>
      <c r="DL125" s="114"/>
      <c r="DM125" s="37"/>
      <c r="DN125" s="38"/>
      <c r="DO125" s="38"/>
      <c r="DP125" s="40"/>
      <c r="DQ125" s="40"/>
      <c r="DR125" s="40"/>
      <c r="DS125" s="40"/>
      <c r="DT125" s="40"/>
      <c r="DU125" s="40"/>
      <c r="DV125" s="40"/>
      <c r="DW125" s="40"/>
      <c r="DX125" s="36"/>
      <c r="DY125" s="114"/>
      <c r="DZ125" s="114"/>
      <c r="EA125" s="114"/>
      <c r="EB125" s="114"/>
      <c r="EC125" s="37"/>
      <c r="ED125" s="38"/>
      <c r="EE125" s="38"/>
      <c r="EF125" s="40"/>
      <c r="EG125" s="40"/>
      <c r="EH125" s="40"/>
      <c r="EI125" s="40"/>
      <c r="EJ125" s="40"/>
      <c r="EK125" s="40"/>
      <c r="EL125" s="40"/>
      <c r="EM125" s="40"/>
      <c r="EN125" s="36"/>
      <c r="EO125" s="114"/>
      <c r="EP125" s="114"/>
      <c r="EQ125" s="114"/>
      <c r="ER125" s="114"/>
      <c r="ES125" s="37"/>
      <c r="ET125" s="38"/>
      <c r="EU125" s="38"/>
      <c r="EV125" s="40"/>
      <c r="EW125" s="40"/>
      <c r="EX125" s="40"/>
      <c r="EY125" s="40"/>
      <c r="EZ125" s="40"/>
      <c r="FA125" s="40"/>
      <c r="FB125" s="40"/>
      <c r="FC125" s="40"/>
      <c r="FD125" s="36"/>
      <c r="FE125" s="114"/>
      <c r="FF125" s="114"/>
      <c r="FG125" s="114"/>
      <c r="FH125" s="114"/>
      <c r="FI125" s="37"/>
      <c r="FJ125" s="38"/>
      <c r="FK125" s="38"/>
      <c r="FL125" s="40"/>
      <c r="FM125" s="40"/>
      <c r="FN125" s="40"/>
      <c r="FO125" s="40"/>
      <c r="FP125" s="40"/>
      <c r="FQ125" s="40"/>
      <c r="FR125" s="40"/>
      <c r="FS125" s="40"/>
      <c r="FT125" s="36"/>
      <c r="FU125" s="114"/>
      <c r="FV125" s="114"/>
      <c r="FW125" s="114"/>
      <c r="FX125" s="114"/>
      <c r="FY125" s="37"/>
      <c r="FZ125" s="38"/>
      <c r="GA125" s="38"/>
      <c r="GB125" s="40"/>
      <c r="GC125" s="40"/>
      <c r="GD125" s="40"/>
      <c r="GE125" s="40"/>
      <c r="GF125" s="40"/>
      <c r="GG125" s="40"/>
      <c r="GH125" s="40"/>
      <c r="GI125" s="40"/>
      <c r="GJ125" s="36"/>
      <c r="GK125" s="114"/>
      <c r="GL125" s="114"/>
      <c r="GM125" s="114"/>
      <c r="GN125" s="114"/>
      <c r="GO125" s="37"/>
      <c r="GP125" s="38"/>
      <c r="GQ125" s="38"/>
      <c r="GR125" s="40"/>
      <c r="GS125" s="40"/>
      <c r="GT125" s="40"/>
      <c r="GU125" s="40"/>
      <c r="GV125" s="40"/>
      <c r="GW125" s="40"/>
      <c r="GX125" s="40"/>
      <c r="GY125" s="40"/>
      <c r="GZ125" s="36"/>
      <c r="HA125" s="114"/>
      <c r="HB125" s="114"/>
      <c r="HC125" s="114"/>
      <c r="HD125" s="114"/>
      <c r="HE125" s="37"/>
      <c r="HF125" s="38"/>
      <c r="HG125" s="38"/>
      <c r="HH125" s="40"/>
      <c r="HI125" s="40"/>
      <c r="HJ125" s="40"/>
      <c r="HK125" s="40"/>
      <c r="HL125" s="40"/>
      <c r="HM125" s="40"/>
      <c r="HN125" s="40"/>
      <c r="HO125" s="40"/>
      <c r="HP125" s="36"/>
      <c r="HQ125" s="114"/>
      <c r="HR125" s="114"/>
      <c r="HS125" s="114"/>
      <c r="HT125" s="114"/>
      <c r="HU125" s="37"/>
      <c r="HV125" s="38"/>
      <c r="HW125" s="38"/>
      <c r="HX125" s="40"/>
      <c r="HY125" s="40"/>
      <c r="HZ125" s="40"/>
      <c r="IA125" s="40"/>
      <c r="IB125" s="40"/>
      <c r="IC125" s="40"/>
      <c r="ID125" s="40"/>
      <c r="IE125" s="40"/>
      <c r="IF125" s="36"/>
      <c r="IG125" s="114"/>
      <c r="IH125" s="114"/>
      <c r="II125" s="114"/>
      <c r="IJ125" s="114"/>
      <c r="IK125" s="37"/>
      <c r="IL125" s="38"/>
      <c r="IM125" s="38"/>
      <c r="IN125" s="40"/>
      <c r="IO125" s="40"/>
      <c r="IP125" s="40"/>
      <c r="IQ125" s="40"/>
      <c r="IR125" s="40"/>
      <c r="IS125" s="40"/>
      <c r="IT125" s="40"/>
    </row>
    <row r="126" spans="1:254" s="4" customFormat="1" ht="18.75" customHeight="1">
      <c r="A126" s="103"/>
      <c r="B126" s="91"/>
      <c r="C126" s="21"/>
      <c r="D126" s="21"/>
      <c r="E126" s="21"/>
      <c r="F126" s="14">
        <v>2025</v>
      </c>
      <c r="G126" s="26">
        <f t="shared" si="54"/>
        <v>0</v>
      </c>
      <c r="H126" s="26">
        <f t="shared" si="61"/>
        <v>0</v>
      </c>
      <c r="I126" s="26">
        <f aca="true" t="shared" si="66" ref="I126:P126">I53</f>
        <v>0</v>
      </c>
      <c r="J126" s="26">
        <f t="shared" si="66"/>
        <v>0</v>
      </c>
      <c r="K126" s="26">
        <f t="shared" si="66"/>
        <v>0</v>
      </c>
      <c r="L126" s="26">
        <f t="shared" si="66"/>
        <v>0</v>
      </c>
      <c r="M126" s="26">
        <f t="shared" si="66"/>
        <v>0</v>
      </c>
      <c r="N126" s="26">
        <f t="shared" si="66"/>
        <v>0</v>
      </c>
      <c r="O126" s="26">
        <f t="shared" si="66"/>
        <v>0</v>
      </c>
      <c r="P126" s="26">
        <f t="shared" si="66"/>
        <v>0</v>
      </c>
      <c r="Q126" s="24"/>
      <c r="R126" s="3"/>
      <c r="S126" s="114"/>
      <c r="T126" s="114"/>
      <c r="U126" s="37"/>
      <c r="V126" s="38"/>
      <c r="W126" s="38"/>
      <c r="X126" s="40"/>
      <c r="Y126" s="40"/>
      <c r="Z126" s="40"/>
      <c r="AA126" s="40"/>
      <c r="AB126" s="40"/>
      <c r="AC126" s="40"/>
      <c r="AD126" s="40"/>
      <c r="AE126" s="40"/>
      <c r="AF126" s="36"/>
      <c r="AG126" s="114"/>
      <c r="AH126" s="114"/>
      <c r="AI126" s="114"/>
      <c r="AJ126" s="114"/>
      <c r="AK126" s="37"/>
      <c r="AL126" s="38"/>
      <c r="AM126" s="38"/>
      <c r="AN126" s="40"/>
      <c r="AO126" s="40"/>
      <c r="AP126" s="40"/>
      <c r="AQ126" s="40"/>
      <c r="AR126" s="40"/>
      <c r="AS126" s="40"/>
      <c r="AT126" s="40"/>
      <c r="AU126" s="40"/>
      <c r="AV126" s="36"/>
      <c r="AW126" s="114"/>
      <c r="AX126" s="114"/>
      <c r="AY126" s="114"/>
      <c r="AZ126" s="114"/>
      <c r="BA126" s="37"/>
      <c r="BB126" s="38"/>
      <c r="BC126" s="38"/>
      <c r="BD126" s="40"/>
      <c r="BE126" s="40"/>
      <c r="BF126" s="40"/>
      <c r="BG126" s="40"/>
      <c r="BH126" s="40"/>
      <c r="BI126" s="40"/>
      <c r="BJ126" s="40"/>
      <c r="BK126" s="40"/>
      <c r="BL126" s="36"/>
      <c r="BM126" s="114"/>
      <c r="BN126" s="114"/>
      <c r="BO126" s="114"/>
      <c r="BP126" s="114"/>
      <c r="BQ126" s="37"/>
      <c r="BR126" s="38"/>
      <c r="BS126" s="38"/>
      <c r="BT126" s="40"/>
      <c r="BU126" s="40"/>
      <c r="BV126" s="40"/>
      <c r="BW126" s="40"/>
      <c r="BX126" s="40"/>
      <c r="BY126" s="40"/>
      <c r="BZ126" s="40"/>
      <c r="CA126" s="40"/>
      <c r="CB126" s="36"/>
      <c r="CC126" s="114"/>
      <c r="CD126" s="114"/>
      <c r="CE126" s="114"/>
      <c r="CF126" s="114"/>
      <c r="CG126" s="37"/>
      <c r="CH126" s="38"/>
      <c r="CI126" s="38"/>
      <c r="CJ126" s="40"/>
      <c r="CK126" s="40"/>
      <c r="CL126" s="40"/>
      <c r="CM126" s="40"/>
      <c r="CN126" s="40"/>
      <c r="CO126" s="40"/>
      <c r="CP126" s="40"/>
      <c r="CQ126" s="40"/>
      <c r="CR126" s="36"/>
      <c r="CS126" s="114"/>
      <c r="CT126" s="114"/>
      <c r="CU126" s="114"/>
      <c r="CV126" s="114"/>
      <c r="CW126" s="37"/>
      <c r="CX126" s="38"/>
      <c r="CY126" s="38"/>
      <c r="CZ126" s="40"/>
      <c r="DA126" s="40"/>
      <c r="DB126" s="40"/>
      <c r="DC126" s="40"/>
      <c r="DD126" s="40"/>
      <c r="DE126" s="40"/>
      <c r="DF126" s="40"/>
      <c r="DG126" s="40"/>
      <c r="DH126" s="36"/>
      <c r="DI126" s="114"/>
      <c r="DJ126" s="114"/>
      <c r="DK126" s="114"/>
      <c r="DL126" s="114"/>
      <c r="DM126" s="37"/>
      <c r="DN126" s="38"/>
      <c r="DO126" s="38"/>
      <c r="DP126" s="40"/>
      <c r="DQ126" s="40"/>
      <c r="DR126" s="40"/>
      <c r="DS126" s="40"/>
      <c r="DT126" s="40"/>
      <c r="DU126" s="40"/>
      <c r="DV126" s="40"/>
      <c r="DW126" s="40"/>
      <c r="DX126" s="36"/>
      <c r="DY126" s="114"/>
      <c r="DZ126" s="114"/>
      <c r="EA126" s="114"/>
      <c r="EB126" s="114"/>
      <c r="EC126" s="37"/>
      <c r="ED126" s="38"/>
      <c r="EE126" s="38"/>
      <c r="EF126" s="40"/>
      <c r="EG126" s="40"/>
      <c r="EH126" s="40"/>
      <c r="EI126" s="40"/>
      <c r="EJ126" s="40"/>
      <c r="EK126" s="40"/>
      <c r="EL126" s="40"/>
      <c r="EM126" s="40"/>
      <c r="EN126" s="36"/>
      <c r="EO126" s="114"/>
      <c r="EP126" s="114"/>
      <c r="EQ126" s="114"/>
      <c r="ER126" s="114"/>
      <c r="ES126" s="37"/>
      <c r="ET126" s="38"/>
      <c r="EU126" s="38"/>
      <c r="EV126" s="40"/>
      <c r="EW126" s="40"/>
      <c r="EX126" s="40"/>
      <c r="EY126" s="40"/>
      <c r="EZ126" s="40"/>
      <c r="FA126" s="40"/>
      <c r="FB126" s="40"/>
      <c r="FC126" s="40"/>
      <c r="FD126" s="36"/>
      <c r="FE126" s="114"/>
      <c r="FF126" s="114"/>
      <c r="FG126" s="114"/>
      <c r="FH126" s="114"/>
      <c r="FI126" s="37"/>
      <c r="FJ126" s="38"/>
      <c r="FK126" s="38"/>
      <c r="FL126" s="40"/>
      <c r="FM126" s="40"/>
      <c r="FN126" s="40"/>
      <c r="FO126" s="40"/>
      <c r="FP126" s="40"/>
      <c r="FQ126" s="40"/>
      <c r="FR126" s="40"/>
      <c r="FS126" s="40"/>
      <c r="FT126" s="36"/>
      <c r="FU126" s="114"/>
      <c r="FV126" s="114"/>
      <c r="FW126" s="114"/>
      <c r="FX126" s="114"/>
      <c r="FY126" s="37"/>
      <c r="FZ126" s="38"/>
      <c r="GA126" s="38"/>
      <c r="GB126" s="40"/>
      <c r="GC126" s="40"/>
      <c r="GD126" s="40"/>
      <c r="GE126" s="40"/>
      <c r="GF126" s="40"/>
      <c r="GG126" s="40"/>
      <c r="GH126" s="40"/>
      <c r="GI126" s="40"/>
      <c r="GJ126" s="36"/>
      <c r="GK126" s="114"/>
      <c r="GL126" s="114"/>
      <c r="GM126" s="114"/>
      <c r="GN126" s="114"/>
      <c r="GO126" s="37"/>
      <c r="GP126" s="38"/>
      <c r="GQ126" s="38"/>
      <c r="GR126" s="40"/>
      <c r="GS126" s="40"/>
      <c r="GT126" s="40"/>
      <c r="GU126" s="40"/>
      <c r="GV126" s="40"/>
      <c r="GW126" s="40"/>
      <c r="GX126" s="40"/>
      <c r="GY126" s="40"/>
      <c r="GZ126" s="36"/>
      <c r="HA126" s="114"/>
      <c r="HB126" s="114"/>
      <c r="HC126" s="114"/>
      <c r="HD126" s="114"/>
      <c r="HE126" s="37"/>
      <c r="HF126" s="38"/>
      <c r="HG126" s="38"/>
      <c r="HH126" s="40"/>
      <c r="HI126" s="40"/>
      <c r="HJ126" s="40"/>
      <c r="HK126" s="40"/>
      <c r="HL126" s="40"/>
      <c r="HM126" s="40"/>
      <c r="HN126" s="40"/>
      <c r="HO126" s="40"/>
      <c r="HP126" s="36"/>
      <c r="HQ126" s="114"/>
      <c r="HR126" s="114"/>
      <c r="HS126" s="114"/>
      <c r="HT126" s="114"/>
      <c r="HU126" s="37"/>
      <c r="HV126" s="38"/>
      <c r="HW126" s="38"/>
      <c r="HX126" s="40"/>
      <c r="HY126" s="40"/>
      <c r="HZ126" s="40"/>
      <c r="IA126" s="40"/>
      <c r="IB126" s="40"/>
      <c r="IC126" s="40"/>
      <c r="ID126" s="40"/>
      <c r="IE126" s="40"/>
      <c r="IF126" s="36"/>
      <c r="IG126" s="114"/>
      <c r="IH126" s="114"/>
      <c r="II126" s="114"/>
      <c r="IJ126" s="114"/>
      <c r="IK126" s="37"/>
      <c r="IL126" s="38"/>
      <c r="IM126" s="38"/>
      <c r="IN126" s="40"/>
      <c r="IO126" s="40"/>
      <c r="IP126" s="40"/>
      <c r="IQ126" s="40"/>
      <c r="IR126" s="40"/>
      <c r="IS126" s="40"/>
      <c r="IT126" s="40"/>
    </row>
    <row r="127" spans="1:254" s="4" customFormat="1" ht="18.75" customHeight="1">
      <c r="A127" s="103"/>
      <c r="B127" s="91"/>
      <c r="C127" s="21"/>
      <c r="D127" s="21"/>
      <c r="E127" s="21"/>
      <c r="F127" s="14">
        <v>2026</v>
      </c>
      <c r="G127" s="26">
        <f aca="true" t="shared" si="67" ref="G127:G132">I127+K127+M127+O127</f>
        <v>0</v>
      </c>
      <c r="H127" s="26">
        <f t="shared" si="61"/>
        <v>0</v>
      </c>
      <c r="I127" s="26">
        <f aca="true" t="shared" si="68" ref="I127:P127">I54</f>
        <v>0</v>
      </c>
      <c r="J127" s="26">
        <f t="shared" si="68"/>
        <v>0</v>
      </c>
      <c r="K127" s="26">
        <f t="shared" si="68"/>
        <v>0</v>
      </c>
      <c r="L127" s="26">
        <f t="shared" si="68"/>
        <v>0</v>
      </c>
      <c r="M127" s="26">
        <f t="shared" si="68"/>
        <v>0</v>
      </c>
      <c r="N127" s="26">
        <f t="shared" si="68"/>
        <v>0</v>
      </c>
      <c r="O127" s="26">
        <f t="shared" si="68"/>
        <v>0</v>
      </c>
      <c r="P127" s="26">
        <f t="shared" si="68"/>
        <v>0</v>
      </c>
      <c r="Q127" s="24"/>
      <c r="R127" s="3"/>
      <c r="S127" s="114"/>
      <c r="T127" s="114"/>
      <c r="U127" s="37"/>
      <c r="V127" s="38"/>
      <c r="W127" s="38"/>
      <c r="X127" s="42"/>
      <c r="Y127" s="42"/>
      <c r="Z127" s="42"/>
      <c r="AA127" s="42"/>
      <c r="AB127" s="42"/>
      <c r="AC127" s="42"/>
      <c r="AD127" s="42"/>
      <c r="AE127" s="42"/>
      <c r="AF127" s="36"/>
      <c r="AG127" s="114"/>
      <c r="AH127" s="114"/>
      <c r="AI127" s="114"/>
      <c r="AJ127" s="114"/>
      <c r="AK127" s="37"/>
      <c r="AL127" s="38"/>
      <c r="AM127" s="38"/>
      <c r="AN127" s="42"/>
      <c r="AO127" s="42"/>
      <c r="AP127" s="42"/>
      <c r="AQ127" s="42"/>
      <c r="AR127" s="42"/>
      <c r="AS127" s="42"/>
      <c r="AT127" s="42"/>
      <c r="AU127" s="42"/>
      <c r="AV127" s="36"/>
      <c r="AW127" s="114"/>
      <c r="AX127" s="114"/>
      <c r="AY127" s="114"/>
      <c r="AZ127" s="114"/>
      <c r="BA127" s="37"/>
      <c r="BB127" s="38"/>
      <c r="BC127" s="38"/>
      <c r="BD127" s="42"/>
      <c r="BE127" s="42"/>
      <c r="BF127" s="42"/>
      <c r="BG127" s="42"/>
      <c r="BH127" s="42"/>
      <c r="BI127" s="42"/>
      <c r="BJ127" s="42"/>
      <c r="BK127" s="42"/>
      <c r="BL127" s="36"/>
      <c r="BM127" s="114"/>
      <c r="BN127" s="114"/>
      <c r="BO127" s="114"/>
      <c r="BP127" s="114"/>
      <c r="BQ127" s="37"/>
      <c r="BR127" s="38"/>
      <c r="BS127" s="38"/>
      <c r="BT127" s="42"/>
      <c r="BU127" s="42"/>
      <c r="BV127" s="42"/>
      <c r="BW127" s="42"/>
      <c r="BX127" s="42"/>
      <c r="BY127" s="42"/>
      <c r="BZ127" s="42"/>
      <c r="CA127" s="42"/>
      <c r="CB127" s="36"/>
      <c r="CC127" s="114"/>
      <c r="CD127" s="114"/>
      <c r="CE127" s="114"/>
      <c r="CF127" s="114"/>
      <c r="CG127" s="37"/>
      <c r="CH127" s="38"/>
      <c r="CI127" s="38"/>
      <c r="CJ127" s="42"/>
      <c r="CK127" s="42"/>
      <c r="CL127" s="42"/>
      <c r="CM127" s="42"/>
      <c r="CN127" s="42"/>
      <c r="CO127" s="42"/>
      <c r="CP127" s="42"/>
      <c r="CQ127" s="42"/>
      <c r="CR127" s="36"/>
      <c r="CS127" s="114"/>
      <c r="CT127" s="114"/>
      <c r="CU127" s="114"/>
      <c r="CV127" s="114"/>
      <c r="CW127" s="37"/>
      <c r="CX127" s="38"/>
      <c r="CY127" s="38"/>
      <c r="CZ127" s="42"/>
      <c r="DA127" s="42"/>
      <c r="DB127" s="42"/>
      <c r="DC127" s="42"/>
      <c r="DD127" s="42"/>
      <c r="DE127" s="42"/>
      <c r="DF127" s="42"/>
      <c r="DG127" s="42"/>
      <c r="DH127" s="36"/>
      <c r="DI127" s="114"/>
      <c r="DJ127" s="114"/>
      <c r="DK127" s="114"/>
      <c r="DL127" s="114"/>
      <c r="DM127" s="37"/>
      <c r="DN127" s="38"/>
      <c r="DO127" s="38"/>
      <c r="DP127" s="42"/>
      <c r="DQ127" s="42"/>
      <c r="DR127" s="42"/>
      <c r="DS127" s="42"/>
      <c r="DT127" s="42"/>
      <c r="DU127" s="42"/>
      <c r="DV127" s="42"/>
      <c r="DW127" s="42"/>
      <c r="DX127" s="36"/>
      <c r="DY127" s="114"/>
      <c r="DZ127" s="114"/>
      <c r="EA127" s="114"/>
      <c r="EB127" s="114"/>
      <c r="EC127" s="37"/>
      <c r="ED127" s="38"/>
      <c r="EE127" s="38"/>
      <c r="EF127" s="42"/>
      <c r="EG127" s="42"/>
      <c r="EH127" s="42"/>
      <c r="EI127" s="42"/>
      <c r="EJ127" s="42"/>
      <c r="EK127" s="42"/>
      <c r="EL127" s="42"/>
      <c r="EM127" s="42"/>
      <c r="EN127" s="36"/>
      <c r="EO127" s="114"/>
      <c r="EP127" s="114"/>
      <c r="EQ127" s="114"/>
      <c r="ER127" s="114"/>
      <c r="ES127" s="37"/>
      <c r="ET127" s="38"/>
      <c r="EU127" s="38"/>
      <c r="EV127" s="42"/>
      <c r="EW127" s="42"/>
      <c r="EX127" s="42"/>
      <c r="EY127" s="42"/>
      <c r="EZ127" s="42"/>
      <c r="FA127" s="42"/>
      <c r="FB127" s="42"/>
      <c r="FC127" s="42"/>
      <c r="FD127" s="36"/>
      <c r="FE127" s="114"/>
      <c r="FF127" s="114"/>
      <c r="FG127" s="114"/>
      <c r="FH127" s="114"/>
      <c r="FI127" s="37"/>
      <c r="FJ127" s="38"/>
      <c r="FK127" s="38"/>
      <c r="FL127" s="42"/>
      <c r="FM127" s="42"/>
      <c r="FN127" s="42"/>
      <c r="FO127" s="42"/>
      <c r="FP127" s="42"/>
      <c r="FQ127" s="42"/>
      <c r="FR127" s="42"/>
      <c r="FS127" s="42"/>
      <c r="FT127" s="36"/>
      <c r="FU127" s="114"/>
      <c r="FV127" s="114"/>
      <c r="FW127" s="114"/>
      <c r="FX127" s="114"/>
      <c r="FY127" s="37"/>
      <c r="FZ127" s="38"/>
      <c r="GA127" s="38"/>
      <c r="GB127" s="42"/>
      <c r="GC127" s="42"/>
      <c r="GD127" s="42"/>
      <c r="GE127" s="42"/>
      <c r="GF127" s="42"/>
      <c r="GG127" s="42"/>
      <c r="GH127" s="42"/>
      <c r="GI127" s="42"/>
      <c r="GJ127" s="36"/>
      <c r="GK127" s="114"/>
      <c r="GL127" s="114"/>
      <c r="GM127" s="114"/>
      <c r="GN127" s="114"/>
      <c r="GO127" s="37"/>
      <c r="GP127" s="38"/>
      <c r="GQ127" s="38"/>
      <c r="GR127" s="42"/>
      <c r="GS127" s="42"/>
      <c r="GT127" s="42"/>
      <c r="GU127" s="42"/>
      <c r="GV127" s="42"/>
      <c r="GW127" s="42"/>
      <c r="GX127" s="42"/>
      <c r="GY127" s="42"/>
      <c r="GZ127" s="36"/>
      <c r="HA127" s="114"/>
      <c r="HB127" s="114"/>
      <c r="HC127" s="114"/>
      <c r="HD127" s="114"/>
      <c r="HE127" s="37"/>
      <c r="HF127" s="38"/>
      <c r="HG127" s="38"/>
      <c r="HH127" s="42"/>
      <c r="HI127" s="42"/>
      <c r="HJ127" s="42"/>
      <c r="HK127" s="42"/>
      <c r="HL127" s="42"/>
      <c r="HM127" s="42"/>
      <c r="HN127" s="42"/>
      <c r="HO127" s="42"/>
      <c r="HP127" s="36"/>
      <c r="HQ127" s="114"/>
      <c r="HR127" s="114"/>
      <c r="HS127" s="114"/>
      <c r="HT127" s="114"/>
      <c r="HU127" s="37"/>
      <c r="HV127" s="38"/>
      <c r="HW127" s="38"/>
      <c r="HX127" s="42"/>
      <c r="HY127" s="42"/>
      <c r="HZ127" s="42"/>
      <c r="IA127" s="42"/>
      <c r="IB127" s="42"/>
      <c r="IC127" s="42"/>
      <c r="ID127" s="42"/>
      <c r="IE127" s="42"/>
      <c r="IF127" s="36"/>
      <c r="IG127" s="114"/>
      <c r="IH127" s="114"/>
      <c r="II127" s="114"/>
      <c r="IJ127" s="114"/>
      <c r="IK127" s="37"/>
      <c r="IL127" s="38"/>
      <c r="IM127" s="38"/>
      <c r="IN127" s="42"/>
      <c r="IO127" s="42"/>
      <c r="IP127" s="42"/>
      <c r="IQ127" s="42"/>
      <c r="IR127" s="42"/>
      <c r="IS127" s="42"/>
      <c r="IT127" s="42"/>
    </row>
    <row r="128" spans="1:254" s="4" customFormat="1" ht="18.75" customHeight="1">
      <c r="A128" s="103"/>
      <c r="B128" s="91"/>
      <c r="C128" s="21"/>
      <c r="D128" s="21"/>
      <c r="E128" s="21"/>
      <c r="F128" s="14">
        <v>2027</v>
      </c>
      <c r="G128" s="26">
        <f t="shared" si="67"/>
        <v>0</v>
      </c>
      <c r="H128" s="26">
        <f t="shared" si="61"/>
        <v>0</v>
      </c>
      <c r="I128" s="26">
        <f aca="true" t="shared" si="69" ref="I128:P128">I55</f>
        <v>0</v>
      </c>
      <c r="J128" s="26">
        <f t="shared" si="69"/>
        <v>0</v>
      </c>
      <c r="K128" s="26">
        <f t="shared" si="69"/>
        <v>0</v>
      </c>
      <c r="L128" s="26">
        <f t="shared" si="69"/>
        <v>0</v>
      </c>
      <c r="M128" s="26">
        <f t="shared" si="69"/>
        <v>0</v>
      </c>
      <c r="N128" s="26">
        <f t="shared" si="69"/>
        <v>0</v>
      </c>
      <c r="O128" s="26">
        <f t="shared" si="69"/>
        <v>0</v>
      </c>
      <c r="P128" s="26">
        <f t="shared" si="69"/>
        <v>0</v>
      </c>
      <c r="Q128" s="24"/>
      <c r="R128" s="3"/>
      <c r="S128" s="114"/>
      <c r="T128" s="114"/>
      <c r="U128" s="37"/>
      <c r="V128" s="38"/>
      <c r="W128" s="38"/>
      <c r="X128" s="38"/>
      <c r="Y128" s="38"/>
      <c r="Z128" s="38"/>
      <c r="AA128" s="38"/>
      <c r="AB128" s="38"/>
      <c r="AC128" s="38"/>
      <c r="AD128" s="38"/>
      <c r="AE128" s="38"/>
      <c r="AF128" s="36"/>
      <c r="AG128" s="114"/>
      <c r="AH128" s="114"/>
      <c r="AI128" s="114"/>
      <c r="AJ128" s="114"/>
      <c r="AK128" s="37"/>
      <c r="AL128" s="38"/>
      <c r="AM128" s="38"/>
      <c r="AN128" s="38"/>
      <c r="AO128" s="38"/>
      <c r="AP128" s="38"/>
      <c r="AQ128" s="38"/>
      <c r="AR128" s="38"/>
      <c r="AS128" s="38"/>
      <c r="AT128" s="38"/>
      <c r="AU128" s="38"/>
      <c r="AV128" s="36"/>
      <c r="AW128" s="114"/>
      <c r="AX128" s="114"/>
      <c r="AY128" s="114"/>
      <c r="AZ128" s="114"/>
      <c r="BA128" s="37"/>
      <c r="BB128" s="38"/>
      <c r="BC128" s="38"/>
      <c r="BD128" s="38"/>
      <c r="BE128" s="38"/>
      <c r="BF128" s="38"/>
      <c r="BG128" s="38"/>
      <c r="BH128" s="38"/>
      <c r="BI128" s="38"/>
      <c r="BJ128" s="38"/>
      <c r="BK128" s="38"/>
      <c r="BL128" s="36"/>
      <c r="BM128" s="114"/>
      <c r="BN128" s="114"/>
      <c r="BO128" s="114"/>
      <c r="BP128" s="114"/>
      <c r="BQ128" s="37"/>
      <c r="BR128" s="38"/>
      <c r="BS128" s="38"/>
      <c r="BT128" s="38"/>
      <c r="BU128" s="38"/>
      <c r="BV128" s="38"/>
      <c r="BW128" s="38"/>
      <c r="BX128" s="38"/>
      <c r="BY128" s="38"/>
      <c r="BZ128" s="38"/>
      <c r="CA128" s="38"/>
      <c r="CB128" s="36"/>
      <c r="CC128" s="114"/>
      <c r="CD128" s="114"/>
      <c r="CE128" s="114"/>
      <c r="CF128" s="114"/>
      <c r="CG128" s="37"/>
      <c r="CH128" s="38"/>
      <c r="CI128" s="38"/>
      <c r="CJ128" s="38"/>
      <c r="CK128" s="38"/>
      <c r="CL128" s="38"/>
      <c r="CM128" s="38"/>
      <c r="CN128" s="38"/>
      <c r="CO128" s="38"/>
      <c r="CP128" s="38"/>
      <c r="CQ128" s="38"/>
      <c r="CR128" s="36"/>
      <c r="CS128" s="114"/>
      <c r="CT128" s="114"/>
      <c r="CU128" s="114"/>
      <c r="CV128" s="114"/>
      <c r="CW128" s="37"/>
      <c r="CX128" s="38"/>
      <c r="CY128" s="38"/>
      <c r="CZ128" s="38"/>
      <c r="DA128" s="38"/>
      <c r="DB128" s="38"/>
      <c r="DC128" s="38"/>
      <c r="DD128" s="38"/>
      <c r="DE128" s="38"/>
      <c r="DF128" s="38"/>
      <c r="DG128" s="38"/>
      <c r="DH128" s="36"/>
      <c r="DI128" s="114"/>
      <c r="DJ128" s="114"/>
      <c r="DK128" s="114"/>
      <c r="DL128" s="114"/>
      <c r="DM128" s="37"/>
      <c r="DN128" s="38"/>
      <c r="DO128" s="38"/>
      <c r="DP128" s="38"/>
      <c r="DQ128" s="38"/>
      <c r="DR128" s="38"/>
      <c r="DS128" s="38"/>
      <c r="DT128" s="38"/>
      <c r="DU128" s="38"/>
      <c r="DV128" s="38"/>
      <c r="DW128" s="38"/>
      <c r="DX128" s="36"/>
      <c r="DY128" s="114"/>
      <c r="DZ128" s="114"/>
      <c r="EA128" s="114"/>
      <c r="EB128" s="114"/>
      <c r="EC128" s="37"/>
      <c r="ED128" s="38"/>
      <c r="EE128" s="38"/>
      <c r="EF128" s="38"/>
      <c r="EG128" s="38"/>
      <c r="EH128" s="38"/>
      <c r="EI128" s="38"/>
      <c r="EJ128" s="38"/>
      <c r="EK128" s="38"/>
      <c r="EL128" s="38"/>
      <c r="EM128" s="38"/>
      <c r="EN128" s="36"/>
      <c r="EO128" s="114"/>
      <c r="EP128" s="114"/>
      <c r="EQ128" s="114"/>
      <c r="ER128" s="114"/>
      <c r="ES128" s="37"/>
      <c r="ET128" s="38"/>
      <c r="EU128" s="38"/>
      <c r="EV128" s="38"/>
      <c r="EW128" s="38"/>
      <c r="EX128" s="38"/>
      <c r="EY128" s="38"/>
      <c r="EZ128" s="38"/>
      <c r="FA128" s="38"/>
      <c r="FB128" s="38"/>
      <c r="FC128" s="38"/>
      <c r="FD128" s="36"/>
      <c r="FE128" s="114"/>
      <c r="FF128" s="114"/>
      <c r="FG128" s="114"/>
      <c r="FH128" s="114"/>
      <c r="FI128" s="37"/>
      <c r="FJ128" s="38"/>
      <c r="FK128" s="38"/>
      <c r="FL128" s="38"/>
      <c r="FM128" s="38"/>
      <c r="FN128" s="38"/>
      <c r="FO128" s="38"/>
      <c r="FP128" s="38"/>
      <c r="FQ128" s="38"/>
      <c r="FR128" s="38"/>
      <c r="FS128" s="38"/>
      <c r="FT128" s="36"/>
      <c r="FU128" s="114"/>
      <c r="FV128" s="114"/>
      <c r="FW128" s="114"/>
      <c r="FX128" s="114"/>
      <c r="FY128" s="37"/>
      <c r="FZ128" s="38"/>
      <c r="GA128" s="38"/>
      <c r="GB128" s="38"/>
      <c r="GC128" s="38"/>
      <c r="GD128" s="38"/>
      <c r="GE128" s="38"/>
      <c r="GF128" s="38"/>
      <c r="GG128" s="38"/>
      <c r="GH128" s="38"/>
      <c r="GI128" s="38"/>
      <c r="GJ128" s="36"/>
      <c r="GK128" s="114"/>
      <c r="GL128" s="114"/>
      <c r="GM128" s="114"/>
      <c r="GN128" s="114"/>
      <c r="GO128" s="37"/>
      <c r="GP128" s="38"/>
      <c r="GQ128" s="38"/>
      <c r="GR128" s="38"/>
      <c r="GS128" s="38"/>
      <c r="GT128" s="38"/>
      <c r="GU128" s="38"/>
      <c r="GV128" s="38"/>
      <c r="GW128" s="38"/>
      <c r="GX128" s="38"/>
      <c r="GY128" s="38"/>
      <c r="GZ128" s="36"/>
      <c r="HA128" s="114"/>
      <c r="HB128" s="114"/>
      <c r="HC128" s="114"/>
      <c r="HD128" s="114"/>
      <c r="HE128" s="37"/>
      <c r="HF128" s="38"/>
      <c r="HG128" s="38"/>
      <c r="HH128" s="38"/>
      <c r="HI128" s="38"/>
      <c r="HJ128" s="38"/>
      <c r="HK128" s="38"/>
      <c r="HL128" s="38"/>
      <c r="HM128" s="38"/>
      <c r="HN128" s="38"/>
      <c r="HO128" s="38"/>
      <c r="HP128" s="36"/>
      <c r="HQ128" s="114"/>
      <c r="HR128" s="114"/>
      <c r="HS128" s="114"/>
      <c r="HT128" s="114"/>
      <c r="HU128" s="37"/>
      <c r="HV128" s="38"/>
      <c r="HW128" s="38"/>
      <c r="HX128" s="38"/>
      <c r="HY128" s="38"/>
      <c r="HZ128" s="38"/>
      <c r="IA128" s="38"/>
      <c r="IB128" s="38"/>
      <c r="IC128" s="38"/>
      <c r="ID128" s="38"/>
      <c r="IE128" s="38"/>
      <c r="IF128" s="36"/>
      <c r="IG128" s="114"/>
      <c r="IH128" s="114"/>
      <c r="II128" s="114"/>
      <c r="IJ128" s="114"/>
      <c r="IK128" s="37"/>
      <c r="IL128" s="38"/>
      <c r="IM128" s="38"/>
      <c r="IN128" s="38"/>
      <c r="IO128" s="38"/>
      <c r="IP128" s="38"/>
      <c r="IQ128" s="38"/>
      <c r="IR128" s="38"/>
      <c r="IS128" s="38"/>
      <c r="IT128" s="38"/>
    </row>
    <row r="129" spans="1:241" ht="21.75" customHeight="1">
      <c r="A129" s="103"/>
      <c r="B129" s="91"/>
      <c r="C129" s="21"/>
      <c r="D129" s="21"/>
      <c r="E129" s="21"/>
      <c r="F129" s="14">
        <v>2028</v>
      </c>
      <c r="G129" s="26">
        <f t="shared" si="67"/>
        <v>0</v>
      </c>
      <c r="H129" s="26">
        <f t="shared" si="61"/>
        <v>0</v>
      </c>
      <c r="I129" s="26">
        <f aca="true" t="shared" si="70" ref="I129:P129">I56</f>
        <v>0</v>
      </c>
      <c r="J129" s="26">
        <f t="shared" si="70"/>
        <v>0</v>
      </c>
      <c r="K129" s="26">
        <f t="shared" si="70"/>
        <v>0</v>
      </c>
      <c r="L129" s="26">
        <f t="shared" si="70"/>
        <v>0</v>
      </c>
      <c r="M129" s="26">
        <f t="shared" si="70"/>
        <v>0</v>
      </c>
      <c r="N129" s="26">
        <f t="shared" si="70"/>
        <v>0</v>
      </c>
      <c r="O129" s="26">
        <f t="shared" si="70"/>
        <v>0</v>
      </c>
      <c r="P129" s="26">
        <f t="shared" si="70"/>
        <v>0</v>
      </c>
      <c r="Q129" s="24"/>
      <c r="R129" s="3"/>
      <c r="AG129" s="63"/>
      <c r="AW129" s="63"/>
      <c r="BM129" s="63"/>
      <c r="CC129" s="63"/>
      <c r="CS129" s="63"/>
      <c r="DI129" s="63"/>
      <c r="DY129" s="63"/>
      <c r="EO129" s="63"/>
      <c r="FE129" s="63"/>
      <c r="FU129" s="63"/>
      <c r="GK129" s="63"/>
      <c r="HA129" s="63"/>
      <c r="HQ129" s="63"/>
      <c r="IG129" s="63"/>
    </row>
    <row r="130" spans="1:241" ht="21.75" customHeight="1">
      <c r="A130" s="103"/>
      <c r="B130" s="91"/>
      <c r="C130" s="21"/>
      <c r="D130" s="21"/>
      <c r="E130" s="21"/>
      <c r="F130" s="14">
        <v>2029</v>
      </c>
      <c r="G130" s="26">
        <f t="shared" si="67"/>
        <v>0</v>
      </c>
      <c r="H130" s="26">
        <f t="shared" si="61"/>
        <v>0</v>
      </c>
      <c r="I130" s="26">
        <f aca="true" t="shared" si="71" ref="I130:P130">I57</f>
        <v>0</v>
      </c>
      <c r="J130" s="26">
        <f t="shared" si="71"/>
        <v>0</v>
      </c>
      <c r="K130" s="26">
        <f t="shared" si="71"/>
        <v>0</v>
      </c>
      <c r="L130" s="26">
        <f t="shared" si="71"/>
        <v>0</v>
      </c>
      <c r="M130" s="26">
        <f t="shared" si="71"/>
        <v>0</v>
      </c>
      <c r="N130" s="26">
        <f t="shared" si="71"/>
        <v>0</v>
      </c>
      <c r="O130" s="26">
        <f t="shared" si="71"/>
        <v>0</v>
      </c>
      <c r="P130" s="26">
        <f t="shared" si="71"/>
        <v>0</v>
      </c>
      <c r="Q130" s="24"/>
      <c r="R130" s="3"/>
      <c r="AG130" s="63"/>
      <c r="AW130" s="63"/>
      <c r="BM130" s="63"/>
      <c r="CC130" s="63"/>
      <c r="CS130" s="63"/>
      <c r="DI130" s="63"/>
      <c r="DY130" s="63"/>
      <c r="EO130" s="63"/>
      <c r="FE130" s="63"/>
      <c r="FU130" s="63"/>
      <c r="GK130" s="63"/>
      <c r="HA130" s="63"/>
      <c r="HQ130" s="63"/>
      <c r="IG130" s="63"/>
    </row>
    <row r="131" spans="1:241" ht="21.75" customHeight="1">
      <c r="A131" s="103"/>
      <c r="B131" s="91"/>
      <c r="C131" s="21"/>
      <c r="D131" s="21"/>
      <c r="E131" s="21"/>
      <c r="F131" s="14">
        <v>2030</v>
      </c>
      <c r="G131" s="26">
        <f t="shared" si="67"/>
        <v>0</v>
      </c>
      <c r="H131" s="26">
        <f t="shared" si="61"/>
        <v>0</v>
      </c>
      <c r="I131" s="26">
        <f aca="true" t="shared" si="72" ref="I131:P131">I58</f>
        <v>0</v>
      </c>
      <c r="J131" s="26">
        <f t="shared" si="72"/>
        <v>0</v>
      </c>
      <c r="K131" s="26">
        <f t="shared" si="72"/>
        <v>0</v>
      </c>
      <c r="L131" s="26">
        <f t="shared" si="72"/>
        <v>0</v>
      </c>
      <c r="M131" s="26">
        <f t="shared" si="72"/>
        <v>0</v>
      </c>
      <c r="N131" s="26">
        <f t="shared" si="72"/>
        <v>0</v>
      </c>
      <c r="O131" s="26">
        <f t="shared" si="72"/>
        <v>0</v>
      </c>
      <c r="P131" s="26">
        <f t="shared" si="72"/>
        <v>0</v>
      </c>
      <c r="Q131" s="24"/>
      <c r="R131" s="3"/>
      <c r="AG131" s="63"/>
      <c r="AW131" s="63"/>
      <c r="BM131" s="63"/>
      <c r="CC131" s="63"/>
      <c r="CS131" s="63"/>
      <c r="DI131" s="63"/>
      <c r="DY131" s="63"/>
      <c r="EO131" s="63"/>
      <c r="FE131" s="63"/>
      <c r="FU131" s="63"/>
      <c r="GK131" s="63"/>
      <c r="HA131" s="63"/>
      <c r="HQ131" s="63"/>
      <c r="IG131" s="63"/>
    </row>
    <row r="132" spans="1:18" ht="18" customHeight="1">
      <c r="A132" s="103"/>
      <c r="B132" s="88" t="s">
        <v>209</v>
      </c>
      <c r="C132" s="21"/>
      <c r="D132" s="21"/>
      <c r="E132" s="21"/>
      <c r="F132" s="22" t="s">
        <v>22</v>
      </c>
      <c r="G132" s="23">
        <f t="shared" si="67"/>
        <v>187228.80000000002</v>
      </c>
      <c r="H132" s="23">
        <f t="shared" si="61"/>
        <v>0</v>
      </c>
      <c r="I132" s="23">
        <f aca="true" t="shared" si="73" ref="I132:P132">SUM(I133:I141)</f>
        <v>0</v>
      </c>
      <c r="J132" s="23">
        <f t="shared" si="73"/>
        <v>0</v>
      </c>
      <c r="K132" s="23">
        <f t="shared" si="73"/>
        <v>0</v>
      </c>
      <c r="L132" s="23">
        <f t="shared" si="73"/>
        <v>0</v>
      </c>
      <c r="M132" s="23">
        <f t="shared" si="73"/>
        <v>187228.80000000002</v>
      </c>
      <c r="N132" s="23">
        <f t="shared" si="73"/>
        <v>0</v>
      </c>
      <c r="O132" s="23">
        <f t="shared" si="73"/>
        <v>0</v>
      </c>
      <c r="P132" s="23">
        <f t="shared" si="73"/>
        <v>0</v>
      </c>
      <c r="Q132" s="24"/>
      <c r="R132" s="3"/>
    </row>
    <row r="133" spans="1:18" ht="21.75" customHeight="1">
      <c r="A133" s="103"/>
      <c r="B133" s="91"/>
      <c r="C133" s="21"/>
      <c r="D133" s="21"/>
      <c r="E133" s="21"/>
      <c r="F133" s="14">
        <v>2022</v>
      </c>
      <c r="G133" s="26">
        <f aca="true" t="shared" si="74" ref="G133:G141">I133+K133+M133+O133</f>
        <v>187228.80000000002</v>
      </c>
      <c r="H133" s="26">
        <f aca="true" t="shared" si="75" ref="H133:H141">J133+L133+N133+P133</f>
        <v>0</v>
      </c>
      <c r="I133" s="26">
        <f>I90</f>
        <v>0</v>
      </c>
      <c r="J133" s="26">
        <f aca="true" t="shared" si="76" ref="J133:P133">J90</f>
        <v>0</v>
      </c>
      <c r="K133" s="26">
        <f t="shared" si="76"/>
        <v>0</v>
      </c>
      <c r="L133" s="26">
        <f t="shared" si="76"/>
        <v>0</v>
      </c>
      <c r="M133" s="26">
        <f t="shared" si="76"/>
        <v>187228.80000000002</v>
      </c>
      <c r="N133" s="26">
        <f t="shared" si="76"/>
        <v>0</v>
      </c>
      <c r="O133" s="26">
        <f t="shared" si="76"/>
        <v>0</v>
      </c>
      <c r="P133" s="26">
        <f t="shared" si="76"/>
        <v>0</v>
      </c>
      <c r="Q133" s="24"/>
      <c r="R133" s="3"/>
    </row>
    <row r="134" spans="1:18" ht="19.5" customHeight="1">
      <c r="A134" s="103"/>
      <c r="B134" s="91"/>
      <c r="C134" s="21"/>
      <c r="D134" s="21"/>
      <c r="E134" s="21"/>
      <c r="F134" s="14">
        <v>2023</v>
      </c>
      <c r="G134" s="26">
        <f t="shared" si="74"/>
        <v>0</v>
      </c>
      <c r="H134" s="26">
        <f t="shared" si="75"/>
        <v>0</v>
      </c>
      <c r="I134" s="26">
        <f aca="true" t="shared" si="77" ref="I134:P134">I91</f>
        <v>0</v>
      </c>
      <c r="J134" s="26">
        <f t="shared" si="77"/>
        <v>0</v>
      </c>
      <c r="K134" s="26">
        <f t="shared" si="77"/>
        <v>0</v>
      </c>
      <c r="L134" s="26">
        <f t="shared" si="77"/>
        <v>0</v>
      </c>
      <c r="M134" s="26">
        <f t="shared" si="77"/>
        <v>0</v>
      </c>
      <c r="N134" s="26">
        <f t="shared" si="77"/>
        <v>0</v>
      </c>
      <c r="O134" s="26">
        <f t="shared" si="77"/>
        <v>0</v>
      </c>
      <c r="P134" s="26">
        <f t="shared" si="77"/>
        <v>0</v>
      </c>
      <c r="Q134" s="24"/>
      <c r="R134" s="3"/>
    </row>
    <row r="135" spans="1:18" ht="18.75" customHeight="1">
      <c r="A135" s="103"/>
      <c r="B135" s="91"/>
      <c r="C135" s="21"/>
      <c r="D135" s="21"/>
      <c r="E135" s="21"/>
      <c r="F135" s="14">
        <v>2024</v>
      </c>
      <c r="G135" s="26">
        <f t="shared" si="74"/>
        <v>0</v>
      </c>
      <c r="H135" s="26">
        <f t="shared" si="75"/>
        <v>0</v>
      </c>
      <c r="I135" s="26">
        <f aca="true" t="shared" si="78" ref="I135:P135">I92</f>
        <v>0</v>
      </c>
      <c r="J135" s="26">
        <f t="shared" si="78"/>
        <v>0</v>
      </c>
      <c r="K135" s="26">
        <f t="shared" si="78"/>
        <v>0</v>
      </c>
      <c r="L135" s="26">
        <f t="shared" si="78"/>
        <v>0</v>
      </c>
      <c r="M135" s="26">
        <f t="shared" si="78"/>
        <v>0</v>
      </c>
      <c r="N135" s="26">
        <f t="shared" si="78"/>
        <v>0</v>
      </c>
      <c r="O135" s="26">
        <f t="shared" si="78"/>
        <v>0</v>
      </c>
      <c r="P135" s="26">
        <f t="shared" si="78"/>
        <v>0</v>
      </c>
      <c r="Q135" s="24"/>
      <c r="R135" s="3"/>
    </row>
    <row r="136" spans="1:18" ht="17.25" customHeight="1">
      <c r="A136" s="103"/>
      <c r="B136" s="91"/>
      <c r="C136" s="21"/>
      <c r="D136" s="21"/>
      <c r="E136" s="21"/>
      <c r="F136" s="14">
        <v>2025</v>
      </c>
      <c r="G136" s="26">
        <f t="shared" si="74"/>
        <v>0</v>
      </c>
      <c r="H136" s="26">
        <f t="shared" si="75"/>
        <v>0</v>
      </c>
      <c r="I136" s="26">
        <f aca="true" t="shared" si="79" ref="I136:P136">I93</f>
        <v>0</v>
      </c>
      <c r="J136" s="26">
        <f t="shared" si="79"/>
        <v>0</v>
      </c>
      <c r="K136" s="26">
        <f t="shared" si="79"/>
        <v>0</v>
      </c>
      <c r="L136" s="26">
        <f t="shared" si="79"/>
        <v>0</v>
      </c>
      <c r="M136" s="26">
        <f t="shared" si="79"/>
        <v>0</v>
      </c>
      <c r="N136" s="26">
        <f t="shared" si="79"/>
        <v>0</v>
      </c>
      <c r="O136" s="26">
        <f t="shared" si="79"/>
        <v>0</v>
      </c>
      <c r="P136" s="26">
        <f t="shared" si="79"/>
        <v>0</v>
      </c>
      <c r="Q136" s="24"/>
      <c r="R136" s="3"/>
    </row>
    <row r="137" spans="1:18" ht="19.5" customHeight="1">
      <c r="A137" s="103"/>
      <c r="B137" s="91"/>
      <c r="C137" s="21"/>
      <c r="D137" s="21"/>
      <c r="E137" s="21"/>
      <c r="F137" s="14">
        <v>2026</v>
      </c>
      <c r="G137" s="26">
        <f t="shared" si="74"/>
        <v>0</v>
      </c>
      <c r="H137" s="26">
        <f t="shared" si="75"/>
        <v>0</v>
      </c>
      <c r="I137" s="26">
        <f aca="true" t="shared" si="80" ref="I137:P137">I94</f>
        <v>0</v>
      </c>
      <c r="J137" s="26">
        <f t="shared" si="80"/>
        <v>0</v>
      </c>
      <c r="K137" s="26">
        <f t="shared" si="80"/>
        <v>0</v>
      </c>
      <c r="L137" s="26">
        <f t="shared" si="80"/>
        <v>0</v>
      </c>
      <c r="M137" s="26">
        <f t="shared" si="80"/>
        <v>0</v>
      </c>
      <c r="N137" s="26">
        <f t="shared" si="80"/>
        <v>0</v>
      </c>
      <c r="O137" s="26">
        <f t="shared" si="80"/>
        <v>0</v>
      </c>
      <c r="P137" s="26">
        <f t="shared" si="80"/>
        <v>0</v>
      </c>
      <c r="Q137" s="24"/>
      <c r="R137" s="3"/>
    </row>
    <row r="138" spans="1:18" ht="18" customHeight="1">
      <c r="A138" s="103"/>
      <c r="B138" s="91"/>
      <c r="C138" s="21"/>
      <c r="D138" s="21"/>
      <c r="E138" s="21"/>
      <c r="F138" s="14">
        <v>2027</v>
      </c>
      <c r="G138" s="26">
        <f t="shared" si="74"/>
        <v>0</v>
      </c>
      <c r="H138" s="26">
        <f t="shared" si="75"/>
        <v>0</v>
      </c>
      <c r="I138" s="26">
        <f aca="true" t="shared" si="81" ref="I138:P138">I95</f>
        <v>0</v>
      </c>
      <c r="J138" s="26">
        <f t="shared" si="81"/>
        <v>0</v>
      </c>
      <c r="K138" s="26">
        <f t="shared" si="81"/>
        <v>0</v>
      </c>
      <c r="L138" s="26">
        <f t="shared" si="81"/>
        <v>0</v>
      </c>
      <c r="M138" s="26">
        <f t="shared" si="81"/>
        <v>0</v>
      </c>
      <c r="N138" s="26">
        <f t="shared" si="81"/>
        <v>0</v>
      </c>
      <c r="O138" s="26">
        <f t="shared" si="81"/>
        <v>0</v>
      </c>
      <c r="P138" s="26">
        <f t="shared" si="81"/>
        <v>0</v>
      </c>
      <c r="Q138" s="24"/>
      <c r="R138" s="3"/>
    </row>
    <row r="139" spans="1:241" ht="21.75" customHeight="1">
      <c r="A139" s="103"/>
      <c r="B139" s="91"/>
      <c r="C139" s="21"/>
      <c r="D139" s="21"/>
      <c r="E139" s="21"/>
      <c r="F139" s="14">
        <v>2028</v>
      </c>
      <c r="G139" s="26">
        <f t="shared" si="74"/>
        <v>0</v>
      </c>
      <c r="H139" s="26">
        <f t="shared" si="75"/>
        <v>0</v>
      </c>
      <c r="I139" s="26">
        <f aca="true" t="shared" si="82" ref="I139:P139">I96</f>
        <v>0</v>
      </c>
      <c r="J139" s="26">
        <f t="shared" si="82"/>
        <v>0</v>
      </c>
      <c r="K139" s="26">
        <f t="shared" si="82"/>
        <v>0</v>
      </c>
      <c r="L139" s="26">
        <f t="shared" si="82"/>
        <v>0</v>
      </c>
      <c r="M139" s="26">
        <f t="shared" si="82"/>
        <v>0</v>
      </c>
      <c r="N139" s="26">
        <f t="shared" si="82"/>
        <v>0</v>
      </c>
      <c r="O139" s="26">
        <f t="shared" si="82"/>
        <v>0</v>
      </c>
      <c r="P139" s="26">
        <f t="shared" si="82"/>
        <v>0</v>
      </c>
      <c r="Q139" s="24"/>
      <c r="R139" s="3"/>
      <c r="AG139" s="63"/>
      <c r="AW139" s="63"/>
      <c r="BM139" s="63"/>
      <c r="CC139" s="63"/>
      <c r="CS139" s="63"/>
      <c r="DI139" s="63"/>
      <c r="DY139" s="63"/>
      <c r="EO139" s="63"/>
      <c r="FE139" s="63"/>
      <c r="FU139" s="63"/>
      <c r="GK139" s="63"/>
      <c r="HA139" s="63"/>
      <c r="HQ139" s="63"/>
      <c r="IG139" s="63"/>
    </row>
    <row r="140" spans="1:241" ht="21.75" customHeight="1">
      <c r="A140" s="103"/>
      <c r="B140" s="91"/>
      <c r="C140" s="21"/>
      <c r="D140" s="21"/>
      <c r="E140" s="21"/>
      <c r="F140" s="14">
        <v>2029</v>
      </c>
      <c r="G140" s="26">
        <f t="shared" si="74"/>
        <v>0</v>
      </c>
      <c r="H140" s="26">
        <f t="shared" si="75"/>
        <v>0</v>
      </c>
      <c r="I140" s="26">
        <f aca="true" t="shared" si="83" ref="I140:P140">I97</f>
        <v>0</v>
      </c>
      <c r="J140" s="26">
        <f t="shared" si="83"/>
        <v>0</v>
      </c>
      <c r="K140" s="26">
        <f t="shared" si="83"/>
        <v>0</v>
      </c>
      <c r="L140" s="26">
        <f t="shared" si="83"/>
        <v>0</v>
      </c>
      <c r="M140" s="26">
        <f t="shared" si="83"/>
        <v>0</v>
      </c>
      <c r="N140" s="26">
        <f t="shared" si="83"/>
        <v>0</v>
      </c>
      <c r="O140" s="26">
        <f t="shared" si="83"/>
        <v>0</v>
      </c>
      <c r="P140" s="26">
        <f t="shared" si="83"/>
        <v>0</v>
      </c>
      <c r="Q140" s="24"/>
      <c r="R140" s="3"/>
      <c r="AG140" s="63"/>
      <c r="AW140" s="63"/>
      <c r="BM140" s="63"/>
      <c r="CC140" s="63"/>
      <c r="CS140" s="63"/>
      <c r="DI140" s="63"/>
      <c r="DY140" s="63"/>
      <c r="EO140" s="63"/>
      <c r="FE140" s="63"/>
      <c r="FU140" s="63"/>
      <c r="GK140" s="63"/>
      <c r="HA140" s="63"/>
      <c r="HQ140" s="63"/>
      <c r="IG140" s="63"/>
    </row>
    <row r="141" spans="1:241" ht="21.75" customHeight="1">
      <c r="A141" s="103"/>
      <c r="B141" s="91"/>
      <c r="C141" s="21"/>
      <c r="D141" s="21"/>
      <c r="E141" s="21"/>
      <c r="F141" s="14">
        <v>2030</v>
      </c>
      <c r="G141" s="26">
        <f t="shared" si="74"/>
        <v>0</v>
      </c>
      <c r="H141" s="26">
        <f t="shared" si="75"/>
        <v>0</v>
      </c>
      <c r="I141" s="26">
        <f aca="true" t="shared" si="84" ref="I141:P141">I98</f>
        <v>0</v>
      </c>
      <c r="J141" s="26">
        <f t="shared" si="84"/>
        <v>0</v>
      </c>
      <c r="K141" s="26">
        <f t="shared" si="84"/>
        <v>0</v>
      </c>
      <c r="L141" s="26">
        <f t="shared" si="84"/>
        <v>0</v>
      </c>
      <c r="M141" s="26">
        <f t="shared" si="84"/>
        <v>0</v>
      </c>
      <c r="N141" s="26">
        <f t="shared" si="84"/>
        <v>0</v>
      </c>
      <c r="O141" s="26">
        <f t="shared" si="84"/>
        <v>0</v>
      </c>
      <c r="P141" s="26">
        <f t="shared" si="84"/>
        <v>0</v>
      </c>
      <c r="Q141" s="24"/>
      <c r="R141" s="3"/>
      <c r="AG141" s="63"/>
      <c r="AW141" s="63"/>
      <c r="BM141" s="63"/>
      <c r="CC141" s="63"/>
      <c r="CS141" s="63"/>
      <c r="DI141" s="63"/>
      <c r="DY141" s="63"/>
      <c r="EO141" s="63"/>
      <c r="FE141" s="63"/>
      <c r="FU141" s="63"/>
      <c r="GK141" s="63"/>
      <c r="HA141" s="63"/>
      <c r="HQ141" s="63"/>
      <c r="IG141" s="63"/>
    </row>
    <row r="142" spans="1:18" s="19" customFormat="1" ht="66" customHeight="1">
      <c r="A142" s="117" t="s">
        <v>40</v>
      </c>
      <c r="B142" s="117"/>
      <c r="C142" s="117"/>
      <c r="D142" s="117"/>
      <c r="E142" s="117"/>
      <c r="F142" s="117"/>
      <c r="G142" s="16"/>
      <c r="H142" s="16"/>
      <c r="I142" s="17"/>
      <c r="J142" s="17"/>
      <c r="K142" s="17"/>
      <c r="L142" s="17"/>
      <c r="M142" s="17"/>
      <c r="N142" s="17"/>
      <c r="O142" s="17"/>
      <c r="P142" s="17"/>
      <c r="Q142" s="18"/>
      <c r="R142" s="3"/>
    </row>
    <row r="143" spans="1:18" s="4" customFormat="1" ht="29.25" customHeight="1">
      <c r="A143" s="96" t="s">
        <v>71</v>
      </c>
      <c r="B143" s="98" t="s">
        <v>33</v>
      </c>
      <c r="C143" s="17"/>
      <c r="D143" s="17"/>
      <c r="E143" s="17"/>
      <c r="F143" s="27" t="s">
        <v>22</v>
      </c>
      <c r="G143" s="28">
        <f aca="true" t="shared" si="85" ref="G143:P143">G153+G163</f>
        <v>1051836.8</v>
      </c>
      <c r="H143" s="28">
        <f t="shared" si="85"/>
        <v>0</v>
      </c>
      <c r="I143" s="28">
        <f t="shared" si="85"/>
        <v>572539.1000000001</v>
      </c>
      <c r="J143" s="28">
        <f t="shared" si="85"/>
        <v>0</v>
      </c>
      <c r="K143" s="28">
        <f t="shared" si="85"/>
        <v>0</v>
      </c>
      <c r="L143" s="28">
        <f t="shared" si="85"/>
        <v>0</v>
      </c>
      <c r="M143" s="28">
        <f t="shared" si="85"/>
        <v>479297.7</v>
      </c>
      <c r="N143" s="28">
        <f t="shared" si="85"/>
        <v>0</v>
      </c>
      <c r="O143" s="28">
        <f t="shared" si="85"/>
        <v>0</v>
      </c>
      <c r="P143" s="28">
        <f t="shared" si="85"/>
        <v>0</v>
      </c>
      <c r="Q143" s="29"/>
      <c r="R143" s="3"/>
    </row>
    <row r="144" spans="1:18" s="4" customFormat="1" ht="22.5" customHeight="1">
      <c r="A144" s="97"/>
      <c r="B144" s="99"/>
      <c r="C144" s="17"/>
      <c r="D144" s="17"/>
      <c r="E144" s="17"/>
      <c r="F144" s="14">
        <v>2022</v>
      </c>
      <c r="G144" s="30">
        <f aca="true" t="shared" si="86" ref="G144:P144">G154+G164</f>
        <v>399387.5</v>
      </c>
      <c r="H144" s="30">
        <f t="shared" si="86"/>
        <v>0</v>
      </c>
      <c r="I144" s="30">
        <f t="shared" si="86"/>
        <v>195537.6</v>
      </c>
      <c r="J144" s="30">
        <f t="shared" si="86"/>
        <v>0</v>
      </c>
      <c r="K144" s="30">
        <f t="shared" si="86"/>
        <v>0</v>
      </c>
      <c r="L144" s="30">
        <f t="shared" si="86"/>
        <v>0</v>
      </c>
      <c r="M144" s="30">
        <f t="shared" si="86"/>
        <v>203849.9</v>
      </c>
      <c r="N144" s="30">
        <f t="shared" si="86"/>
        <v>0</v>
      </c>
      <c r="O144" s="30">
        <f t="shared" si="86"/>
        <v>0</v>
      </c>
      <c r="P144" s="30">
        <f t="shared" si="86"/>
        <v>0</v>
      </c>
      <c r="Q144" s="29"/>
      <c r="R144" s="3"/>
    </row>
    <row r="145" spans="1:18" s="4" customFormat="1" ht="20.25" customHeight="1">
      <c r="A145" s="97"/>
      <c r="B145" s="99"/>
      <c r="C145" s="17"/>
      <c r="D145" s="17"/>
      <c r="E145" s="17"/>
      <c r="F145" s="14">
        <v>2023</v>
      </c>
      <c r="G145" s="30">
        <f aca="true" t="shared" si="87" ref="G145:P145">G155+G165</f>
        <v>383935.10000000003</v>
      </c>
      <c r="H145" s="30">
        <f t="shared" si="87"/>
        <v>0</v>
      </c>
      <c r="I145" s="30">
        <f t="shared" si="87"/>
        <v>135819.5</v>
      </c>
      <c r="J145" s="30">
        <f t="shared" si="87"/>
        <v>0</v>
      </c>
      <c r="K145" s="30">
        <f t="shared" si="87"/>
        <v>0</v>
      </c>
      <c r="L145" s="30">
        <f t="shared" si="87"/>
        <v>0</v>
      </c>
      <c r="M145" s="30">
        <f t="shared" si="87"/>
        <v>248115.6</v>
      </c>
      <c r="N145" s="30">
        <f t="shared" si="87"/>
        <v>0</v>
      </c>
      <c r="O145" s="30">
        <f t="shared" si="87"/>
        <v>0</v>
      </c>
      <c r="P145" s="30">
        <f t="shared" si="87"/>
        <v>0</v>
      </c>
      <c r="Q145" s="29"/>
      <c r="R145" s="3"/>
    </row>
    <row r="146" spans="1:18" s="4" customFormat="1" ht="21.75" customHeight="1">
      <c r="A146" s="97"/>
      <c r="B146" s="99"/>
      <c r="C146" s="17"/>
      <c r="D146" s="17"/>
      <c r="E146" s="17"/>
      <c r="F146" s="14">
        <v>2024</v>
      </c>
      <c r="G146" s="30">
        <f aca="true" t="shared" si="88" ref="G146:P146">G156+G166</f>
        <v>81500.4</v>
      </c>
      <c r="H146" s="30">
        <f t="shared" si="88"/>
        <v>0</v>
      </c>
      <c r="I146" s="30">
        <f t="shared" si="88"/>
        <v>54168.2</v>
      </c>
      <c r="J146" s="30">
        <f t="shared" si="88"/>
        <v>0</v>
      </c>
      <c r="K146" s="30">
        <f t="shared" si="88"/>
        <v>0</v>
      </c>
      <c r="L146" s="30">
        <f t="shared" si="88"/>
        <v>0</v>
      </c>
      <c r="M146" s="30">
        <f t="shared" si="88"/>
        <v>27332.2</v>
      </c>
      <c r="N146" s="30">
        <f t="shared" si="88"/>
        <v>0</v>
      </c>
      <c r="O146" s="30">
        <f t="shared" si="88"/>
        <v>0</v>
      </c>
      <c r="P146" s="30">
        <f t="shared" si="88"/>
        <v>0</v>
      </c>
      <c r="Q146" s="29"/>
      <c r="R146" s="3"/>
    </row>
    <row r="147" spans="1:18" ht="24" customHeight="1">
      <c r="A147" s="97"/>
      <c r="B147" s="99"/>
      <c r="C147" s="17"/>
      <c r="D147" s="17"/>
      <c r="E147" s="17"/>
      <c r="F147" s="14">
        <v>2025</v>
      </c>
      <c r="G147" s="30">
        <f aca="true" t="shared" si="89" ref="G147:P147">G157+G167</f>
        <v>39769.3</v>
      </c>
      <c r="H147" s="30">
        <f t="shared" si="89"/>
        <v>0</v>
      </c>
      <c r="I147" s="30">
        <f t="shared" si="89"/>
        <v>39769.3</v>
      </c>
      <c r="J147" s="30">
        <f t="shared" si="89"/>
        <v>0</v>
      </c>
      <c r="K147" s="30">
        <f t="shared" si="89"/>
        <v>0</v>
      </c>
      <c r="L147" s="30">
        <f t="shared" si="89"/>
        <v>0</v>
      </c>
      <c r="M147" s="30">
        <f t="shared" si="89"/>
        <v>0</v>
      </c>
      <c r="N147" s="30">
        <f t="shared" si="89"/>
        <v>0</v>
      </c>
      <c r="O147" s="30">
        <f t="shared" si="89"/>
        <v>0</v>
      </c>
      <c r="P147" s="30">
        <f t="shared" si="89"/>
        <v>0</v>
      </c>
      <c r="Q147" s="29"/>
      <c r="R147" s="3"/>
    </row>
    <row r="148" spans="1:18" ht="18" customHeight="1">
      <c r="A148" s="97"/>
      <c r="B148" s="99"/>
      <c r="C148" s="17"/>
      <c r="D148" s="17"/>
      <c r="E148" s="17"/>
      <c r="F148" s="14">
        <v>2026</v>
      </c>
      <c r="G148" s="30">
        <f aca="true" t="shared" si="90" ref="G148:P148">G158+G168</f>
        <v>27190.399999999998</v>
      </c>
      <c r="H148" s="30">
        <f t="shared" si="90"/>
        <v>0</v>
      </c>
      <c r="I148" s="30">
        <f t="shared" si="90"/>
        <v>27190.399999999998</v>
      </c>
      <c r="J148" s="30">
        <f t="shared" si="90"/>
        <v>0</v>
      </c>
      <c r="K148" s="30">
        <f t="shared" si="90"/>
        <v>0</v>
      </c>
      <c r="L148" s="30">
        <f t="shared" si="90"/>
        <v>0</v>
      </c>
      <c r="M148" s="30">
        <f t="shared" si="90"/>
        <v>0</v>
      </c>
      <c r="N148" s="30">
        <f t="shared" si="90"/>
        <v>0</v>
      </c>
      <c r="O148" s="30">
        <f t="shared" si="90"/>
        <v>0</v>
      </c>
      <c r="P148" s="30">
        <f t="shared" si="90"/>
        <v>0</v>
      </c>
      <c r="Q148" s="29"/>
      <c r="R148" s="3"/>
    </row>
    <row r="149" spans="1:18" ht="21.75" customHeight="1">
      <c r="A149" s="97"/>
      <c r="B149" s="99"/>
      <c r="C149" s="17"/>
      <c r="D149" s="17"/>
      <c r="E149" s="17"/>
      <c r="F149" s="14">
        <v>2027</v>
      </c>
      <c r="G149" s="30">
        <f aca="true" t="shared" si="91" ref="G149:P149">G159+G169</f>
        <v>30392.6</v>
      </c>
      <c r="H149" s="30">
        <f t="shared" si="91"/>
        <v>0</v>
      </c>
      <c r="I149" s="30">
        <f t="shared" si="91"/>
        <v>30392.6</v>
      </c>
      <c r="J149" s="30">
        <f t="shared" si="91"/>
        <v>0</v>
      </c>
      <c r="K149" s="30">
        <f t="shared" si="91"/>
        <v>0</v>
      </c>
      <c r="L149" s="30">
        <f t="shared" si="91"/>
        <v>0</v>
      </c>
      <c r="M149" s="30">
        <f t="shared" si="91"/>
        <v>0</v>
      </c>
      <c r="N149" s="30">
        <f t="shared" si="91"/>
        <v>0</v>
      </c>
      <c r="O149" s="30">
        <f t="shared" si="91"/>
        <v>0</v>
      </c>
      <c r="P149" s="30">
        <f t="shared" si="91"/>
        <v>0</v>
      </c>
      <c r="Q149" s="29"/>
      <c r="R149" s="3"/>
    </row>
    <row r="150" spans="1:241" ht="21.75" customHeight="1">
      <c r="A150" s="97"/>
      <c r="B150" s="99"/>
      <c r="C150" s="21"/>
      <c r="D150" s="21"/>
      <c r="E150" s="21"/>
      <c r="F150" s="14">
        <v>2028</v>
      </c>
      <c r="G150" s="30">
        <f aca="true" t="shared" si="92" ref="G150:P150">G160+G170</f>
        <v>41776.4</v>
      </c>
      <c r="H150" s="30">
        <f t="shared" si="92"/>
        <v>0</v>
      </c>
      <c r="I150" s="30">
        <f t="shared" si="92"/>
        <v>41776.4</v>
      </c>
      <c r="J150" s="30">
        <f t="shared" si="92"/>
        <v>0</v>
      </c>
      <c r="K150" s="30">
        <f t="shared" si="92"/>
        <v>0</v>
      </c>
      <c r="L150" s="30">
        <f t="shared" si="92"/>
        <v>0</v>
      </c>
      <c r="M150" s="30">
        <f t="shared" si="92"/>
        <v>0</v>
      </c>
      <c r="N150" s="30">
        <f t="shared" si="92"/>
        <v>0</v>
      </c>
      <c r="O150" s="30">
        <f t="shared" si="92"/>
        <v>0</v>
      </c>
      <c r="P150" s="30">
        <f t="shared" si="92"/>
        <v>0</v>
      </c>
      <c r="Q150" s="24"/>
      <c r="R150" s="3"/>
      <c r="AG150" s="63"/>
      <c r="AW150" s="63"/>
      <c r="BM150" s="63"/>
      <c r="CC150" s="63"/>
      <c r="CS150" s="63"/>
      <c r="DI150" s="63"/>
      <c r="DY150" s="63"/>
      <c r="EO150" s="63"/>
      <c r="FE150" s="63"/>
      <c r="FU150" s="63"/>
      <c r="GK150" s="63"/>
      <c r="HA150" s="63"/>
      <c r="HQ150" s="63"/>
      <c r="IG150" s="63"/>
    </row>
    <row r="151" spans="1:241" ht="21.75" customHeight="1">
      <c r="A151" s="97"/>
      <c r="B151" s="99"/>
      <c r="C151" s="21"/>
      <c r="D151" s="21"/>
      <c r="E151" s="21"/>
      <c r="F151" s="14">
        <v>2029</v>
      </c>
      <c r="G151" s="30">
        <f aca="true" t="shared" si="93" ref="G151:P151">G161+G171</f>
        <v>19179.7</v>
      </c>
      <c r="H151" s="30">
        <f t="shared" si="93"/>
        <v>0</v>
      </c>
      <c r="I151" s="30">
        <f t="shared" si="93"/>
        <v>19179.7</v>
      </c>
      <c r="J151" s="30">
        <f t="shared" si="93"/>
        <v>0</v>
      </c>
      <c r="K151" s="30">
        <f t="shared" si="93"/>
        <v>0</v>
      </c>
      <c r="L151" s="30">
        <f t="shared" si="93"/>
        <v>0</v>
      </c>
      <c r="M151" s="30">
        <f t="shared" si="93"/>
        <v>0</v>
      </c>
      <c r="N151" s="30">
        <f t="shared" si="93"/>
        <v>0</v>
      </c>
      <c r="O151" s="30">
        <f t="shared" si="93"/>
        <v>0</v>
      </c>
      <c r="P151" s="30">
        <f t="shared" si="93"/>
        <v>0</v>
      </c>
      <c r="Q151" s="24"/>
      <c r="R151" s="3"/>
      <c r="AG151" s="63"/>
      <c r="AW151" s="63"/>
      <c r="BM151" s="63"/>
      <c r="CC151" s="63"/>
      <c r="CS151" s="63"/>
      <c r="DI151" s="63"/>
      <c r="DY151" s="63"/>
      <c r="EO151" s="63"/>
      <c r="FE151" s="63"/>
      <c r="FU151" s="63"/>
      <c r="GK151" s="63"/>
      <c r="HA151" s="63"/>
      <c r="HQ151" s="63"/>
      <c r="IG151" s="63"/>
    </row>
    <row r="152" spans="1:241" ht="21.75" customHeight="1">
      <c r="A152" s="97"/>
      <c r="B152" s="99"/>
      <c r="C152" s="21"/>
      <c r="D152" s="21"/>
      <c r="E152" s="21"/>
      <c r="F152" s="14">
        <v>2030</v>
      </c>
      <c r="G152" s="30">
        <f aca="true" t="shared" si="94" ref="G152:P152">G162+G172</f>
        <v>28705.4</v>
      </c>
      <c r="H152" s="30">
        <f t="shared" si="94"/>
        <v>0</v>
      </c>
      <c r="I152" s="30">
        <f t="shared" si="94"/>
        <v>28705.4</v>
      </c>
      <c r="J152" s="30">
        <f t="shared" si="94"/>
        <v>0</v>
      </c>
      <c r="K152" s="30">
        <f t="shared" si="94"/>
        <v>0</v>
      </c>
      <c r="L152" s="30">
        <f t="shared" si="94"/>
        <v>0</v>
      </c>
      <c r="M152" s="30">
        <f t="shared" si="94"/>
        <v>0</v>
      </c>
      <c r="N152" s="30">
        <f t="shared" si="94"/>
        <v>0</v>
      </c>
      <c r="O152" s="30">
        <f t="shared" si="94"/>
        <v>0</v>
      </c>
      <c r="P152" s="30">
        <f t="shared" si="94"/>
        <v>0</v>
      </c>
      <c r="Q152" s="24"/>
      <c r="R152" s="3"/>
      <c r="AG152" s="63"/>
      <c r="AW152" s="63"/>
      <c r="BM152" s="63"/>
      <c r="CC152" s="63"/>
      <c r="CS152" s="63"/>
      <c r="DI152" s="63"/>
      <c r="DY152" s="63"/>
      <c r="EO152" s="63"/>
      <c r="FE152" s="63"/>
      <c r="FU152" s="63"/>
      <c r="GK152" s="63"/>
      <c r="HA152" s="63"/>
      <c r="HQ152" s="63"/>
      <c r="IG152" s="63"/>
    </row>
    <row r="153" spans="1:18" ht="19.5" customHeight="1">
      <c r="A153" s="97"/>
      <c r="B153" s="98" t="s">
        <v>56</v>
      </c>
      <c r="C153" s="17"/>
      <c r="D153" s="17"/>
      <c r="E153" s="17"/>
      <c r="F153" s="27" t="s">
        <v>22</v>
      </c>
      <c r="G153" s="28">
        <f aca="true" t="shared" si="95" ref="G153:G172">I153+K153+M153+O153</f>
        <v>679569.7000000001</v>
      </c>
      <c r="H153" s="28">
        <f aca="true" t="shared" si="96" ref="H153:H172">J153+L153+N153+P153</f>
        <v>0</v>
      </c>
      <c r="I153" s="28">
        <f aca="true" t="shared" si="97" ref="I153:P153">SUM(I154:I162)</f>
        <v>479472.30000000005</v>
      </c>
      <c r="J153" s="28">
        <f t="shared" si="97"/>
        <v>0</v>
      </c>
      <c r="K153" s="28">
        <f t="shared" si="97"/>
        <v>0</v>
      </c>
      <c r="L153" s="28">
        <f t="shared" si="97"/>
        <v>0</v>
      </c>
      <c r="M153" s="28">
        <f t="shared" si="97"/>
        <v>200097.40000000002</v>
      </c>
      <c r="N153" s="28">
        <f t="shared" si="97"/>
        <v>0</v>
      </c>
      <c r="O153" s="28">
        <f t="shared" si="97"/>
        <v>0</v>
      </c>
      <c r="P153" s="28">
        <f t="shared" si="97"/>
        <v>0</v>
      </c>
      <c r="Q153" s="29"/>
      <c r="R153" s="3"/>
    </row>
    <row r="154" spans="1:18" ht="20.25" customHeight="1">
      <c r="A154" s="97"/>
      <c r="B154" s="99"/>
      <c r="C154" s="17"/>
      <c r="D154" s="17"/>
      <c r="E154" s="17"/>
      <c r="F154" s="14">
        <v>2022</v>
      </c>
      <c r="G154" s="30">
        <f t="shared" si="95"/>
        <v>166511.1</v>
      </c>
      <c r="H154" s="30">
        <f t="shared" si="96"/>
        <v>0</v>
      </c>
      <c r="I154" s="30">
        <f>I173+I174+I175+I177+I179+I180+I181+I182+I183+I176+I184</f>
        <v>137318.5</v>
      </c>
      <c r="J154" s="30">
        <f aca="true" t="shared" si="98" ref="J154:P154">J173+J174+J175+J177+J179+J180+J181+J182+J183+J176+J184</f>
        <v>0</v>
      </c>
      <c r="K154" s="30">
        <f t="shared" si="98"/>
        <v>0</v>
      </c>
      <c r="L154" s="30">
        <f t="shared" si="98"/>
        <v>0</v>
      </c>
      <c r="M154" s="30">
        <f t="shared" si="98"/>
        <v>29192.6</v>
      </c>
      <c r="N154" s="30">
        <f t="shared" si="98"/>
        <v>0</v>
      </c>
      <c r="O154" s="30">
        <f t="shared" si="98"/>
        <v>0</v>
      </c>
      <c r="P154" s="30">
        <f t="shared" si="98"/>
        <v>0</v>
      </c>
      <c r="Q154" s="29"/>
      <c r="R154" s="3"/>
    </row>
    <row r="155" spans="1:18" ht="19.5" customHeight="1">
      <c r="A155" s="97"/>
      <c r="B155" s="99"/>
      <c r="C155" s="17"/>
      <c r="D155" s="17"/>
      <c r="E155" s="17"/>
      <c r="F155" s="14">
        <v>2023</v>
      </c>
      <c r="G155" s="30">
        <f t="shared" si="95"/>
        <v>244544.40000000002</v>
      </c>
      <c r="H155" s="30">
        <f t="shared" si="96"/>
        <v>0</v>
      </c>
      <c r="I155" s="30">
        <f>I185+I187+I188+I189</f>
        <v>100971.8</v>
      </c>
      <c r="J155" s="30">
        <f aca="true" t="shared" si="99" ref="J155:P155">J185+J187+J188+J189</f>
        <v>0</v>
      </c>
      <c r="K155" s="30">
        <f t="shared" si="99"/>
        <v>0</v>
      </c>
      <c r="L155" s="30">
        <f t="shared" si="99"/>
        <v>0</v>
      </c>
      <c r="M155" s="30">
        <f t="shared" si="99"/>
        <v>143572.6</v>
      </c>
      <c r="N155" s="30">
        <f t="shared" si="99"/>
        <v>0</v>
      </c>
      <c r="O155" s="30">
        <f t="shared" si="99"/>
        <v>0</v>
      </c>
      <c r="P155" s="30">
        <f t="shared" si="99"/>
        <v>0</v>
      </c>
      <c r="Q155" s="29"/>
      <c r="R155" s="3"/>
    </row>
    <row r="156" spans="1:18" ht="21.75" customHeight="1">
      <c r="A156" s="97"/>
      <c r="B156" s="99"/>
      <c r="C156" s="17"/>
      <c r="D156" s="17"/>
      <c r="E156" s="17"/>
      <c r="F156" s="14">
        <v>2024</v>
      </c>
      <c r="G156" s="30">
        <f t="shared" si="95"/>
        <v>81500.4</v>
      </c>
      <c r="H156" s="30">
        <f t="shared" si="96"/>
        <v>0</v>
      </c>
      <c r="I156" s="30">
        <f>I190+I191+I192</f>
        <v>54168.2</v>
      </c>
      <c r="J156" s="30">
        <f aca="true" t="shared" si="100" ref="J156:P156">J190+J191+J192</f>
        <v>0</v>
      </c>
      <c r="K156" s="30">
        <f t="shared" si="100"/>
        <v>0</v>
      </c>
      <c r="L156" s="30">
        <f t="shared" si="100"/>
        <v>0</v>
      </c>
      <c r="M156" s="30">
        <f t="shared" si="100"/>
        <v>27332.2</v>
      </c>
      <c r="N156" s="30">
        <f t="shared" si="100"/>
        <v>0</v>
      </c>
      <c r="O156" s="30">
        <f t="shared" si="100"/>
        <v>0</v>
      </c>
      <c r="P156" s="30">
        <f t="shared" si="100"/>
        <v>0</v>
      </c>
      <c r="Q156" s="29"/>
      <c r="R156" s="3"/>
    </row>
    <row r="157" spans="1:18" ht="21.75" customHeight="1">
      <c r="A157" s="97"/>
      <c r="B157" s="99"/>
      <c r="C157" s="17"/>
      <c r="D157" s="17"/>
      <c r="E157" s="17"/>
      <c r="F157" s="14">
        <v>2025</v>
      </c>
      <c r="G157" s="30">
        <f t="shared" si="95"/>
        <v>39769.3</v>
      </c>
      <c r="H157" s="30">
        <f t="shared" si="96"/>
        <v>0</v>
      </c>
      <c r="I157" s="30">
        <f>I193+I194</f>
        <v>39769.3</v>
      </c>
      <c r="J157" s="30">
        <f aca="true" t="shared" si="101" ref="J157:P157">J193+J194</f>
        <v>0</v>
      </c>
      <c r="K157" s="30">
        <f t="shared" si="101"/>
        <v>0</v>
      </c>
      <c r="L157" s="30">
        <f t="shared" si="101"/>
        <v>0</v>
      </c>
      <c r="M157" s="30">
        <f t="shared" si="101"/>
        <v>0</v>
      </c>
      <c r="N157" s="30">
        <f t="shared" si="101"/>
        <v>0</v>
      </c>
      <c r="O157" s="30">
        <f t="shared" si="101"/>
        <v>0</v>
      </c>
      <c r="P157" s="30">
        <f t="shared" si="101"/>
        <v>0</v>
      </c>
      <c r="Q157" s="29"/>
      <c r="R157" s="3"/>
    </row>
    <row r="158" spans="1:18" ht="18.75" customHeight="1">
      <c r="A158" s="97"/>
      <c r="B158" s="99"/>
      <c r="C158" s="17"/>
      <c r="D158" s="17"/>
      <c r="E158" s="17"/>
      <c r="F158" s="14">
        <v>2026</v>
      </c>
      <c r="G158" s="30">
        <f t="shared" si="95"/>
        <v>27190.399999999998</v>
      </c>
      <c r="H158" s="30">
        <f t="shared" si="96"/>
        <v>0</v>
      </c>
      <c r="I158" s="30">
        <f>I195+I196</f>
        <v>27190.399999999998</v>
      </c>
      <c r="J158" s="30">
        <f aca="true" t="shared" si="102" ref="J158:P158">J195+J196</f>
        <v>0</v>
      </c>
      <c r="K158" s="30">
        <f t="shared" si="102"/>
        <v>0</v>
      </c>
      <c r="L158" s="30">
        <f t="shared" si="102"/>
        <v>0</v>
      </c>
      <c r="M158" s="30">
        <f t="shared" si="102"/>
        <v>0</v>
      </c>
      <c r="N158" s="30">
        <f t="shared" si="102"/>
        <v>0</v>
      </c>
      <c r="O158" s="30">
        <f t="shared" si="102"/>
        <v>0</v>
      </c>
      <c r="P158" s="30">
        <f t="shared" si="102"/>
        <v>0</v>
      </c>
      <c r="Q158" s="29"/>
      <c r="R158" s="3"/>
    </row>
    <row r="159" spans="1:18" ht="20.25" customHeight="1">
      <c r="A159" s="97"/>
      <c r="B159" s="99"/>
      <c r="C159" s="17"/>
      <c r="D159" s="17"/>
      <c r="E159" s="17"/>
      <c r="F159" s="14">
        <v>2027</v>
      </c>
      <c r="G159" s="30">
        <f t="shared" si="95"/>
        <v>30392.6</v>
      </c>
      <c r="H159" s="30">
        <f t="shared" si="96"/>
        <v>0</v>
      </c>
      <c r="I159" s="30">
        <f>I197</f>
        <v>30392.6</v>
      </c>
      <c r="J159" s="30">
        <f aca="true" t="shared" si="103" ref="J159:P159">J197</f>
        <v>0</v>
      </c>
      <c r="K159" s="30">
        <f t="shared" si="103"/>
        <v>0</v>
      </c>
      <c r="L159" s="30">
        <f t="shared" si="103"/>
        <v>0</v>
      </c>
      <c r="M159" s="30">
        <f t="shared" si="103"/>
        <v>0</v>
      </c>
      <c r="N159" s="30">
        <f t="shared" si="103"/>
        <v>0</v>
      </c>
      <c r="O159" s="30">
        <f t="shared" si="103"/>
        <v>0</v>
      </c>
      <c r="P159" s="30">
        <f t="shared" si="103"/>
        <v>0</v>
      </c>
      <c r="Q159" s="29"/>
      <c r="R159" s="3"/>
    </row>
    <row r="160" spans="1:241" ht="21.75" customHeight="1">
      <c r="A160" s="97"/>
      <c r="B160" s="99"/>
      <c r="C160" s="17"/>
      <c r="D160" s="17"/>
      <c r="E160" s="17"/>
      <c r="F160" s="14">
        <v>2028</v>
      </c>
      <c r="G160" s="30">
        <f t="shared" si="95"/>
        <v>41776.4</v>
      </c>
      <c r="H160" s="30">
        <f t="shared" si="96"/>
        <v>0</v>
      </c>
      <c r="I160" s="30">
        <f>I198+I199+I200</f>
        <v>41776.4</v>
      </c>
      <c r="J160" s="30">
        <f aca="true" t="shared" si="104" ref="J160:P160">J198+J199+J200</f>
        <v>0</v>
      </c>
      <c r="K160" s="30">
        <f t="shared" si="104"/>
        <v>0</v>
      </c>
      <c r="L160" s="30">
        <f t="shared" si="104"/>
        <v>0</v>
      </c>
      <c r="M160" s="30">
        <f t="shared" si="104"/>
        <v>0</v>
      </c>
      <c r="N160" s="30">
        <f t="shared" si="104"/>
        <v>0</v>
      </c>
      <c r="O160" s="30">
        <f t="shared" si="104"/>
        <v>0</v>
      </c>
      <c r="P160" s="30">
        <f t="shared" si="104"/>
        <v>0</v>
      </c>
      <c r="Q160" s="24"/>
      <c r="R160" s="3"/>
      <c r="AG160" s="63"/>
      <c r="AW160" s="63"/>
      <c r="BM160" s="63"/>
      <c r="CC160" s="63"/>
      <c r="CS160" s="63"/>
      <c r="DI160" s="63"/>
      <c r="DY160" s="63"/>
      <c r="EO160" s="63"/>
      <c r="FE160" s="63"/>
      <c r="FU160" s="63"/>
      <c r="GK160" s="63"/>
      <c r="HA160" s="63"/>
      <c r="HQ160" s="63"/>
      <c r="IG160" s="63"/>
    </row>
    <row r="161" spans="1:241" ht="21.75" customHeight="1">
      <c r="A161" s="97"/>
      <c r="B161" s="99"/>
      <c r="C161" s="17"/>
      <c r="D161" s="17"/>
      <c r="E161" s="17"/>
      <c r="F161" s="14">
        <v>2029</v>
      </c>
      <c r="G161" s="30">
        <f t="shared" si="95"/>
        <v>19179.7</v>
      </c>
      <c r="H161" s="30">
        <f t="shared" si="96"/>
        <v>0</v>
      </c>
      <c r="I161" s="30">
        <f>I201+I202</f>
        <v>19179.7</v>
      </c>
      <c r="J161" s="30">
        <f aca="true" t="shared" si="105" ref="J161:P161">J201+J202</f>
        <v>0</v>
      </c>
      <c r="K161" s="30">
        <f t="shared" si="105"/>
        <v>0</v>
      </c>
      <c r="L161" s="30">
        <f t="shared" si="105"/>
        <v>0</v>
      </c>
      <c r="M161" s="30">
        <f t="shared" si="105"/>
        <v>0</v>
      </c>
      <c r="N161" s="30">
        <f t="shared" si="105"/>
        <v>0</v>
      </c>
      <c r="O161" s="30">
        <f t="shared" si="105"/>
        <v>0</v>
      </c>
      <c r="P161" s="30">
        <f t="shared" si="105"/>
        <v>0</v>
      </c>
      <c r="Q161" s="24"/>
      <c r="R161" s="3"/>
      <c r="AG161" s="63"/>
      <c r="AW161" s="63"/>
      <c r="BM161" s="63"/>
      <c r="CC161" s="63"/>
      <c r="CS161" s="63"/>
      <c r="DI161" s="63"/>
      <c r="DY161" s="63"/>
      <c r="EO161" s="63"/>
      <c r="FE161" s="63"/>
      <c r="FU161" s="63"/>
      <c r="GK161" s="63"/>
      <c r="HA161" s="63"/>
      <c r="HQ161" s="63"/>
      <c r="IG161" s="63"/>
    </row>
    <row r="162" spans="1:241" ht="21.75" customHeight="1">
      <c r="A162" s="97"/>
      <c r="B162" s="99"/>
      <c r="C162" s="17"/>
      <c r="D162" s="17"/>
      <c r="E162" s="17"/>
      <c r="F162" s="14">
        <v>2030</v>
      </c>
      <c r="G162" s="30">
        <f t="shared" si="95"/>
        <v>28705.4</v>
      </c>
      <c r="H162" s="30">
        <f t="shared" si="96"/>
        <v>0</v>
      </c>
      <c r="I162" s="30">
        <f>I205+I204+I203</f>
        <v>28705.4</v>
      </c>
      <c r="J162" s="30">
        <f aca="true" t="shared" si="106" ref="J162:P162">J205+J204+J203</f>
        <v>0</v>
      </c>
      <c r="K162" s="30">
        <f t="shared" si="106"/>
        <v>0</v>
      </c>
      <c r="L162" s="30">
        <f t="shared" si="106"/>
        <v>0</v>
      </c>
      <c r="M162" s="30">
        <f t="shared" si="106"/>
        <v>0</v>
      </c>
      <c r="N162" s="30">
        <f t="shared" si="106"/>
        <v>0</v>
      </c>
      <c r="O162" s="30">
        <f t="shared" si="106"/>
        <v>0</v>
      </c>
      <c r="P162" s="30">
        <f t="shared" si="106"/>
        <v>0</v>
      </c>
      <c r="Q162" s="24"/>
      <c r="R162" s="3"/>
      <c r="AG162" s="63"/>
      <c r="AW162" s="63"/>
      <c r="BM162" s="63"/>
      <c r="CC162" s="63"/>
      <c r="CS162" s="63"/>
      <c r="DI162" s="63"/>
      <c r="DY162" s="63"/>
      <c r="EO162" s="63"/>
      <c r="FE162" s="63"/>
      <c r="FU162" s="63"/>
      <c r="GK162" s="63"/>
      <c r="HA162" s="63"/>
      <c r="HQ162" s="63"/>
      <c r="IG162" s="63"/>
    </row>
    <row r="163" spans="1:18" ht="18" customHeight="1">
      <c r="A163" s="97"/>
      <c r="B163" s="98" t="s">
        <v>36</v>
      </c>
      <c r="C163" s="17"/>
      <c r="D163" s="17"/>
      <c r="E163" s="17"/>
      <c r="F163" s="27" t="s">
        <v>22</v>
      </c>
      <c r="G163" s="28">
        <f t="shared" si="95"/>
        <v>372267.1</v>
      </c>
      <c r="H163" s="28">
        <f t="shared" si="96"/>
        <v>0</v>
      </c>
      <c r="I163" s="28">
        <f aca="true" t="shared" si="107" ref="I163:P163">SUM(I164:I172)</f>
        <v>93066.79999999999</v>
      </c>
      <c r="J163" s="28">
        <f t="shared" si="107"/>
        <v>0</v>
      </c>
      <c r="K163" s="28">
        <f t="shared" si="107"/>
        <v>0</v>
      </c>
      <c r="L163" s="28">
        <f t="shared" si="107"/>
        <v>0</v>
      </c>
      <c r="M163" s="28">
        <f t="shared" si="107"/>
        <v>279200.3</v>
      </c>
      <c r="N163" s="28">
        <f t="shared" si="107"/>
        <v>0</v>
      </c>
      <c r="O163" s="28">
        <f t="shared" si="107"/>
        <v>0</v>
      </c>
      <c r="P163" s="28">
        <f t="shared" si="107"/>
        <v>0</v>
      </c>
      <c r="Q163" s="29"/>
      <c r="R163" s="3"/>
    </row>
    <row r="164" spans="1:18" ht="21.75" customHeight="1">
      <c r="A164" s="97"/>
      <c r="B164" s="99"/>
      <c r="C164" s="17"/>
      <c r="D164" s="17"/>
      <c r="E164" s="17"/>
      <c r="F164" s="14">
        <v>2022</v>
      </c>
      <c r="G164" s="30">
        <f t="shared" si="95"/>
        <v>232876.4</v>
      </c>
      <c r="H164" s="30">
        <f t="shared" si="96"/>
        <v>0</v>
      </c>
      <c r="I164" s="30">
        <f>I178</f>
        <v>58219.1</v>
      </c>
      <c r="J164" s="30">
        <f aca="true" t="shared" si="108" ref="J164:P164">J178</f>
        <v>0</v>
      </c>
      <c r="K164" s="30">
        <f t="shared" si="108"/>
        <v>0</v>
      </c>
      <c r="L164" s="30">
        <f t="shared" si="108"/>
        <v>0</v>
      </c>
      <c r="M164" s="30">
        <f t="shared" si="108"/>
        <v>174657.3</v>
      </c>
      <c r="N164" s="30">
        <f t="shared" si="108"/>
        <v>0</v>
      </c>
      <c r="O164" s="30">
        <f t="shared" si="108"/>
        <v>0</v>
      </c>
      <c r="P164" s="30">
        <f t="shared" si="108"/>
        <v>0</v>
      </c>
      <c r="Q164" s="29"/>
      <c r="R164" s="3"/>
    </row>
    <row r="165" spans="1:18" ht="19.5" customHeight="1">
      <c r="A165" s="97"/>
      <c r="B165" s="99"/>
      <c r="C165" s="17"/>
      <c r="D165" s="17"/>
      <c r="E165" s="17"/>
      <c r="F165" s="14">
        <v>2023</v>
      </c>
      <c r="G165" s="30">
        <f t="shared" si="95"/>
        <v>139390.7</v>
      </c>
      <c r="H165" s="30">
        <f t="shared" si="96"/>
        <v>0</v>
      </c>
      <c r="I165" s="30">
        <f>I186</f>
        <v>34847.7</v>
      </c>
      <c r="J165" s="30">
        <f aca="true" t="shared" si="109" ref="J165:P165">J186</f>
        <v>0</v>
      </c>
      <c r="K165" s="30">
        <f t="shared" si="109"/>
        <v>0</v>
      </c>
      <c r="L165" s="30">
        <f t="shared" si="109"/>
        <v>0</v>
      </c>
      <c r="M165" s="30">
        <f t="shared" si="109"/>
        <v>104543</v>
      </c>
      <c r="N165" s="30">
        <f t="shared" si="109"/>
        <v>0</v>
      </c>
      <c r="O165" s="30">
        <f t="shared" si="109"/>
        <v>0</v>
      </c>
      <c r="P165" s="30">
        <f t="shared" si="109"/>
        <v>0</v>
      </c>
      <c r="Q165" s="29"/>
      <c r="R165" s="3"/>
    </row>
    <row r="166" spans="1:18" ht="18.75" customHeight="1">
      <c r="A166" s="97"/>
      <c r="B166" s="99"/>
      <c r="C166" s="17"/>
      <c r="D166" s="17"/>
      <c r="E166" s="17"/>
      <c r="F166" s="14">
        <v>2024</v>
      </c>
      <c r="G166" s="30">
        <f t="shared" si="95"/>
        <v>0</v>
      </c>
      <c r="H166" s="30">
        <f t="shared" si="96"/>
        <v>0</v>
      </c>
      <c r="I166" s="30">
        <v>0</v>
      </c>
      <c r="J166" s="30">
        <v>0</v>
      </c>
      <c r="K166" s="30">
        <v>0</v>
      </c>
      <c r="L166" s="30">
        <v>0</v>
      </c>
      <c r="M166" s="30">
        <v>0</v>
      </c>
      <c r="N166" s="30">
        <v>0</v>
      </c>
      <c r="O166" s="30">
        <v>0</v>
      </c>
      <c r="P166" s="30">
        <v>0</v>
      </c>
      <c r="Q166" s="29"/>
      <c r="R166" s="3"/>
    </row>
    <row r="167" spans="1:18" ht="17.25" customHeight="1">
      <c r="A167" s="97"/>
      <c r="B167" s="99"/>
      <c r="C167" s="17"/>
      <c r="D167" s="17"/>
      <c r="E167" s="17"/>
      <c r="F167" s="14">
        <v>2025</v>
      </c>
      <c r="G167" s="30">
        <f t="shared" si="95"/>
        <v>0</v>
      </c>
      <c r="H167" s="30">
        <f t="shared" si="96"/>
        <v>0</v>
      </c>
      <c r="I167" s="30">
        <v>0</v>
      </c>
      <c r="J167" s="30">
        <v>0</v>
      </c>
      <c r="K167" s="30">
        <v>0</v>
      </c>
      <c r="L167" s="30">
        <v>0</v>
      </c>
      <c r="M167" s="30">
        <v>0</v>
      </c>
      <c r="N167" s="30">
        <v>0</v>
      </c>
      <c r="O167" s="30">
        <v>0</v>
      </c>
      <c r="P167" s="30">
        <v>0</v>
      </c>
      <c r="Q167" s="29"/>
      <c r="R167" s="3"/>
    </row>
    <row r="168" spans="1:18" ht="19.5" customHeight="1">
      <c r="A168" s="97"/>
      <c r="B168" s="99"/>
      <c r="C168" s="17"/>
      <c r="D168" s="17"/>
      <c r="E168" s="17"/>
      <c r="F168" s="14">
        <v>2026</v>
      </c>
      <c r="G168" s="30">
        <f t="shared" si="95"/>
        <v>0</v>
      </c>
      <c r="H168" s="30">
        <f t="shared" si="96"/>
        <v>0</v>
      </c>
      <c r="I168" s="30">
        <v>0</v>
      </c>
      <c r="J168" s="30">
        <v>0</v>
      </c>
      <c r="K168" s="30">
        <v>0</v>
      </c>
      <c r="L168" s="30">
        <v>0</v>
      </c>
      <c r="M168" s="30">
        <v>0</v>
      </c>
      <c r="N168" s="30">
        <v>0</v>
      </c>
      <c r="O168" s="30">
        <v>0</v>
      </c>
      <c r="P168" s="30">
        <v>0</v>
      </c>
      <c r="Q168" s="29"/>
      <c r="R168" s="3"/>
    </row>
    <row r="169" spans="1:18" ht="18" customHeight="1">
      <c r="A169" s="97"/>
      <c r="B169" s="99"/>
      <c r="C169" s="17"/>
      <c r="D169" s="17"/>
      <c r="E169" s="17"/>
      <c r="F169" s="14">
        <v>2027</v>
      </c>
      <c r="G169" s="30">
        <f t="shared" si="95"/>
        <v>0</v>
      </c>
      <c r="H169" s="30">
        <f t="shared" si="96"/>
        <v>0</v>
      </c>
      <c r="I169" s="30">
        <v>0</v>
      </c>
      <c r="J169" s="30">
        <v>0</v>
      </c>
      <c r="K169" s="30">
        <v>0</v>
      </c>
      <c r="L169" s="30">
        <v>0</v>
      </c>
      <c r="M169" s="30">
        <v>0</v>
      </c>
      <c r="N169" s="30">
        <v>0</v>
      </c>
      <c r="O169" s="30">
        <v>0</v>
      </c>
      <c r="P169" s="30">
        <v>0</v>
      </c>
      <c r="Q169" s="29"/>
      <c r="R169" s="3"/>
    </row>
    <row r="170" spans="1:241" ht="21.75" customHeight="1">
      <c r="A170" s="97"/>
      <c r="B170" s="99"/>
      <c r="C170" s="17"/>
      <c r="D170" s="17"/>
      <c r="E170" s="17"/>
      <c r="F170" s="14">
        <v>2028</v>
      </c>
      <c r="G170" s="30">
        <f t="shared" si="95"/>
        <v>0</v>
      </c>
      <c r="H170" s="30">
        <f t="shared" si="96"/>
        <v>0</v>
      </c>
      <c r="I170" s="30">
        <v>0</v>
      </c>
      <c r="J170" s="30">
        <v>0</v>
      </c>
      <c r="K170" s="30">
        <v>0</v>
      </c>
      <c r="L170" s="30">
        <v>0</v>
      </c>
      <c r="M170" s="30">
        <v>0</v>
      </c>
      <c r="N170" s="30">
        <v>0</v>
      </c>
      <c r="O170" s="30">
        <v>0</v>
      </c>
      <c r="P170" s="30">
        <v>0</v>
      </c>
      <c r="Q170" s="24"/>
      <c r="R170" s="3"/>
      <c r="AG170" s="63"/>
      <c r="AW170" s="63"/>
      <c r="BM170" s="63"/>
      <c r="CC170" s="63"/>
      <c r="CS170" s="63"/>
      <c r="DI170" s="63"/>
      <c r="DY170" s="63"/>
      <c r="EO170" s="63"/>
      <c r="FE170" s="63"/>
      <c r="FU170" s="63"/>
      <c r="GK170" s="63"/>
      <c r="HA170" s="63"/>
      <c r="HQ170" s="63"/>
      <c r="IG170" s="63"/>
    </row>
    <row r="171" spans="1:241" ht="21.75" customHeight="1">
      <c r="A171" s="97"/>
      <c r="B171" s="99"/>
      <c r="C171" s="17"/>
      <c r="D171" s="17"/>
      <c r="E171" s="17"/>
      <c r="F171" s="14">
        <v>2029</v>
      </c>
      <c r="G171" s="30">
        <f t="shared" si="95"/>
        <v>0</v>
      </c>
      <c r="H171" s="30">
        <f t="shared" si="96"/>
        <v>0</v>
      </c>
      <c r="I171" s="30">
        <v>0</v>
      </c>
      <c r="J171" s="30">
        <v>0</v>
      </c>
      <c r="K171" s="30">
        <v>0</v>
      </c>
      <c r="L171" s="30">
        <v>0</v>
      </c>
      <c r="M171" s="30">
        <v>0</v>
      </c>
      <c r="N171" s="30">
        <v>0</v>
      </c>
      <c r="O171" s="30">
        <v>0</v>
      </c>
      <c r="P171" s="30">
        <v>0</v>
      </c>
      <c r="Q171" s="24"/>
      <c r="R171" s="3"/>
      <c r="AG171" s="63"/>
      <c r="AW171" s="63"/>
      <c r="BM171" s="63"/>
      <c r="CC171" s="63"/>
      <c r="CS171" s="63"/>
      <c r="DI171" s="63"/>
      <c r="DY171" s="63"/>
      <c r="EO171" s="63"/>
      <c r="FE171" s="63"/>
      <c r="FU171" s="63"/>
      <c r="GK171" s="63"/>
      <c r="HA171" s="63"/>
      <c r="HQ171" s="63"/>
      <c r="IG171" s="63"/>
    </row>
    <row r="172" spans="1:241" ht="21.75" customHeight="1">
      <c r="A172" s="97"/>
      <c r="B172" s="99"/>
      <c r="C172" s="17"/>
      <c r="D172" s="17"/>
      <c r="E172" s="17"/>
      <c r="F172" s="14">
        <v>2030</v>
      </c>
      <c r="G172" s="30">
        <f t="shared" si="95"/>
        <v>0</v>
      </c>
      <c r="H172" s="30">
        <f t="shared" si="96"/>
        <v>0</v>
      </c>
      <c r="I172" s="30">
        <v>0</v>
      </c>
      <c r="J172" s="30">
        <v>0</v>
      </c>
      <c r="K172" s="30">
        <v>0</v>
      </c>
      <c r="L172" s="30">
        <v>0</v>
      </c>
      <c r="M172" s="30">
        <v>0</v>
      </c>
      <c r="N172" s="30">
        <v>0</v>
      </c>
      <c r="O172" s="30">
        <v>0</v>
      </c>
      <c r="P172" s="30">
        <v>0</v>
      </c>
      <c r="Q172" s="24"/>
      <c r="R172" s="3"/>
      <c r="AG172" s="63"/>
      <c r="AW172" s="63"/>
      <c r="BM172" s="63"/>
      <c r="CC172" s="63"/>
      <c r="CS172" s="63"/>
      <c r="DI172" s="63"/>
      <c r="DY172" s="63"/>
      <c r="EO172" s="63"/>
      <c r="FE172" s="63"/>
      <c r="FU172" s="63"/>
      <c r="GK172" s="63"/>
      <c r="HA172" s="63"/>
      <c r="HQ172" s="63"/>
      <c r="IG172" s="63"/>
    </row>
    <row r="173" spans="1:18" ht="74.25" customHeight="1">
      <c r="A173" s="73" t="s">
        <v>250</v>
      </c>
      <c r="B173" s="70" t="s">
        <v>165</v>
      </c>
      <c r="C173" s="70"/>
      <c r="D173" s="70" t="s">
        <v>221</v>
      </c>
      <c r="E173" s="70" t="s">
        <v>222</v>
      </c>
      <c r="F173" s="70">
        <v>2022</v>
      </c>
      <c r="G173" s="30">
        <f aca="true" t="shared" si="110" ref="G173:G197">I173+K173+M173+O173</f>
        <v>8577.7</v>
      </c>
      <c r="H173" s="30">
        <f aca="true" t="shared" si="111" ref="H173:H197">J173+L173+N173+P173</f>
        <v>0</v>
      </c>
      <c r="I173" s="76">
        <v>8577.7</v>
      </c>
      <c r="J173" s="1">
        <v>0</v>
      </c>
      <c r="K173" s="1">
        <v>0</v>
      </c>
      <c r="L173" s="1">
        <v>0</v>
      </c>
      <c r="M173" s="1">
        <v>0</v>
      </c>
      <c r="N173" s="1">
        <v>0</v>
      </c>
      <c r="O173" s="1">
        <v>0</v>
      </c>
      <c r="P173" s="1">
        <v>0</v>
      </c>
      <c r="Q173" s="2" t="s">
        <v>166</v>
      </c>
      <c r="R173" s="3"/>
    </row>
    <row r="174" spans="1:18" ht="63.75">
      <c r="A174" s="73" t="s">
        <v>69</v>
      </c>
      <c r="B174" s="70" t="s">
        <v>227</v>
      </c>
      <c r="C174" s="70"/>
      <c r="D174" s="70" t="s">
        <v>221</v>
      </c>
      <c r="E174" s="70" t="s">
        <v>222</v>
      </c>
      <c r="F174" s="70">
        <v>2022</v>
      </c>
      <c r="G174" s="30">
        <f t="shared" si="110"/>
        <v>6760.4</v>
      </c>
      <c r="H174" s="30">
        <f t="shared" si="111"/>
        <v>0</v>
      </c>
      <c r="I174" s="1">
        <v>6760.4</v>
      </c>
      <c r="J174" s="1">
        <v>0</v>
      </c>
      <c r="K174" s="1">
        <v>0</v>
      </c>
      <c r="L174" s="1">
        <v>0</v>
      </c>
      <c r="M174" s="1">
        <v>0</v>
      </c>
      <c r="N174" s="1">
        <v>0</v>
      </c>
      <c r="O174" s="1">
        <v>0</v>
      </c>
      <c r="P174" s="1">
        <v>0</v>
      </c>
      <c r="Q174" s="2" t="s">
        <v>166</v>
      </c>
      <c r="R174" s="3"/>
    </row>
    <row r="175" spans="1:18" ht="63.75">
      <c r="A175" s="73" t="s">
        <v>72</v>
      </c>
      <c r="B175" s="70" t="s">
        <v>228</v>
      </c>
      <c r="C175" s="70"/>
      <c r="D175" s="70" t="s">
        <v>221</v>
      </c>
      <c r="E175" s="70" t="s">
        <v>222</v>
      </c>
      <c r="F175" s="70">
        <v>2022</v>
      </c>
      <c r="G175" s="30">
        <f t="shared" si="110"/>
        <v>16131.8</v>
      </c>
      <c r="H175" s="30">
        <f t="shared" si="111"/>
        <v>0</v>
      </c>
      <c r="I175" s="1">
        <v>16131.8</v>
      </c>
      <c r="J175" s="1">
        <v>0</v>
      </c>
      <c r="K175" s="1">
        <v>0</v>
      </c>
      <c r="L175" s="1">
        <v>0</v>
      </c>
      <c r="M175" s="1">
        <v>0</v>
      </c>
      <c r="N175" s="1">
        <v>0</v>
      </c>
      <c r="O175" s="1">
        <v>0</v>
      </c>
      <c r="P175" s="1">
        <v>0</v>
      </c>
      <c r="Q175" s="2" t="s">
        <v>166</v>
      </c>
      <c r="R175" s="3"/>
    </row>
    <row r="176" spans="1:18" ht="30.75" customHeight="1">
      <c r="A176" s="73" t="s">
        <v>103</v>
      </c>
      <c r="B176" s="77" t="s">
        <v>262</v>
      </c>
      <c r="C176" s="78"/>
      <c r="D176" s="78"/>
      <c r="E176" s="78"/>
      <c r="F176" s="78">
        <v>2022</v>
      </c>
      <c r="G176" s="30">
        <f>I176+K176+M176+O176</f>
        <v>5732.1</v>
      </c>
      <c r="H176" s="30">
        <f>J176+L176+N176+P176</f>
        <v>0</v>
      </c>
      <c r="I176" s="1">
        <v>5732.1</v>
      </c>
      <c r="J176" s="1">
        <v>0</v>
      </c>
      <c r="K176" s="1">
        <v>0</v>
      </c>
      <c r="L176" s="1">
        <v>0</v>
      </c>
      <c r="M176" s="1">
        <v>0</v>
      </c>
      <c r="N176" s="1">
        <v>0</v>
      </c>
      <c r="O176" s="1">
        <v>0</v>
      </c>
      <c r="P176" s="1">
        <v>0</v>
      </c>
      <c r="Q176" s="79"/>
      <c r="R176" s="3"/>
    </row>
    <row r="177" spans="1:18" ht="36" customHeight="1">
      <c r="A177" s="73" t="s">
        <v>73</v>
      </c>
      <c r="B177" s="66" t="s">
        <v>132</v>
      </c>
      <c r="C177" s="70"/>
      <c r="D177" s="70" t="s">
        <v>220</v>
      </c>
      <c r="E177" s="70" t="s">
        <v>219</v>
      </c>
      <c r="F177" s="70">
        <v>2022</v>
      </c>
      <c r="G177" s="30">
        <f t="shared" si="110"/>
        <v>7378.8</v>
      </c>
      <c r="H177" s="30">
        <f t="shared" si="111"/>
        <v>0</v>
      </c>
      <c r="I177" s="1">
        <v>7378.8</v>
      </c>
      <c r="J177" s="1">
        <v>0</v>
      </c>
      <c r="K177" s="1">
        <v>0</v>
      </c>
      <c r="L177" s="1">
        <v>0</v>
      </c>
      <c r="M177" s="1">
        <v>0</v>
      </c>
      <c r="N177" s="1">
        <v>0</v>
      </c>
      <c r="O177" s="1">
        <v>0</v>
      </c>
      <c r="P177" s="1">
        <v>0</v>
      </c>
      <c r="Q177" s="2"/>
      <c r="R177" s="3"/>
    </row>
    <row r="178" spans="1:18" ht="47.25" customHeight="1">
      <c r="A178" s="73" t="s">
        <v>142</v>
      </c>
      <c r="B178" s="66" t="s">
        <v>241</v>
      </c>
      <c r="C178" s="70"/>
      <c r="D178" s="70" t="s">
        <v>221</v>
      </c>
      <c r="E178" s="70" t="s">
        <v>219</v>
      </c>
      <c r="F178" s="70">
        <v>2022</v>
      </c>
      <c r="G178" s="30">
        <f t="shared" si="110"/>
        <v>232876.4</v>
      </c>
      <c r="H178" s="30">
        <f t="shared" si="111"/>
        <v>0</v>
      </c>
      <c r="I178" s="1">
        <v>58219.1</v>
      </c>
      <c r="J178" s="1">
        <v>0</v>
      </c>
      <c r="K178" s="1">
        <v>0</v>
      </c>
      <c r="L178" s="1">
        <v>0</v>
      </c>
      <c r="M178" s="1">
        <v>174657.3</v>
      </c>
      <c r="N178" s="1">
        <v>0</v>
      </c>
      <c r="O178" s="1">
        <v>0</v>
      </c>
      <c r="P178" s="1">
        <v>0</v>
      </c>
      <c r="Q178" s="68" t="s">
        <v>95</v>
      </c>
      <c r="R178" s="3"/>
    </row>
    <row r="179" spans="1:18" ht="74.25" customHeight="1">
      <c r="A179" s="73" t="s">
        <v>143</v>
      </c>
      <c r="B179" s="70" t="s">
        <v>145</v>
      </c>
      <c r="C179" s="70"/>
      <c r="D179" s="70" t="s">
        <v>221</v>
      </c>
      <c r="E179" s="70" t="s">
        <v>222</v>
      </c>
      <c r="F179" s="70">
        <v>2022</v>
      </c>
      <c r="G179" s="30">
        <f t="shared" si="110"/>
        <v>14481.6</v>
      </c>
      <c r="H179" s="30">
        <f t="shared" si="111"/>
        <v>0</v>
      </c>
      <c r="I179" s="1">
        <v>14481.6</v>
      </c>
      <c r="J179" s="1">
        <v>0</v>
      </c>
      <c r="K179" s="1">
        <v>0</v>
      </c>
      <c r="L179" s="1">
        <v>0</v>
      </c>
      <c r="M179" s="1">
        <v>0</v>
      </c>
      <c r="N179" s="1">
        <v>0</v>
      </c>
      <c r="O179" s="1">
        <v>0</v>
      </c>
      <c r="P179" s="1">
        <v>0</v>
      </c>
      <c r="Q179" s="2" t="s">
        <v>146</v>
      </c>
      <c r="R179" s="3"/>
    </row>
    <row r="180" spans="1:18" ht="74.25" customHeight="1">
      <c r="A180" s="73" t="s">
        <v>144</v>
      </c>
      <c r="B180" s="70" t="s">
        <v>175</v>
      </c>
      <c r="C180" s="70"/>
      <c r="D180" s="70" t="s">
        <v>221</v>
      </c>
      <c r="E180" s="70" t="s">
        <v>222</v>
      </c>
      <c r="F180" s="70">
        <v>2022</v>
      </c>
      <c r="G180" s="30">
        <f t="shared" si="110"/>
        <v>11663.4</v>
      </c>
      <c r="H180" s="30">
        <f t="shared" si="111"/>
        <v>0</v>
      </c>
      <c r="I180" s="1">
        <v>2915.9</v>
      </c>
      <c r="J180" s="1">
        <v>0</v>
      </c>
      <c r="K180" s="1">
        <v>0</v>
      </c>
      <c r="L180" s="1">
        <v>0</v>
      </c>
      <c r="M180" s="1">
        <v>8747.5</v>
      </c>
      <c r="N180" s="1">
        <v>0</v>
      </c>
      <c r="O180" s="1">
        <v>0</v>
      </c>
      <c r="P180" s="1">
        <v>0</v>
      </c>
      <c r="Q180" s="2" t="s">
        <v>146</v>
      </c>
      <c r="R180" s="3"/>
    </row>
    <row r="181" spans="1:18" ht="74.25" customHeight="1">
      <c r="A181" s="73" t="s">
        <v>74</v>
      </c>
      <c r="B181" s="70" t="s">
        <v>237</v>
      </c>
      <c r="C181" s="70"/>
      <c r="D181" s="70" t="s">
        <v>221</v>
      </c>
      <c r="E181" s="70" t="s">
        <v>222</v>
      </c>
      <c r="F181" s="70">
        <v>2022</v>
      </c>
      <c r="G181" s="30">
        <f t="shared" si="110"/>
        <v>27260.199999999997</v>
      </c>
      <c r="H181" s="30">
        <f t="shared" si="111"/>
        <v>0</v>
      </c>
      <c r="I181" s="1">
        <v>6815.1</v>
      </c>
      <c r="J181" s="1">
        <v>0</v>
      </c>
      <c r="K181" s="1">
        <v>0</v>
      </c>
      <c r="L181" s="1">
        <v>0</v>
      </c>
      <c r="M181" s="1">
        <v>20445.1</v>
      </c>
      <c r="N181" s="1">
        <v>0</v>
      </c>
      <c r="O181" s="1">
        <v>0</v>
      </c>
      <c r="P181" s="1">
        <v>0</v>
      </c>
      <c r="Q181" s="2" t="s">
        <v>205</v>
      </c>
      <c r="R181" s="3"/>
    </row>
    <row r="182" spans="1:18" ht="74.25" customHeight="1">
      <c r="A182" s="73" t="s">
        <v>75</v>
      </c>
      <c r="B182" s="70" t="s">
        <v>226</v>
      </c>
      <c r="C182" s="70"/>
      <c r="D182" s="70" t="s">
        <v>218</v>
      </c>
      <c r="E182" s="70" t="s">
        <v>222</v>
      </c>
      <c r="F182" s="70">
        <v>2022</v>
      </c>
      <c r="G182" s="30">
        <f t="shared" si="110"/>
        <v>22943.9</v>
      </c>
      <c r="H182" s="30">
        <f t="shared" si="111"/>
        <v>0</v>
      </c>
      <c r="I182" s="1">
        <v>22943.9</v>
      </c>
      <c r="J182" s="1">
        <v>0</v>
      </c>
      <c r="K182" s="1">
        <v>0</v>
      </c>
      <c r="L182" s="1">
        <v>0</v>
      </c>
      <c r="M182" s="1">
        <v>0</v>
      </c>
      <c r="N182" s="1">
        <v>0</v>
      </c>
      <c r="O182" s="1">
        <v>0</v>
      </c>
      <c r="P182" s="1">
        <v>0</v>
      </c>
      <c r="Q182" s="2" t="s">
        <v>109</v>
      </c>
      <c r="R182" s="3"/>
    </row>
    <row r="183" spans="1:18" ht="74.25" customHeight="1">
      <c r="A183" s="73" t="s">
        <v>106</v>
      </c>
      <c r="B183" s="70" t="s">
        <v>230</v>
      </c>
      <c r="C183" s="70"/>
      <c r="D183" s="70" t="s">
        <v>218</v>
      </c>
      <c r="E183" s="70" t="s">
        <v>222</v>
      </c>
      <c r="F183" s="70">
        <v>2022</v>
      </c>
      <c r="G183" s="30">
        <f t="shared" si="110"/>
        <v>11913</v>
      </c>
      <c r="H183" s="30">
        <f t="shared" si="111"/>
        <v>0</v>
      </c>
      <c r="I183" s="1">
        <v>11913</v>
      </c>
      <c r="J183" s="1">
        <v>0</v>
      </c>
      <c r="K183" s="1">
        <v>0</v>
      </c>
      <c r="L183" s="1">
        <v>0</v>
      </c>
      <c r="M183" s="1">
        <v>0</v>
      </c>
      <c r="N183" s="1">
        <v>0</v>
      </c>
      <c r="O183" s="1">
        <v>0</v>
      </c>
      <c r="P183" s="1">
        <v>0</v>
      </c>
      <c r="Q183" s="2" t="s">
        <v>109</v>
      </c>
      <c r="R183" s="3"/>
    </row>
    <row r="184" spans="1:18" ht="47.25" customHeight="1">
      <c r="A184" s="73" t="s">
        <v>102</v>
      </c>
      <c r="B184" s="80" t="s">
        <v>107</v>
      </c>
      <c r="C184" s="80"/>
      <c r="D184" s="80" t="s">
        <v>221</v>
      </c>
      <c r="E184" s="80" t="s">
        <v>222</v>
      </c>
      <c r="F184" s="80">
        <v>2022</v>
      </c>
      <c r="G184" s="1">
        <f>I184+K184+M184+O184</f>
        <v>33668.2</v>
      </c>
      <c r="H184" s="1">
        <f>J184+L184+N184+P184</f>
        <v>0</v>
      </c>
      <c r="I184" s="1">
        <v>33668.2</v>
      </c>
      <c r="J184" s="1">
        <v>0</v>
      </c>
      <c r="K184" s="1">
        <v>0</v>
      </c>
      <c r="L184" s="1">
        <v>0</v>
      </c>
      <c r="M184" s="1">
        <v>0</v>
      </c>
      <c r="N184" s="1">
        <v>0</v>
      </c>
      <c r="O184" s="1">
        <v>0</v>
      </c>
      <c r="P184" s="1">
        <v>0</v>
      </c>
      <c r="Q184" s="79" t="s">
        <v>2</v>
      </c>
      <c r="R184" s="3"/>
    </row>
    <row r="185" spans="1:18" ht="74.25" customHeight="1">
      <c r="A185" s="73" t="s">
        <v>76</v>
      </c>
      <c r="B185" s="70" t="s">
        <v>122</v>
      </c>
      <c r="C185" s="70"/>
      <c r="D185" s="70" t="s">
        <v>221</v>
      </c>
      <c r="E185" s="70" t="s">
        <v>222</v>
      </c>
      <c r="F185" s="70">
        <v>2023</v>
      </c>
      <c r="G185" s="30">
        <f t="shared" si="110"/>
        <v>8730.8</v>
      </c>
      <c r="H185" s="30">
        <f t="shared" si="111"/>
        <v>0</v>
      </c>
      <c r="I185" s="1">
        <v>8730.8</v>
      </c>
      <c r="J185" s="1">
        <v>0</v>
      </c>
      <c r="K185" s="1">
        <v>0</v>
      </c>
      <c r="L185" s="1">
        <v>0</v>
      </c>
      <c r="M185" s="1">
        <v>0</v>
      </c>
      <c r="N185" s="1">
        <v>0</v>
      </c>
      <c r="O185" s="1">
        <v>0</v>
      </c>
      <c r="P185" s="1">
        <v>0</v>
      </c>
      <c r="Q185" s="2" t="s">
        <v>121</v>
      </c>
      <c r="R185" s="3"/>
    </row>
    <row r="186" spans="1:18" ht="26.25" customHeight="1">
      <c r="A186" s="73" t="s">
        <v>77</v>
      </c>
      <c r="B186" s="66" t="s">
        <v>181</v>
      </c>
      <c r="C186" s="70"/>
      <c r="D186" s="70" t="s">
        <v>221</v>
      </c>
      <c r="E186" s="70" t="s">
        <v>219</v>
      </c>
      <c r="F186" s="70">
        <v>2023</v>
      </c>
      <c r="G186" s="30">
        <f t="shared" si="110"/>
        <v>139390.7</v>
      </c>
      <c r="H186" s="30">
        <f t="shared" si="111"/>
        <v>0</v>
      </c>
      <c r="I186" s="1">
        <v>34847.7</v>
      </c>
      <c r="J186" s="1">
        <v>0</v>
      </c>
      <c r="K186" s="1">
        <v>0</v>
      </c>
      <c r="L186" s="1">
        <v>0</v>
      </c>
      <c r="M186" s="1">
        <v>104543</v>
      </c>
      <c r="N186" s="1">
        <v>0</v>
      </c>
      <c r="O186" s="1">
        <v>0</v>
      </c>
      <c r="P186" s="1">
        <v>0</v>
      </c>
      <c r="Q186" s="2"/>
      <c r="R186" s="3"/>
    </row>
    <row r="187" spans="1:18" ht="54.75" customHeight="1">
      <c r="A187" s="73" t="s">
        <v>78</v>
      </c>
      <c r="B187" s="66" t="s">
        <v>190</v>
      </c>
      <c r="C187" s="70"/>
      <c r="D187" s="70" t="s">
        <v>220</v>
      </c>
      <c r="E187" s="70" t="s">
        <v>219</v>
      </c>
      <c r="F187" s="70">
        <v>2023</v>
      </c>
      <c r="G187" s="30">
        <f t="shared" si="110"/>
        <v>31552.7</v>
      </c>
      <c r="H187" s="30">
        <f t="shared" si="111"/>
        <v>0</v>
      </c>
      <c r="I187" s="1">
        <v>31552.7</v>
      </c>
      <c r="J187" s="1">
        <v>0</v>
      </c>
      <c r="K187" s="1">
        <v>0</v>
      </c>
      <c r="L187" s="1">
        <v>0</v>
      </c>
      <c r="M187" s="1">
        <v>0</v>
      </c>
      <c r="N187" s="1">
        <v>0</v>
      </c>
      <c r="O187" s="1">
        <v>0</v>
      </c>
      <c r="P187" s="1">
        <v>0</v>
      </c>
      <c r="Q187" s="2"/>
      <c r="R187" s="3"/>
    </row>
    <row r="188" spans="1:18" ht="94.5">
      <c r="A188" s="73" t="s">
        <v>108</v>
      </c>
      <c r="B188" s="70" t="s">
        <v>236</v>
      </c>
      <c r="C188" s="70"/>
      <c r="D188" s="70" t="s">
        <v>218</v>
      </c>
      <c r="E188" s="70" t="s">
        <v>223</v>
      </c>
      <c r="F188" s="70">
        <v>2023</v>
      </c>
      <c r="G188" s="30">
        <f t="shared" si="110"/>
        <v>191430.1</v>
      </c>
      <c r="H188" s="30">
        <f t="shared" si="111"/>
        <v>0</v>
      </c>
      <c r="I188" s="1">
        <v>47857.5</v>
      </c>
      <c r="J188" s="1">
        <v>0</v>
      </c>
      <c r="K188" s="1">
        <v>0</v>
      </c>
      <c r="L188" s="1">
        <v>0</v>
      </c>
      <c r="M188" s="1">
        <v>143572.6</v>
      </c>
      <c r="N188" s="1">
        <v>0</v>
      </c>
      <c r="O188" s="1">
        <v>0</v>
      </c>
      <c r="P188" s="1">
        <v>0</v>
      </c>
      <c r="Q188" s="2" t="s">
        <v>206</v>
      </c>
      <c r="R188" s="3"/>
    </row>
    <row r="189" spans="1:18" ht="74.25" customHeight="1">
      <c r="A189" s="73" t="s">
        <v>111</v>
      </c>
      <c r="B189" s="70" t="s">
        <v>120</v>
      </c>
      <c r="C189" s="70"/>
      <c r="D189" s="70" t="s">
        <v>221</v>
      </c>
      <c r="E189" s="70" t="s">
        <v>222</v>
      </c>
      <c r="F189" s="70">
        <v>2023</v>
      </c>
      <c r="G189" s="30">
        <f t="shared" si="110"/>
        <v>12830.8</v>
      </c>
      <c r="H189" s="30">
        <f t="shared" si="111"/>
        <v>0</v>
      </c>
      <c r="I189" s="1">
        <v>12830.8</v>
      </c>
      <c r="J189" s="1">
        <v>0</v>
      </c>
      <c r="K189" s="1">
        <v>0</v>
      </c>
      <c r="L189" s="1">
        <v>0</v>
      </c>
      <c r="M189" s="1">
        <v>0</v>
      </c>
      <c r="N189" s="1">
        <v>0</v>
      </c>
      <c r="O189" s="1">
        <v>0</v>
      </c>
      <c r="P189" s="1">
        <v>0</v>
      </c>
      <c r="Q189" s="2" t="s">
        <v>121</v>
      </c>
      <c r="R189" s="3"/>
    </row>
    <row r="190" spans="1:18" ht="73.5" customHeight="1">
      <c r="A190" s="73" t="s">
        <v>112</v>
      </c>
      <c r="B190" s="70" t="s">
        <v>137</v>
      </c>
      <c r="C190" s="70"/>
      <c r="D190" s="70" t="s">
        <v>221</v>
      </c>
      <c r="E190" s="70" t="s">
        <v>222</v>
      </c>
      <c r="F190" s="70">
        <v>2024</v>
      </c>
      <c r="G190" s="30">
        <f t="shared" si="110"/>
        <v>23006.6</v>
      </c>
      <c r="H190" s="30">
        <f t="shared" si="111"/>
        <v>0</v>
      </c>
      <c r="I190" s="1">
        <v>23006.6</v>
      </c>
      <c r="J190" s="1">
        <v>0</v>
      </c>
      <c r="K190" s="1">
        <v>0</v>
      </c>
      <c r="L190" s="1">
        <v>0</v>
      </c>
      <c r="M190" s="1">
        <v>0</v>
      </c>
      <c r="N190" s="1">
        <v>0</v>
      </c>
      <c r="O190" s="1">
        <v>0</v>
      </c>
      <c r="P190" s="1">
        <v>0</v>
      </c>
      <c r="Q190" s="2" t="s">
        <v>2</v>
      </c>
      <c r="R190" s="43"/>
    </row>
    <row r="191" spans="1:18" ht="42.75" customHeight="1">
      <c r="A191" s="73" t="s">
        <v>123</v>
      </c>
      <c r="B191" s="66" t="s">
        <v>251</v>
      </c>
      <c r="C191" s="70"/>
      <c r="D191" s="70" t="s">
        <v>221</v>
      </c>
      <c r="E191" s="70" t="s">
        <v>222</v>
      </c>
      <c r="F191" s="70">
        <v>2024</v>
      </c>
      <c r="G191" s="30">
        <f t="shared" si="110"/>
        <v>22050.8</v>
      </c>
      <c r="H191" s="30">
        <f t="shared" si="111"/>
        <v>0</v>
      </c>
      <c r="I191" s="1">
        <v>22050.8</v>
      </c>
      <c r="J191" s="1">
        <v>0</v>
      </c>
      <c r="K191" s="1">
        <v>0</v>
      </c>
      <c r="L191" s="1">
        <v>0</v>
      </c>
      <c r="M191" s="1">
        <v>0</v>
      </c>
      <c r="N191" s="1">
        <v>0</v>
      </c>
      <c r="O191" s="1">
        <v>0</v>
      </c>
      <c r="P191" s="1">
        <v>0</v>
      </c>
      <c r="Q191" s="69" t="s">
        <v>189</v>
      </c>
      <c r="R191" s="3"/>
    </row>
    <row r="192" spans="1:18" ht="74.25" customHeight="1">
      <c r="A192" s="73" t="s">
        <v>124</v>
      </c>
      <c r="B192" s="70" t="s">
        <v>238</v>
      </c>
      <c r="C192" s="70"/>
      <c r="D192" s="70" t="s">
        <v>220</v>
      </c>
      <c r="E192" s="70" t="s">
        <v>219</v>
      </c>
      <c r="F192" s="70">
        <v>2024</v>
      </c>
      <c r="G192" s="30">
        <f t="shared" si="110"/>
        <v>36443</v>
      </c>
      <c r="H192" s="30">
        <f t="shared" si="111"/>
        <v>0</v>
      </c>
      <c r="I192" s="1">
        <v>9110.8</v>
      </c>
      <c r="J192" s="1">
        <v>0</v>
      </c>
      <c r="K192" s="1">
        <v>0</v>
      </c>
      <c r="L192" s="1">
        <v>0</v>
      </c>
      <c r="M192" s="1">
        <v>27332.2</v>
      </c>
      <c r="N192" s="1">
        <v>0</v>
      </c>
      <c r="O192" s="1">
        <v>0</v>
      </c>
      <c r="P192" s="1">
        <v>0</v>
      </c>
      <c r="Q192" s="2" t="s">
        <v>205</v>
      </c>
      <c r="R192" s="3"/>
    </row>
    <row r="193" spans="1:18" ht="74.25" customHeight="1">
      <c r="A193" s="73" t="s">
        <v>125</v>
      </c>
      <c r="B193" s="66" t="s">
        <v>150</v>
      </c>
      <c r="C193" s="70"/>
      <c r="D193" s="70" t="s">
        <v>221</v>
      </c>
      <c r="E193" s="70" t="s">
        <v>222</v>
      </c>
      <c r="F193" s="70">
        <v>2025</v>
      </c>
      <c r="G193" s="30">
        <f t="shared" si="110"/>
        <v>8663.9</v>
      </c>
      <c r="H193" s="30">
        <f t="shared" si="111"/>
        <v>0</v>
      </c>
      <c r="I193" s="1">
        <v>8663.9</v>
      </c>
      <c r="J193" s="1">
        <v>0</v>
      </c>
      <c r="K193" s="1">
        <v>0</v>
      </c>
      <c r="L193" s="1">
        <v>0</v>
      </c>
      <c r="M193" s="1">
        <v>0</v>
      </c>
      <c r="N193" s="1">
        <v>0</v>
      </c>
      <c r="O193" s="1">
        <v>0</v>
      </c>
      <c r="P193" s="1">
        <v>0</v>
      </c>
      <c r="Q193" s="2"/>
      <c r="R193" s="43"/>
    </row>
    <row r="194" spans="1:18" ht="84" customHeight="1">
      <c r="A194" s="73" t="s">
        <v>151</v>
      </c>
      <c r="B194" s="70" t="s">
        <v>60</v>
      </c>
      <c r="C194" s="70"/>
      <c r="D194" s="70" t="s">
        <v>221</v>
      </c>
      <c r="E194" s="70" t="s">
        <v>222</v>
      </c>
      <c r="F194" s="70">
        <v>2025</v>
      </c>
      <c r="G194" s="30">
        <f t="shared" si="110"/>
        <v>31105.4</v>
      </c>
      <c r="H194" s="30">
        <f t="shared" si="111"/>
        <v>0</v>
      </c>
      <c r="I194" s="1">
        <v>31105.4</v>
      </c>
      <c r="J194" s="1">
        <v>0</v>
      </c>
      <c r="K194" s="1">
        <v>0</v>
      </c>
      <c r="L194" s="1">
        <v>0</v>
      </c>
      <c r="M194" s="1">
        <v>0</v>
      </c>
      <c r="N194" s="1">
        <v>0</v>
      </c>
      <c r="O194" s="1">
        <v>0</v>
      </c>
      <c r="P194" s="1">
        <v>0</v>
      </c>
      <c r="Q194" s="2" t="s">
        <v>2</v>
      </c>
      <c r="R194" s="3"/>
    </row>
    <row r="195" spans="1:18" ht="38.25">
      <c r="A195" s="73" t="s">
        <v>156</v>
      </c>
      <c r="B195" s="70" t="s">
        <v>214</v>
      </c>
      <c r="C195" s="70"/>
      <c r="D195" s="70" t="s">
        <v>220</v>
      </c>
      <c r="E195" s="70" t="s">
        <v>219</v>
      </c>
      <c r="F195" s="70">
        <v>2026</v>
      </c>
      <c r="G195" s="30">
        <f t="shared" si="110"/>
        <v>17333.6</v>
      </c>
      <c r="H195" s="30">
        <f t="shared" si="111"/>
        <v>0</v>
      </c>
      <c r="I195" s="1">
        <v>17333.6</v>
      </c>
      <c r="J195" s="1">
        <v>0</v>
      </c>
      <c r="K195" s="1">
        <v>0</v>
      </c>
      <c r="L195" s="1">
        <v>0</v>
      </c>
      <c r="M195" s="1">
        <v>0</v>
      </c>
      <c r="N195" s="1">
        <v>0</v>
      </c>
      <c r="O195" s="1">
        <v>0</v>
      </c>
      <c r="P195" s="1">
        <v>0</v>
      </c>
      <c r="Q195" s="2" t="s">
        <v>2</v>
      </c>
      <c r="R195" s="3"/>
    </row>
    <row r="196" spans="1:18" ht="45.75" customHeight="1">
      <c r="A196" s="73" t="s">
        <v>163</v>
      </c>
      <c r="B196" s="66" t="s">
        <v>157</v>
      </c>
      <c r="C196" s="70"/>
      <c r="D196" s="70" t="s">
        <v>221</v>
      </c>
      <c r="E196" s="70" t="s">
        <v>222</v>
      </c>
      <c r="F196" s="70">
        <v>2026</v>
      </c>
      <c r="G196" s="30">
        <f t="shared" si="110"/>
        <v>9856.8</v>
      </c>
      <c r="H196" s="30">
        <f t="shared" si="111"/>
        <v>0</v>
      </c>
      <c r="I196" s="1">
        <v>9856.8</v>
      </c>
      <c r="J196" s="1">
        <v>0</v>
      </c>
      <c r="K196" s="1">
        <v>0</v>
      </c>
      <c r="L196" s="1">
        <v>0</v>
      </c>
      <c r="M196" s="1">
        <v>0</v>
      </c>
      <c r="N196" s="1">
        <v>0</v>
      </c>
      <c r="O196" s="1">
        <v>0</v>
      </c>
      <c r="P196" s="1">
        <v>0</v>
      </c>
      <c r="Q196" s="60"/>
      <c r="R196" s="43"/>
    </row>
    <row r="197" spans="1:18" ht="74.25" customHeight="1">
      <c r="A197" s="73" t="s">
        <v>164</v>
      </c>
      <c r="B197" s="70" t="s">
        <v>187</v>
      </c>
      <c r="C197" s="70"/>
      <c r="D197" s="70" t="s">
        <v>221</v>
      </c>
      <c r="E197" s="70" t="s">
        <v>222</v>
      </c>
      <c r="F197" s="70">
        <v>2027</v>
      </c>
      <c r="G197" s="30">
        <f t="shared" si="110"/>
        <v>30392.6</v>
      </c>
      <c r="H197" s="30">
        <f t="shared" si="111"/>
        <v>0</v>
      </c>
      <c r="I197" s="1">
        <v>30392.6</v>
      </c>
      <c r="J197" s="1">
        <v>0</v>
      </c>
      <c r="K197" s="1">
        <v>0</v>
      </c>
      <c r="L197" s="1">
        <v>0</v>
      </c>
      <c r="M197" s="1">
        <v>0</v>
      </c>
      <c r="N197" s="1">
        <v>0</v>
      </c>
      <c r="O197" s="1">
        <v>0</v>
      </c>
      <c r="P197" s="1">
        <v>0</v>
      </c>
      <c r="Q197" s="2" t="s">
        <v>188</v>
      </c>
      <c r="R197" s="3"/>
    </row>
    <row r="198" spans="1:18" ht="46.5" customHeight="1">
      <c r="A198" s="73" t="s">
        <v>167</v>
      </c>
      <c r="B198" s="70" t="s">
        <v>99</v>
      </c>
      <c r="C198" s="70"/>
      <c r="D198" s="70" t="s">
        <v>221</v>
      </c>
      <c r="E198" s="70" t="s">
        <v>222</v>
      </c>
      <c r="F198" s="70">
        <v>2028</v>
      </c>
      <c r="G198" s="30">
        <f aca="true" t="shared" si="112" ref="G198:H205">I198+K198+M198+O198</f>
        <v>22951.5</v>
      </c>
      <c r="H198" s="30">
        <f t="shared" si="112"/>
        <v>0</v>
      </c>
      <c r="I198" s="1">
        <v>22951.5</v>
      </c>
      <c r="J198" s="1">
        <v>0</v>
      </c>
      <c r="K198" s="1">
        <v>0</v>
      </c>
      <c r="L198" s="1">
        <v>0</v>
      </c>
      <c r="M198" s="1">
        <v>0</v>
      </c>
      <c r="N198" s="1">
        <v>0</v>
      </c>
      <c r="O198" s="1">
        <v>0</v>
      </c>
      <c r="P198" s="1">
        <v>0</v>
      </c>
      <c r="Q198" s="2" t="s">
        <v>2</v>
      </c>
      <c r="R198" s="3"/>
    </row>
    <row r="199" spans="1:18" ht="74.25" customHeight="1">
      <c r="A199" s="73" t="s">
        <v>168</v>
      </c>
      <c r="B199" s="70" t="s">
        <v>183</v>
      </c>
      <c r="C199" s="70"/>
      <c r="D199" s="70" t="s">
        <v>221</v>
      </c>
      <c r="E199" s="70" t="s">
        <v>222</v>
      </c>
      <c r="F199" s="70">
        <v>2028</v>
      </c>
      <c r="G199" s="30">
        <f t="shared" si="112"/>
        <v>9325.7</v>
      </c>
      <c r="H199" s="30">
        <f t="shared" si="112"/>
        <v>0</v>
      </c>
      <c r="I199" s="1">
        <v>9325.7</v>
      </c>
      <c r="J199" s="1">
        <v>0</v>
      </c>
      <c r="K199" s="1">
        <v>0</v>
      </c>
      <c r="L199" s="1">
        <v>0</v>
      </c>
      <c r="M199" s="1">
        <v>0</v>
      </c>
      <c r="N199" s="1">
        <v>0</v>
      </c>
      <c r="O199" s="1">
        <v>0</v>
      </c>
      <c r="P199" s="1">
        <v>0</v>
      </c>
      <c r="Q199" s="2" t="s">
        <v>185</v>
      </c>
      <c r="R199" s="3"/>
    </row>
    <row r="200" spans="1:18" ht="74.25" customHeight="1">
      <c r="A200" s="73" t="s">
        <v>173</v>
      </c>
      <c r="B200" s="70" t="s">
        <v>135</v>
      </c>
      <c r="C200" s="70"/>
      <c r="D200" s="70" t="s">
        <v>221</v>
      </c>
      <c r="E200" s="70" t="s">
        <v>222</v>
      </c>
      <c r="F200" s="70">
        <v>2028</v>
      </c>
      <c r="G200" s="30">
        <f t="shared" si="112"/>
        <v>9499.2</v>
      </c>
      <c r="H200" s="30">
        <f t="shared" si="112"/>
        <v>0</v>
      </c>
      <c r="I200" s="1">
        <v>9499.2</v>
      </c>
      <c r="J200" s="1">
        <v>0</v>
      </c>
      <c r="K200" s="1">
        <v>0</v>
      </c>
      <c r="L200" s="1">
        <v>0</v>
      </c>
      <c r="M200" s="1">
        <v>0</v>
      </c>
      <c r="N200" s="1">
        <v>0</v>
      </c>
      <c r="O200" s="1">
        <v>0</v>
      </c>
      <c r="P200" s="1">
        <v>0</v>
      </c>
      <c r="Q200" s="2"/>
      <c r="R200" s="3"/>
    </row>
    <row r="201" spans="1:18" ht="45.75" customHeight="1">
      <c r="A201" s="73" t="s">
        <v>176</v>
      </c>
      <c r="B201" s="66" t="s">
        <v>158</v>
      </c>
      <c r="C201" s="70"/>
      <c r="D201" s="70" t="s">
        <v>221</v>
      </c>
      <c r="E201" s="70" t="s">
        <v>222</v>
      </c>
      <c r="F201" s="70">
        <v>2029</v>
      </c>
      <c r="G201" s="30">
        <f t="shared" si="112"/>
        <v>8929.2</v>
      </c>
      <c r="H201" s="30">
        <f t="shared" si="112"/>
        <v>0</v>
      </c>
      <c r="I201" s="1">
        <v>8929.2</v>
      </c>
      <c r="J201" s="1">
        <v>0</v>
      </c>
      <c r="K201" s="1">
        <v>0</v>
      </c>
      <c r="L201" s="1">
        <v>0</v>
      </c>
      <c r="M201" s="1">
        <v>0</v>
      </c>
      <c r="N201" s="1">
        <v>0</v>
      </c>
      <c r="O201" s="1">
        <v>0</v>
      </c>
      <c r="P201" s="1">
        <v>0</v>
      </c>
      <c r="Q201" s="60"/>
      <c r="R201" s="43"/>
    </row>
    <row r="202" spans="1:18" ht="74.25" customHeight="1">
      <c r="A202" s="73" t="s">
        <v>184</v>
      </c>
      <c r="B202" s="70" t="s">
        <v>110</v>
      </c>
      <c r="C202" s="70"/>
      <c r="D202" s="70" t="s">
        <v>220</v>
      </c>
      <c r="E202" s="70" t="s">
        <v>219</v>
      </c>
      <c r="F202" s="70">
        <v>2029</v>
      </c>
      <c r="G202" s="30">
        <f aca="true" t="shared" si="113" ref="G202:H204">I202+K202+M202+O202</f>
        <v>10250.5</v>
      </c>
      <c r="H202" s="30">
        <f t="shared" si="113"/>
        <v>0</v>
      </c>
      <c r="I202" s="1">
        <v>10250.5</v>
      </c>
      <c r="J202" s="1">
        <v>0</v>
      </c>
      <c r="K202" s="1">
        <v>0</v>
      </c>
      <c r="L202" s="1">
        <v>0</v>
      </c>
      <c r="M202" s="1">
        <v>0</v>
      </c>
      <c r="N202" s="1">
        <v>0</v>
      </c>
      <c r="O202" s="1">
        <v>0</v>
      </c>
      <c r="P202" s="1">
        <v>0</v>
      </c>
      <c r="Q202" s="2" t="s">
        <v>109</v>
      </c>
      <c r="R202" s="3"/>
    </row>
    <row r="203" spans="1:18" ht="45.75" customHeight="1">
      <c r="A203" s="73" t="s">
        <v>186</v>
      </c>
      <c r="B203" s="66" t="s">
        <v>159</v>
      </c>
      <c r="C203" s="70"/>
      <c r="D203" s="70" t="s">
        <v>221</v>
      </c>
      <c r="E203" s="70" t="s">
        <v>222</v>
      </c>
      <c r="F203" s="70">
        <v>2030</v>
      </c>
      <c r="G203" s="30">
        <f t="shared" si="113"/>
        <v>8672.7</v>
      </c>
      <c r="H203" s="30">
        <f t="shared" si="113"/>
        <v>0</v>
      </c>
      <c r="I203" s="1">
        <v>8672.7</v>
      </c>
      <c r="J203" s="1">
        <v>0</v>
      </c>
      <c r="K203" s="1">
        <v>0</v>
      </c>
      <c r="L203" s="1">
        <v>0</v>
      </c>
      <c r="M203" s="1">
        <v>0</v>
      </c>
      <c r="N203" s="1">
        <v>0</v>
      </c>
      <c r="O203" s="1">
        <v>0</v>
      </c>
      <c r="P203" s="1">
        <v>0</v>
      </c>
      <c r="Q203" s="60"/>
      <c r="R203" s="43"/>
    </row>
    <row r="204" spans="1:18" ht="63.75">
      <c r="A204" s="73" t="s">
        <v>194</v>
      </c>
      <c r="B204" s="70" t="s">
        <v>171</v>
      </c>
      <c r="C204" s="70"/>
      <c r="D204" s="70" t="s">
        <v>221</v>
      </c>
      <c r="E204" s="70" t="s">
        <v>222</v>
      </c>
      <c r="F204" s="70">
        <v>2030</v>
      </c>
      <c r="G204" s="30">
        <f t="shared" si="113"/>
        <v>10041.1</v>
      </c>
      <c r="H204" s="30">
        <f t="shared" si="113"/>
        <v>0</v>
      </c>
      <c r="I204" s="1">
        <v>10041.1</v>
      </c>
      <c r="J204" s="1">
        <v>0</v>
      </c>
      <c r="K204" s="1">
        <v>0</v>
      </c>
      <c r="L204" s="1">
        <v>0</v>
      </c>
      <c r="M204" s="1">
        <v>0</v>
      </c>
      <c r="N204" s="1">
        <v>0</v>
      </c>
      <c r="O204" s="1">
        <v>0</v>
      </c>
      <c r="P204" s="1">
        <v>0</v>
      </c>
      <c r="Q204" s="2" t="s">
        <v>172</v>
      </c>
      <c r="R204" s="3"/>
    </row>
    <row r="205" spans="1:18" ht="60" customHeight="1">
      <c r="A205" s="73" t="s">
        <v>263</v>
      </c>
      <c r="B205" s="71" t="s">
        <v>5</v>
      </c>
      <c r="C205" s="71"/>
      <c r="D205" s="70" t="s">
        <v>221</v>
      </c>
      <c r="E205" s="70" t="s">
        <v>222</v>
      </c>
      <c r="F205" s="14">
        <v>2030</v>
      </c>
      <c r="G205" s="30">
        <f t="shared" si="112"/>
        <v>9991.6</v>
      </c>
      <c r="H205" s="30">
        <f t="shared" si="112"/>
        <v>0</v>
      </c>
      <c r="I205" s="1">
        <v>9991.6</v>
      </c>
      <c r="J205" s="1">
        <v>0</v>
      </c>
      <c r="K205" s="1">
        <v>0</v>
      </c>
      <c r="L205" s="1">
        <v>0</v>
      </c>
      <c r="M205" s="1">
        <v>0</v>
      </c>
      <c r="N205" s="1">
        <v>0</v>
      </c>
      <c r="O205" s="1">
        <v>0</v>
      </c>
      <c r="P205" s="1">
        <v>0</v>
      </c>
      <c r="Q205" s="2" t="s">
        <v>2</v>
      </c>
      <c r="R205" s="3"/>
    </row>
    <row r="206" spans="1:18" ht="29.25" customHeight="1">
      <c r="A206" s="96" t="s">
        <v>79</v>
      </c>
      <c r="B206" s="98" t="s">
        <v>34</v>
      </c>
      <c r="C206" s="17"/>
      <c r="D206" s="17"/>
      <c r="E206" s="17"/>
      <c r="F206" s="27" t="s">
        <v>22</v>
      </c>
      <c r="G206" s="28">
        <f aca="true" t="shared" si="114" ref="G206:P206">G216+G226</f>
        <v>1419620.5</v>
      </c>
      <c r="H206" s="28">
        <f t="shared" si="114"/>
        <v>0</v>
      </c>
      <c r="I206" s="28">
        <f t="shared" si="114"/>
        <v>239687.50000000003</v>
      </c>
      <c r="J206" s="28">
        <f t="shared" si="114"/>
        <v>0</v>
      </c>
      <c r="K206" s="28">
        <f t="shared" si="114"/>
        <v>0</v>
      </c>
      <c r="L206" s="28">
        <f t="shared" si="114"/>
        <v>0</v>
      </c>
      <c r="M206" s="28">
        <f t="shared" si="114"/>
        <v>1179933</v>
      </c>
      <c r="N206" s="28">
        <f t="shared" si="114"/>
        <v>0</v>
      </c>
      <c r="O206" s="28">
        <f t="shared" si="114"/>
        <v>0</v>
      </c>
      <c r="P206" s="28">
        <f t="shared" si="114"/>
        <v>0</v>
      </c>
      <c r="Q206" s="29"/>
      <c r="R206" s="3"/>
    </row>
    <row r="207" spans="1:18" ht="22.5" customHeight="1">
      <c r="A207" s="97"/>
      <c r="B207" s="99"/>
      <c r="C207" s="17"/>
      <c r="D207" s="17"/>
      <c r="E207" s="17"/>
      <c r="F207" s="14">
        <v>2022</v>
      </c>
      <c r="G207" s="30">
        <f aca="true" t="shared" si="115" ref="G207:P207">G217+G227</f>
        <v>585044.7</v>
      </c>
      <c r="H207" s="30">
        <f t="shared" si="115"/>
        <v>0</v>
      </c>
      <c r="I207" s="30">
        <f t="shared" si="115"/>
        <v>8726.5</v>
      </c>
      <c r="J207" s="30">
        <f t="shared" si="115"/>
        <v>0</v>
      </c>
      <c r="K207" s="30">
        <f t="shared" si="115"/>
        <v>0</v>
      </c>
      <c r="L207" s="30">
        <f t="shared" si="115"/>
        <v>0</v>
      </c>
      <c r="M207" s="30">
        <f t="shared" si="115"/>
        <v>576318.2</v>
      </c>
      <c r="N207" s="30">
        <f t="shared" si="115"/>
        <v>0</v>
      </c>
      <c r="O207" s="30">
        <f t="shared" si="115"/>
        <v>0</v>
      </c>
      <c r="P207" s="30">
        <f t="shared" si="115"/>
        <v>0</v>
      </c>
      <c r="Q207" s="29"/>
      <c r="R207" s="3"/>
    </row>
    <row r="208" spans="1:18" ht="20.25" customHeight="1">
      <c r="A208" s="97"/>
      <c r="B208" s="99"/>
      <c r="C208" s="17"/>
      <c r="D208" s="17"/>
      <c r="E208" s="17"/>
      <c r="F208" s="14">
        <v>2023</v>
      </c>
      <c r="G208" s="30">
        <f aca="true" t="shared" si="116" ref="G208:P208">G218+G228</f>
        <v>619603.1</v>
      </c>
      <c r="H208" s="30">
        <f t="shared" si="116"/>
        <v>0</v>
      </c>
      <c r="I208" s="30">
        <f t="shared" si="116"/>
        <v>15988.300000000001</v>
      </c>
      <c r="J208" s="30">
        <f t="shared" si="116"/>
        <v>0</v>
      </c>
      <c r="K208" s="30">
        <f t="shared" si="116"/>
        <v>0</v>
      </c>
      <c r="L208" s="30">
        <f t="shared" si="116"/>
        <v>0</v>
      </c>
      <c r="M208" s="30">
        <f t="shared" si="116"/>
        <v>603614.8</v>
      </c>
      <c r="N208" s="30">
        <f t="shared" si="116"/>
        <v>0</v>
      </c>
      <c r="O208" s="30">
        <f t="shared" si="116"/>
        <v>0</v>
      </c>
      <c r="P208" s="30">
        <f t="shared" si="116"/>
        <v>0</v>
      </c>
      <c r="Q208" s="29"/>
      <c r="R208" s="3"/>
    </row>
    <row r="209" spans="1:18" ht="21.75" customHeight="1">
      <c r="A209" s="97"/>
      <c r="B209" s="99"/>
      <c r="C209" s="17"/>
      <c r="D209" s="17"/>
      <c r="E209" s="17"/>
      <c r="F209" s="14">
        <v>2024</v>
      </c>
      <c r="G209" s="30">
        <f aca="true" t="shared" si="117" ref="G209:P209">G219+G229</f>
        <v>0</v>
      </c>
      <c r="H209" s="30">
        <f t="shared" si="117"/>
        <v>0</v>
      </c>
      <c r="I209" s="30">
        <f t="shared" si="117"/>
        <v>0</v>
      </c>
      <c r="J209" s="30">
        <f t="shared" si="117"/>
        <v>0</v>
      </c>
      <c r="K209" s="30">
        <f t="shared" si="117"/>
        <v>0</v>
      </c>
      <c r="L209" s="30">
        <f t="shared" si="117"/>
        <v>0</v>
      </c>
      <c r="M209" s="30">
        <f t="shared" si="117"/>
        <v>0</v>
      </c>
      <c r="N209" s="30">
        <f t="shared" si="117"/>
        <v>0</v>
      </c>
      <c r="O209" s="30">
        <f t="shared" si="117"/>
        <v>0</v>
      </c>
      <c r="P209" s="30">
        <f t="shared" si="117"/>
        <v>0</v>
      </c>
      <c r="Q209" s="29"/>
      <c r="R209" s="3"/>
    </row>
    <row r="210" spans="1:18" ht="24" customHeight="1">
      <c r="A210" s="97"/>
      <c r="B210" s="99"/>
      <c r="C210" s="17"/>
      <c r="D210" s="17"/>
      <c r="E210" s="17"/>
      <c r="F210" s="14">
        <v>2025</v>
      </c>
      <c r="G210" s="30">
        <f aca="true" t="shared" si="118" ref="G210:P210">G220+G230</f>
        <v>24598.4</v>
      </c>
      <c r="H210" s="30">
        <f t="shared" si="118"/>
        <v>0</v>
      </c>
      <c r="I210" s="30">
        <f t="shared" si="118"/>
        <v>24598.4</v>
      </c>
      <c r="J210" s="30">
        <f t="shared" si="118"/>
        <v>0</v>
      </c>
      <c r="K210" s="30">
        <f t="shared" si="118"/>
        <v>0</v>
      </c>
      <c r="L210" s="30">
        <f t="shared" si="118"/>
        <v>0</v>
      </c>
      <c r="M210" s="30">
        <f t="shared" si="118"/>
        <v>0</v>
      </c>
      <c r="N210" s="30">
        <f t="shared" si="118"/>
        <v>0</v>
      </c>
      <c r="O210" s="30">
        <f t="shared" si="118"/>
        <v>0</v>
      </c>
      <c r="P210" s="30">
        <f t="shared" si="118"/>
        <v>0</v>
      </c>
      <c r="Q210" s="29"/>
      <c r="R210" s="3"/>
    </row>
    <row r="211" spans="1:18" ht="18" customHeight="1">
      <c r="A211" s="97"/>
      <c r="B211" s="99"/>
      <c r="C211" s="17"/>
      <c r="D211" s="17"/>
      <c r="E211" s="17"/>
      <c r="F211" s="14">
        <v>2026</v>
      </c>
      <c r="G211" s="30">
        <f aca="true" t="shared" si="119" ref="G211:P211">G221+G231</f>
        <v>0</v>
      </c>
      <c r="H211" s="30">
        <f t="shared" si="119"/>
        <v>0</v>
      </c>
      <c r="I211" s="30">
        <f t="shared" si="119"/>
        <v>0</v>
      </c>
      <c r="J211" s="30">
        <f t="shared" si="119"/>
        <v>0</v>
      </c>
      <c r="K211" s="30">
        <f t="shared" si="119"/>
        <v>0</v>
      </c>
      <c r="L211" s="30">
        <f t="shared" si="119"/>
        <v>0</v>
      </c>
      <c r="M211" s="30">
        <f t="shared" si="119"/>
        <v>0</v>
      </c>
      <c r="N211" s="30">
        <f t="shared" si="119"/>
        <v>0</v>
      </c>
      <c r="O211" s="30">
        <f t="shared" si="119"/>
        <v>0</v>
      </c>
      <c r="P211" s="30">
        <f t="shared" si="119"/>
        <v>0</v>
      </c>
      <c r="Q211" s="29"/>
      <c r="R211" s="3"/>
    </row>
    <row r="212" spans="1:18" ht="21.75" customHeight="1">
      <c r="A212" s="97"/>
      <c r="B212" s="99"/>
      <c r="C212" s="17"/>
      <c r="D212" s="17"/>
      <c r="E212" s="17"/>
      <c r="F212" s="14">
        <v>2027</v>
      </c>
      <c r="G212" s="30">
        <f aca="true" t="shared" si="120" ref="G212:P212">G222+G232</f>
        <v>17259.1</v>
      </c>
      <c r="H212" s="30">
        <f t="shared" si="120"/>
        <v>0</v>
      </c>
      <c r="I212" s="30">
        <f t="shared" si="120"/>
        <v>17259.1</v>
      </c>
      <c r="J212" s="30">
        <f t="shared" si="120"/>
        <v>0</v>
      </c>
      <c r="K212" s="30">
        <f t="shared" si="120"/>
        <v>0</v>
      </c>
      <c r="L212" s="30">
        <f t="shared" si="120"/>
        <v>0</v>
      </c>
      <c r="M212" s="30">
        <f t="shared" si="120"/>
        <v>0</v>
      </c>
      <c r="N212" s="30">
        <f t="shared" si="120"/>
        <v>0</v>
      </c>
      <c r="O212" s="30">
        <f t="shared" si="120"/>
        <v>0</v>
      </c>
      <c r="P212" s="30">
        <f t="shared" si="120"/>
        <v>0</v>
      </c>
      <c r="Q212" s="29"/>
      <c r="R212" s="3"/>
    </row>
    <row r="213" spans="1:241" ht="21.75" customHeight="1">
      <c r="A213" s="97"/>
      <c r="B213" s="99"/>
      <c r="C213" s="17"/>
      <c r="D213" s="17"/>
      <c r="E213" s="17"/>
      <c r="F213" s="14">
        <v>2028</v>
      </c>
      <c r="G213" s="30">
        <f aca="true" t="shared" si="121" ref="G213:P213">G223+G233</f>
        <v>39478.4</v>
      </c>
      <c r="H213" s="30">
        <f t="shared" si="121"/>
        <v>0</v>
      </c>
      <c r="I213" s="30">
        <f t="shared" si="121"/>
        <v>39478.4</v>
      </c>
      <c r="J213" s="30">
        <f t="shared" si="121"/>
        <v>0</v>
      </c>
      <c r="K213" s="30">
        <f t="shared" si="121"/>
        <v>0</v>
      </c>
      <c r="L213" s="30">
        <f t="shared" si="121"/>
        <v>0</v>
      </c>
      <c r="M213" s="30">
        <f t="shared" si="121"/>
        <v>0</v>
      </c>
      <c r="N213" s="30">
        <f t="shared" si="121"/>
        <v>0</v>
      </c>
      <c r="O213" s="30">
        <f t="shared" si="121"/>
        <v>0</v>
      </c>
      <c r="P213" s="30">
        <f t="shared" si="121"/>
        <v>0</v>
      </c>
      <c r="Q213" s="29"/>
      <c r="R213" s="3"/>
      <c r="AG213" s="63"/>
      <c r="AW213" s="63"/>
      <c r="BM213" s="63"/>
      <c r="CC213" s="63"/>
      <c r="CS213" s="63"/>
      <c r="DI213" s="63"/>
      <c r="DY213" s="63"/>
      <c r="EO213" s="63"/>
      <c r="FE213" s="63"/>
      <c r="FU213" s="63"/>
      <c r="GK213" s="63"/>
      <c r="HA213" s="63"/>
      <c r="HQ213" s="63"/>
      <c r="IG213" s="63"/>
    </row>
    <row r="214" spans="1:241" ht="21.75" customHeight="1">
      <c r="A214" s="97"/>
      <c r="B214" s="99"/>
      <c r="C214" s="17"/>
      <c r="D214" s="17"/>
      <c r="E214" s="17"/>
      <c r="F214" s="14">
        <v>2029</v>
      </c>
      <c r="G214" s="30">
        <f aca="true" t="shared" si="122" ref="G214:P214">G224+G234</f>
        <v>59280.700000000004</v>
      </c>
      <c r="H214" s="30">
        <f t="shared" si="122"/>
        <v>0</v>
      </c>
      <c r="I214" s="30">
        <f t="shared" si="122"/>
        <v>59280.700000000004</v>
      </c>
      <c r="J214" s="30">
        <f t="shared" si="122"/>
        <v>0</v>
      </c>
      <c r="K214" s="30">
        <f t="shared" si="122"/>
        <v>0</v>
      </c>
      <c r="L214" s="30">
        <f t="shared" si="122"/>
        <v>0</v>
      </c>
      <c r="M214" s="30">
        <f t="shared" si="122"/>
        <v>0</v>
      </c>
      <c r="N214" s="30">
        <f t="shared" si="122"/>
        <v>0</v>
      </c>
      <c r="O214" s="30">
        <f t="shared" si="122"/>
        <v>0</v>
      </c>
      <c r="P214" s="30">
        <f t="shared" si="122"/>
        <v>0</v>
      </c>
      <c r="Q214" s="29"/>
      <c r="R214" s="3"/>
      <c r="AG214" s="63"/>
      <c r="AW214" s="63"/>
      <c r="BM214" s="63"/>
      <c r="CC214" s="63"/>
      <c r="CS214" s="63"/>
      <c r="DI214" s="63"/>
      <c r="DY214" s="63"/>
      <c r="EO214" s="63"/>
      <c r="FE214" s="63"/>
      <c r="FU214" s="63"/>
      <c r="GK214" s="63"/>
      <c r="HA214" s="63"/>
      <c r="HQ214" s="63"/>
      <c r="IG214" s="63"/>
    </row>
    <row r="215" spans="1:241" ht="21.75" customHeight="1">
      <c r="A215" s="97"/>
      <c r="B215" s="99"/>
      <c r="C215" s="17"/>
      <c r="D215" s="17"/>
      <c r="E215" s="17"/>
      <c r="F215" s="14">
        <v>2030</v>
      </c>
      <c r="G215" s="30">
        <f aca="true" t="shared" si="123" ref="G215:P215">G225+G235</f>
        <v>74356.1</v>
      </c>
      <c r="H215" s="30">
        <f t="shared" si="123"/>
        <v>0</v>
      </c>
      <c r="I215" s="30">
        <f t="shared" si="123"/>
        <v>74356.1</v>
      </c>
      <c r="J215" s="30">
        <f t="shared" si="123"/>
        <v>0</v>
      </c>
      <c r="K215" s="30">
        <f t="shared" si="123"/>
        <v>0</v>
      </c>
      <c r="L215" s="30">
        <f t="shared" si="123"/>
        <v>0</v>
      </c>
      <c r="M215" s="30">
        <f t="shared" si="123"/>
        <v>0</v>
      </c>
      <c r="N215" s="30">
        <f t="shared" si="123"/>
        <v>0</v>
      </c>
      <c r="O215" s="30">
        <f t="shared" si="123"/>
        <v>0</v>
      </c>
      <c r="P215" s="30">
        <f t="shared" si="123"/>
        <v>0</v>
      </c>
      <c r="Q215" s="29"/>
      <c r="R215" s="3"/>
      <c r="AG215" s="63"/>
      <c r="AW215" s="63"/>
      <c r="BM215" s="63"/>
      <c r="CC215" s="63"/>
      <c r="CS215" s="63"/>
      <c r="DI215" s="63"/>
      <c r="DY215" s="63"/>
      <c r="EO215" s="63"/>
      <c r="FE215" s="63"/>
      <c r="FU215" s="63"/>
      <c r="GK215" s="63"/>
      <c r="HA215" s="63"/>
      <c r="HQ215" s="63"/>
      <c r="IG215" s="63"/>
    </row>
    <row r="216" spans="1:18" ht="19.5" customHeight="1">
      <c r="A216" s="97"/>
      <c r="B216" s="98" t="s">
        <v>56</v>
      </c>
      <c r="C216" s="17"/>
      <c r="D216" s="17"/>
      <c r="E216" s="17"/>
      <c r="F216" s="27" t="s">
        <v>22</v>
      </c>
      <c r="G216" s="28">
        <f>I216+K216+M216+O216</f>
        <v>224863.90000000002</v>
      </c>
      <c r="H216" s="28">
        <f>J216+L216+N216+P216</f>
        <v>0</v>
      </c>
      <c r="I216" s="28">
        <f aca="true" t="shared" si="124" ref="I216:P216">SUM(I217:I225)</f>
        <v>224863.90000000002</v>
      </c>
      <c r="J216" s="28">
        <f t="shared" si="124"/>
        <v>0</v>
      </c>
      <c r="K216" s="28">
        <f t="shared" si="124"/>
        <v>0</v>
      </c>
      <c r="L216" s="28">
        <f t="shared" si="124"/>
        <v>0</v>
      </c>
      <c r="M216" s="28">
        <f t="shared" si="124"/>
        <v>0</v>
      </c>
      <c r="N216" s="28">
        <f t="shared" si="124"/>
        <v>0</v>
      </c>
      <c r="O216" s="28">
        <f t="shared" si="124"/>
        <v>0</v>
      </c>
      <c r="P216" s="28">
        <f t="shared" si="124"/>
        <v>0</v>
      </c>
      <c r="Q216" s="29"/>
      <c r="R216" s="3"/>
    </row>
    <row r="217" spans="1:18" ht="20.25" customHeight="1">
      <c r="A217" s="97"/>
      <c r="B217" s="99"/>
      <c r="C217" s="17"/>
      <c r="D217" s="17"/>
      <c r="E217" s="17"/>
      <c r="F217" s="14">
        <v>2022</v>
      </c>
      <c r="G217" s="30">
        <f aca="true" t="shared" si="125" ref="G217:G230">I217+K217+M217+O217</f>
        <v>0</v>
      </c>
      <c r="H217" s="30">
        <f aca="true" t="shared" si="126" ref="H217:H232">J217+L217+N217+P217</f>
        <v>0</v>
      </c>
      <c r="I217" s="30">
        <f>0</f>
        <v>0</v>
      </c>
      <c r="J217" s="30">
        <v>0</v>
      </c>
      <c r="K217" s="30">
        <v>0</v>
      </c>
      <c r="L217" s="30">
        <v>0</v>
      </c>
      <c r="M217" s="30">
        <v>0</v>
      </c>
      <c r="N217" s="30">
        <v>0</v>
      </c>
      <c r="O217" s="30">
        <v>0</v>
      </c>
      <c r="P217" s="30">
        <v>0</v>
      </c>
      <c r="Q217" s="29"/>
      <c r="R217" s="3"/>
    </row>
    <row r="218" spans="1:18" ht="19.5" customHeight="1">
      <c r="A218" s="97"/>
      <c r="B218" s="99"/>
      <c r="C218" s="17"/>
      <c r="D218" s="17"/>
      <c r="E218" s="17"/>
      <c r="F218" s="14">
        <v>2023</v>
      </c>
      <c r="G218" s="30">
        <f t="shared" si="125"/>
        <v>9891.2</v>
      </c>
      <c r="H218" s="30">
        <f t="shared" si="126"/>
        <v>0</v>
      </c>
      <c r="I218" s="30">
        <f>I239</f>
        <v>9891.2</v>
      </c>
      <c r="J218" s="30">
        <f aca="true" t="shared" si="127" ref="J218:P218">J239</f>
        <v>0</v>
      </c>
      <c r="K218" s="30">
        <f t="shared" si="127"/>
        <v>0</v>
      </c>
      <c r="L218" s="30">
        <f t="shared" si="127"/>
        <v>0</v>
      </c>
      <c r="M218" s="30">
        <f t="shared" si="127"/>
        <v>0</v>
      </c>
      <c r="N218" s="30">
        <f t="shared" si="127"/>
        <v>0</v>
      </c>
      <c r="O218" s="30">
        <f t="shared" si="127"/>
        <v>0</v>
      </c>
      <c r="P218" s="30">
        <f t="shared" si="127"/>
        <v>0</v>
      </c>
      <c r="Q218" s="29"/>
      <c r="R218" s="3"/>
    </row>
    <row r="219" spans="1:18" ht="21.75" customHeight="1">
      <c r="A219" s="97"/>
      <c r="B219" s="99"/>
      <c r="C219" s="17"/>
      <c r="D219" s="17"/>
      <c r="E219" s="17"/>
      <c r="F219" s="14">
        <v>2024</v>
      </c>
      <c r="G219" s="30">
        <f t="shared" si="125"/>
        <v>0</v>
      </c>
      <c r="H219" s="30">
        <f t="shared" si="126"/>
        <v>0</v>
      </c>
      <c r="I219" s="30">
        <f>0</f>
        <v>0</v>
      </c>
      <c r="J219" s="30">
        <v>0</v>
      </c>
      <c r="K219" s="30">
        <v>0</v>
      </c>
      <c r="L219" s="30">
        <v>0</v>
      </c>
      <c r="M219" s="30">
        <v>0</v>
      </c>
      <c r="N219" s="30">
        <v>0</v>
      </c>
      <c r="O219" s="30">
        <v>0</v>
      </c>
      <c r="P219" s="30">
        <v>0</v>
      </c>
      <c r="Q219" s="29"/>
      <c r="R219" s="3"/>
    </row>
    <row r="220" spans="1:18" ht="21.75" customHeight="1">
      <c r="A220" s="97"/>
      <c r="B220" s="99"/>
      <c r="C220" s="17"/>
      <c r="D220" s="17"/>
      <c r="E220" s="17"/>
      <c r="F220" s="14">
        <v>2025</v>
      </c>
      <c r="G220" s="30">
        <f t="shared" si="125"/>
        <v>24598.4</v>
      </c>
      <c r="H220" s="30">
        <f t="shared" si="126"/>
        <v>0</v>
      </c>
      <c r="I220" s="30">
        <f>I240+I241</f>
        <v>24598.4</v>
      </c>
      <c r="J220" s="30">
        <f aca="true" t="shared" si="128" ref="J220:Q220">J240+J241</f>
        <v>0</v>
      </c>
      <c r="K220" s="30">
        <f t="shared" si="128"/>
        <v>0</v>
      </c>
      <c r="L220" s="30">
        <f t="shared" si="128"/>
        <v>0</v>
      </c>
      <c r="M220" s="30">
        <f t="shared" si="128"/>
        <v>0</v>
      </c>
      <c r="N220" s="30">
        <f t="shared" si="128"/>
        <v>0</v>
      </c>
      <c r="O220" s="30">
        <f t="shared" si="128"/>
        <v>0</v>
      </c>
      <c r="P220" s="30">
        <f t="shared" si="128"/>
        <v>0</v>
      </c>
      <c r="Q220" s="30" t="e">
        <f t="shared" si="128"/>
        <v>#VALUE!</v>
      </c>
      <c r="R220" s="3"/>
    </row>
    <row r="221" spans="1:18" ht="18.75" customHeight="1">
      <c r="A221" s="97"/>
      <c r="B221" s="99"/>
      <c r="C221" s="17"/>
      <c r="D221" s="17"/>
      <c r="E221" s="17"/>
      <c r="F221" s="14">
        <v>2026</v>
      </c>
      <c r="G221" s="30">
        <f t="shared" si="125"/>
        <v>0</v>
      </c>
      <c r="H221" s="30">
        <f t="shared" si="126"/>
        <v>0</v>
      </c>
      <c r="I221" s="30">
        <f>0</f>
        <v>0</v>
      </c>
      <c r="J221" s="30">
        <v>0</v>
      </c>
      <c r="K221" s="30">
        <v>0</v>
      </c>
      <c r="L221" s="30">
        <v>0</v>
      </c>
      <c r="M221" s="30">
        <v>0</v>
      </c>
      <c r="N221" s="30">
        <v>0</v>
      </c>
      <c r="O221" s="30">
        <v>0</v>
      </c>
      <c r="P221" s="30">
        <v>0</v>
      </c>
      <c r="Q221" s="29"/>
      <c r="R221" s="3"/>
    </row>
    <row r="222" spans="1:18" ht="20.25" customHeight="1">
      <c r="A222" s="97"/>
      <c r="B222" s="99"/>
      <c r="C222" s="17"/>
      <c r="D222" s="17"/>
      <c r="E222" s="17"/>
      <c r="F222" s="14">
        <v>2027</v>
      </c>
      <c r="G222" s="30">
        <f>I222+K222+M222+O222</f>
        <v>17259.1</v>
      </c>
      <c r="H222" s="30">
        <f t="shared" si="126"/>
        <v>0</v>
      </c>
      <c r="I222" s="30">
        <f>I242+I243</f>
        <v>17259.1</v>
      </c>
      <c r="J222" s="30">
        <f aca="true" t="shared" si="129" ref="J222:P222">J242+J243</f>
        <v>0</v>
      </c>
      <c r="K222" s="30">
        <f t="shared" si="129"/>
        <v>0</v>
      </c>
      <c r="L222" s="30">
        <f t="shared" si="129"/>
        <v>0</v>
      </c>
      <c r="M222" s="30">
        <f t="shared" si="129"/>
        <v>0</v>
      </c>
      <c r="N222" s="30">
        <f t="shared" si="129"/>
        <v>0</v>
      </c>
      <c r="O222" s="30">
        <f t="shared" si="129"/>
        <v>0</v>
      </c>
      <c r="P222" s="30">
        <f t="shared" si="129"/>
        <v>0</v>
      </c>
      <c r="Q222" s="29"/>
      <c r="R222" s="3"/>
    </row>
    <row r="223" spans="1:241" ht="21.75" customHeight="1">
      <c r="A223" s="97"/>
      <c r="B223" s="99"/>
      <c r="C223" s="17"/>
      <c r="D223" s="17"/>
      <c r="E223" s="17"/>
      <c r="F223" s="14">
        <v>2028</v>
      </c>
      <c r="G223" s="30">
        <f>I223+K223+M223+O223</f>
        <v>39478.4</v>
      </c>
      <c r="H223" s="30">
        <f t="shared" si="126"/>
        <v>0</v>
      </c>
      <c r="I223" s="30">
        <f>I244+I245</f>
        <v>39478.4</v>
      </c>
      <c r="J223" s="30">
        <f aca="true" t="shared" si="130" ref="J223:P223">J244+J245</f>
        <v>0</v>
      </c>
      <c r="K223" s="30">
        <f t="shared" si="130"/>
        <v>0</v>
      </c>
      <c r="L223" s="30">
        <f t="shared" si="130"/>
        <v>0</v>
      </c>
      <c r="M223" s="30">
        <f t="shared" si="130"/>
        <v>0</v>
      </c>
      <c r="N223" s="30">
        <f t="shared" si="130"/>
        <v>0</v>
      </c>
      <c r="O223" s="30">
        <f t="shared" si="130"/>
        <v>0</v>
      </c>
      <c r="P223" s="30">
        <f t="shared" si="130"/>
        <v>0</v>
      </c>
      <c r="Q223" s="29"/>
      <c r="R223" s="3"/>
      <c r="AG223" s="63"/>
      <c r="AW223" s="63"/>
      <c r="BM223" s="63"/>
      <c r="CC223" s="63"/>
      <c r="CS223" s="63"/>
      <c r="DI223" s="63"/>
      <c r="DY223" s="63"/>
      <c r="EO223" s="63"/>
      <c r="FE223" s="63"/>
      <c r="FU223" s="63"/>
      <c r="GK223" s="63"/>
      <c r="HA223" s="63"/>
      <c r="HQ223" s="63"/>
      <c r="IG223" s="63"/>
    </row>
    <row r="224" spans="1:241" ht="21.75" customHeight="1">
      <c r="A224" s="97"/>
      <c r="B224" s="99"/>
      <c r="C224" s="17"/>
      <c r="D224" s="17"/>
      <c r="E224" s="17"/>
      <c r="F224" s="14">
        <v>2029</v>
      </c>
      <c r="G224" s="30">
        <f>I224+K224+M224+O224</f>
        <v>59280.700000000004</v>
      </c>
      <c r="H224" s="30">
        <f t="shared" si="126"/>
        <v>0</v>
      </c>
      <c r="I224" s="30">
        <f>I246+I247+I248+I249+I250</f>
        <v>59280.700000000004</v>
      </c>
      <c r="J224" s="30">
        <f aca="true" t="shared" si="131" ref="J224:P224">J246+J247+J248+J249+J250</f>
        <v>0</v>
      </c>
      <c r="K224" s="30">
        <f t="shared" si="131"/>
        <v>0</v>
      </c>
      <c r="L224" s="30">
        <f t="shared" si="131"/>
        <v>0</v>
      </c>
      <c r="M224" s="30">
        <f t="shared" si="131"/>
        <v>0</v>
      </c>
      <c r="N224" s="30">
        <f t="shared" si="131"/>
        <v>0</v>
      </c>
      <c r="O224" s="30">
        <f t="shared" si="131"/>
        <v>0</v>
      </c>
      <c r="P224" s="30">
        <f t="shared" si="131"/>
        <v>0</v>
      </c>
      <c r="Q224" s="29"/>
      <c r="R224" s="3"/>
      <c r="AG224" s="63"/>
      <c r="AW224" s="63"/>
      <c r="BM224" s="63"/>
      <c r="CC224" s="63"/>
      <c r="CS224" s="63"/>
      <c r="DI224" s="63"/>
      <c r="DY224" s="63"/>
      <c r="EO224" s="63"/>
      <c r="FE224" s="63"/>
      <c r="FU224" s="63"/>
      <c r="GK224" s="63"/>
      <c r="HA224" s="63"/>
      <c r="HQ224" s="63"/>
      <c r="IG224" s="63"/>
    </row>
    <row r="225" spans="1:241" ht="21.75" customHeight="1">
      <c r="A225" s="97"/>
      <c r="B225" s="99"/>
      <c r="C225" s="17"/>
      <c r="D225" s="17"/>
      <c r="E225" s="17"/>
      <c r="F225" s="14">
        <v>2030</v>
      </c>
      <c r="G225" s="30">
        <f>I225+K225+M225+O225</f>
        <v>74356.1</v>
      </c>
      <c r="H225" s="30">
        <f t="shared" si="126"/>
        <v>0</v>
      </c>
      <c r="I225" s="30">
        <f>I255+I254+I253+I252+I251</f>
        <v>74356.1</v>
      </c>
      <c r="J225" s="30">
        <f aca="true" t="shared" si="132" ref="J225:P225">J255+J254+J253+J252+J251</f>
        <v>0</v>
      </c>
      <c r="K225" s="30">
        <f t="shared" si="132"/>
        <v>0</v>
      </c>
      <c r="L225" s="30">
        <f t="shared" si="132"/>
        <v>0</v>
      </c>
      <c r="M225" s="30">
        <f t="shared" si="132"/>
        <v>0</v>
      </c>
      <c r="N225" s="30">
        <f t="shared" si="132"/>
        <v>0</v>
      </c>
      <c r="O225" s="30">
        <f t="shared" si="132"/>
        <v>0</v>
      </c>
      <c r="P225" s="30">
        <f t="shared" si="132"/>
        <v>0</v>
      </c>
      <c r="Q225" s="29"/>
      <c r="R225" s="3"/>
      <c r="AG225" s="63"/>
      <c r="AW225" s="63"/>
      <c r="BM225" s="63"/>
      <c r="CC225" s="63"/>
      <c r="CS225" s="63"/>
      <c r="DI225" s="63"/>
      <c r="DY225" s="63"/>
      <c r="EO225" s="63"/>
      <c r="FE225" s="63"/>
      <c r="FU225" s="63"/>
      <c r="GK225" s="63"/>
      <c r="HA225" s="63"/>
      <c r="HQ225" s="63"/>
      <c r="IG225" s="63"/>
    </row>
    <row r="226" spans="1:18" ht="18" customHeight="1">
      <c r="A226" s="97"/>
      <c r="B226" s="98" t="s">
        <v>36</v>
      </c>
      <c r="C226" s="17"/>
      <c r="D226" s="17"/>
      <c r="E226" s="17"/>
      <c r="F226" s="27" t="s">
        <v>22</v>
      </c>
      <c r="G226" s="28">
        <f t="shared" si="125"/>
        <v>1194756.6</v>
      </c>
      <c r="H226" s="28">
        <f t="shared" si="126"/>
        <v>0</v>
      </c>
      <c r="I226" s="28">
        <f aca="true" t="shared" si="133" ref="I226:P226">SUM(I227:I235)</f>
        <v>14823.6</v>
      </c>
      <c r="J226" s="28">
        <f t="shared" si="133"/>
        <v>0</v>
      </c>
      <c r="K226" s="28">
        <f t="shared" si="133"/>
        <v>0</v>
      </c>
      <c r="L226" s="28">
        <f t="shared" si="133"/>
        <v>0</v>
      </c>
      <c r="M226" s="28">
        <f t="shared" si="133"/>
        <v>1179933</v>
      </c>
      <c r="N226" s="28">
        <f t="shared" si="133"/>
        <v>0</v>
      </c>
      <c r="O226" s="28">
        <f t="shared" si="133"/>
        <v>0</v>
      </c>
      <c r="P226" s="28">
        <f t="shared" si="133"/>
        <v>0</v>
      </c>
      <c r="Q226" s="29"/>
      <c r="R226" s="3"/>
    </row>
    <row r="227" spans="1:18" ht="21.75" customHeight="1">
      <c r="A227" s="97"/>
      <c r="B227" s="99"/>
      <c r="C227" s="17"/>
      <c r="D227" s="17"/>
      <c r="E227" s="17"/>
      <c r="F227" s="14">
        <v>2022</v>
      </c>
      <c r="G227" s="30">
        <f t="shared" si="125"/>
        <v>585044.7</v>
      </c>
      <c r="H227" s="30">
        <f t="shared" si="126"/>
        <v>0</v>
      </c>
      <c r="I227" s="30">
        <f>I236+I237</f>
        <v>8726.5</v>
      </c>
      <c r="J227" s="30">
        <f aca="true" t="shared" si="134" ref="J227:P227">J236+J237</f>
        <v>0</v>
      </c>
      <c r="K227" s="30">
        <f t="shared" si="134"/>
        <v>0</v>
      </c>
      <c r="L227" s="30">
        <f t="shared" si="134"/>
        <v>0</v>
      </c>
      <c r="M227" s="30">
        <f t="shared" si="134"/>
        <v>576318.2</v>
      </c>
      <c r="N227" s="30">
        <f t="shared" si="134"/>
        <v>0</v>
      </c>
      <c r="O227" s="30">
        <f t="shared" si="134"/>
        <v>0</v>
      </c>
      <c r="P227" s="30">
        <f t="shared" si="134"/>
        <v>0</v>
      </c>
      <c r="Q227" s="29"/>
      <c r="R227" s="3"/>
    </row>
    <row r="228" spans="1:18" ht="19.5" customHeight="1">
      <c r="A228" s="97"/>
      <c r="B228" s="99"/>
      <c r="C228" s="17"/>
      <c r="D228" s="17"/>
      <c r="E228" s="17"/>
      <c r="F228" s="14">
        <v>2023</v>
      </c>
      <c r="G228" s="30">
        <f t="shared" si="125"/>
        <v>609711.9</v>
      </c>
      <c r="H228" s="30">
        <f t="shared" si="126"/>
        <v>0</v>
      </c>
      <c r="I228" s="30">
        <f>I238</f>
        <v>6097.1</v>
      </c>
      <c r="J228" s="30">
        <f aca="true" t="shared" si="135" ref="J228:P228">J238</f>
        <v>0</v>
      </c>
      <c r="K228" s="30">
        <f t="shared" si="135"/>
        <v>0</v>
      </c>
      <c r="L228" s="30">
        <f t="shared" si="135"/>
        <v>0</v>
      </c>
      <c r="M228" s="30">
        <f t="shared" si="135"/>
        <v>603614.8</v>
      </c>
      <c r="N228" s="30">
        <f t="shared" si="135"/>
        <v>0</v>
      </c>
      <c r="O228" s="30">
        <f t="shared" si="135"/>
        <v>0</v>
      </c>
      <c r="P228" s="30">
        <f t="shared" si="135"/>
        <v>0</v>
      </c>
      <c r="Q228" s="29"/>
      <c r="R228" s="3"/>
    </row>
    <row r="229" spans="1:18" ht="18.75" customHeight="1">
      <c r="A229" s="97"/>
      <c r="B229" s="99"/>
      <c r="C229" s="17"/>
      <c r="D229" s="17"/>
      <c r="E229" s="17"/>
      <c r="F229" s="14">
        <v>2024</v>
      </c>
      <c r="G229" s="30">
        <f t="shared" si="125"/>
        <v>0</v>
      </c>
      <c r="H229" s="30">
        <f t="shared" si="126"/>
        <v>0</v>
      </c>
      <c r="I229" s="30">
        <f>0</f>
        <v>0</v>
      </c>
      <c r="J229" s="30">
        <f>0</f>
        <v>0</v>
      </c>
      <c r="K229" s="30">
        <f>0</f>
        <v>0</v>
      </c>
      <c r="L229" s="30">
        <f>0</f>
        <v>0</v>
      </c>
      <c r="M229" s="30">
        <f>0</f>
        <v>0</v>
      </c>
      <c r="N229" s="30">
        <f>0</f>
        <v>0</v>
      </c>
      <c r="O229" s="30">
        <f>0</f>
        <v>0</v>
      </c>
      <c r="P229" s="30">
        <f>0</f>
        <v>0</v>
      </c>
      <c r="Q229" s="29"/>
      <c r="R229" s="3"/>
    </row>
    <row r="230" spans="1:18" ht="17.25" customHeight="1">
      <c r="A230" s="97"/>
      <c r="B230" s="99"/>
      <c r="C230" s="17"/>
      <c r="D230" s="17"/>
      <c r="E230" s="17"/>
      <c r="F230" s="14">
        <v>2025</v>
      </c>
      <c r="G230" s="30">
        <f t="shared" si="125"/>
        <v>0</v>
      </c>
      <c r="H230" s="30">
        <f t="shared" si="126"/>
        <v>0</v>
      </c>
      <c r="I230" s="30">
        <v>0</v>
      </c>
      <c r="J230" s="30">
        <v>0</v>
      </c>
      <c r="K230" s="30">
        <v>0</v>
      </c>
      <c r="L230" s="30">
        <v>0</v>
      </c>
      <c r="M230" s="30">
        <v>0</v>
      </c>
      <c r="N230" s="30">
        <v>0</v>
      </c>
      <c r="O230" s="30">
        <v>0</v>
      </c>
      <c r="P230" s="30">
        <v>0</v>
      </c>
      <c r="Q230" s="29"/>
      <c r="R230" s="3"/>
    </row>
    <row r="231" spans="1:18" ht="19.5" customHeight="1">
      <c r="A231" s="97"/>
      <c r="B231" s="99"/>
      <c r="C231" s="17"/>
      <c r="D231" s="17"/>
      <c r="E231" s="17"/>
      <c r="F231" s="14">
        <v>2026</v>
      </c>
      <c r="G231" s="30">
        <f>I231+K231+M231+O231</f>
        <v>0</v>
      </c>
      <c r="H231" s="30">
        <f>J231+L231+N231+P231</f>
        <v>0</v>
      </c>
      <c r="I231" s="30">
        <f>0</f>
        <v>0</v>
      </c>
      <c r="J231" s="30">
        <f>0</f>
        <v>0</v>
      </c>
      <c r="K231" s="30">
        <f>0</f>
        <v>0</v>
      </c>
      <c r="L231" s="30">
        <f>0</f>
        <v>0</v>
      </c>
      <c r="M231" s="30">
        <f>0</f>
        <v>0</v>
      </c>
      <c r="N231" s="30">
        <f>0</f>
        <v>0</v>
      </c>
      <c r="O231" s="30">
        <f>0</f>
        <v>0</v>
      </c>
      <c r="P231" s="30">
        <f>0</f>
        <v>0</v>
      </c>
      <c r="Q231" s="29"/>
      <c r="R231" s="3"/>
    </row>
    <row r="232" spans="1:18" ht="18" customHeight="1">
      <c r="A232" s="97"/>
      <c r="B232" s="99"/>
      <c r="C232" s="17"/>
      <c r="D232" s="17"/>
      <c r="E232" s="17"/>
      <c r="F232" s="14">
        <v>2027</v>
      </c>
      <c r="G232" s="30">
        <f>I232+K232+M232+O232</f>
        <v>0</v>
      </c>
      <c r="H232" s="30">
        <f t="shared" si="126"/>
        <v>0</v>
      </c>
      <c r="I232" s="30">
        <v>0</v>
      </c>
      <c r="J232" s="30">
        <v>0</v>
      </c>
      <c r="K232" s="30">
        <v>0</v>
      </c>
      <c r="L232" s="30">
        <v>0</v>
      </c>
      <c r="M232" s="30">
        <v>0</v>
      </c>
      <c r="N232" s="30">
        <v>0</v>
      </c>
      <c r="O232" s="30">
        <v>0</v>
      </c>
      <c r="P232" s="30">
        <v>0</v>
      </c>
      <c r="Q232" s="29"/>
      <c r="R232" s="3"/>
    </row>
    <row r="233" spans="1:241" ht="21.75" customHeight="1">
      <c r="A233" s="97"/>
      <c r="B233" s="99"/>
      <c r="C233" s="17"/>
      <c r="D233" s="17"/>
      <c r="E233" s="17"/>
      <c r="F233" s="14">
        <v>2028</v>
      </c>
      <c r="G233" s="30">
        <f aca="true" t="shared" si="136" ref="G233:H235">I233+K233+M233+O233</f>
        <v>0</v>
      </c>
      <c r="H233" s="30">
        <f t="shared" si="136"/>
        <v>0</v>
      </c>
      <c r="I233" s="30">
        <v>0</v>
      </c>
      <c r="J233" s="30">
        <v>0</v>
      </c>
      <c r="K233" s="30">
        <v>0</v>
      </c>
      <c r="L233" s="30">
        <v>0</v>
      </c>
      <c r="M233" s="30">
        <v>0</v>
      </c>
      <c r="N233" s="30">
        <v>0</v>
      </c>
      <c r="O233" s="30">
        <v>0</v>
      </c>
      <c r="P233" s="30">
        <v>0</v>
      </c>
      <c r="Q233" s="29"/>
      <c r="R233" s="3"/>
      <c r="AG233" s="63"/>
      <c r="AW233" s="63"/>
      <c r="BM233" s="63"/>
      <c r="CC233" s="63"/>
      <c r="CS233" s="63"/>
      <c r="DI233" s="63"/>
      <c r="DY233" s="63"/>
      <c r="EO233" s="63"/>
      <c r="FE233" s="63"/>
      <c r="FU233" s="63"/>
      <c r="GK233" s="63"/>
      <c r="HA233" s="63"/>
      <c r="HQ233" s="63"/>
      <c r="IG233" s="63"/>
    </row>
    <row r="234" spans="1:241" ht="21.75" customHeight="1">
      <c r="A234" s="97"/>
      <c r="B234" s="99"/>
      <c r="C234" s="17"/>
      <c r="D234" s="17"/>
      <c r="E234" s="17"/>
      <c r="F234" s="14">
        <v>2029</v>
      </c>
      <c r="G234" s="30">
        <f t="shared" si="136"/>
        <v>0</v>
      </c>
      <c r="H234" s="30">
        <f t="shared" si="136"/>
        <v>0</v>
      </c>
      <c r="I234" s="30">
        <v>0</v>
      </c>
      <c r="J234" s="30">
        <v>0</v>
      </c>
      <c r="K234" s="30">
        <v>0</v>
      </c>
      <c r="L234" s="30">
        <v>0</v>
      </c>
      <c r="M234" s="30">
        <v>0</v>
      </c>
      <c r="N234" s="30">
        <v>0</v>
      </c>
      <c r="O234" s="30">
        <v>0</v>
      </c>
      <c r="P234" s="30">
        <v>0</v>
      </c>
      <c r="Q234" s="30" t="e">
        <f>Q246+Q247+Q248+Q249+Q250</f>
        <v>#VALUE!</v>
      </c>
      <c r="R234" s="3"/>
      <c r="AG234" s="63"/>
      <c r="AW234" s="63"/>
      <c r="BM234" s="63"/>
      <c r="CC234" s="63"/>
      <c r="CS234" s="63"/>
      <c r="DI234" s="63"/>
      <c r="DY234" s="63"/>
      <c r="EO234" s="63"/>
      <c r="FE234" s="63"/>
      <c r="FU234" s="63"/>
      <c r="GK234" s="63"/>
      <c r="HA234" s="63"/>
      <c r="HQ234" s="63"/>
      <c r="IG234" s="63"/>
    </row>
    <row r="235" spans="1:241" ht="21.75" customHeight="1">
      <c r="A235" s="97"/>
      <c r="B235" s="99"/>
      <c r="C235" s="64"/>
      <c r="D235" s="17"/>
      <c r="E235" s="17"/>
      <c r="F235" s="14">
        <v>2030</v>
      </c>
      <c r="G235" s="30">
        <f t="shared" si="136"/>
        <v>0</v>
      </c>
      <c r="H235" s="30">
        <f t="shared" si="136"/>
        <v>0</v>
      </c>
      <c r="I235" s="30">
        <v>0</v>
      </c>
      <c r="J235" s="30">
        <v>0</v>
      </c>
      <c r="K235" s="30">
        <v>0</v>
      </c>
      <c r="L235" s="30">
        <v>0</v>
      </c>
      <c r="M235" s="30">
        <v>0</v>
      </c>
      <c r="N235" s="30">
        <v>0</v>
      </c>
      <c r="O235" s="30">
        <v>0</v>
      </c>
      <c r="P235" s="30">
        <v>0</v>
      </c>
      <c r="Q235" s="29"/>
      <c r="R235" s="3"/>
      <c r="AG235" s="63"/>
      <c r="AW235" s="63"/>
      <c r="BM235" s="63"/>
      <c r="CC235" s="63"/>
      <c r="CS235" s="63"/>
      <c r="DI235" s="63"/>
      <c r="DY235" s="63"/>
      <c r="EO235" s="63"/>
      <c r="FE235" s="63"/>
      <c r="FU235" s="63"/>
      <c r="GK235" s="63"/>
      <c r="HA235" s="63"/>
      <c r="HQ235" s="63"/>
      <c r="IG235" s="63"/>
    </row>
    <row r="236" spans="1:18" ht="52.5" customHeight="1">
      <c r="A236" s="73" t="s">
        <v>51</v>
      </c>
      <c r="B236" s="70" t="s">
        <v>43</v>
      </c>
      <c r="C236" s="70"/>
      <c r="D236" s="70" t="s">
        <v>221</v>
      </c>
      <c r="E236" s="70" t="s">
        <v>219</v>
      </c>
      <c r="F236" s="70">
        <v>2022</v>
      </c>
      <c r="G236" s="1">
        <f aca="true" t="shared" si="137" ref="G236:H240">I236+K236+M236+O236</f>
        <v>2905.1</v>
      </c>
      <c r="H236" s="1">
        <f t="shared" si="137"/>
        <v>0</v>
      </c>
      <c r="I236" s="1">
        <v>2905.1</v>
      </c>
      <c r="J236" s="1">
        <v>0</v>
      </c>
      <c r="K236" s="1">
        <v>0</v>
      </c>
      <c r="L236" s="1">
        <v>0</v>
      </c>
      <c r="M236" s="1">
        <v>0</v>
      </c>
      <c r="N236" s="1">
        <v>0</v>
      </c>
      <c r="O236" s="1">
        <v>0</v>
      </c>
      <c r="P236" s="1">
        <v>0</v>
      </c>
      <c r="Q236" s="72"/>
      <c r="R236" s="3"/>
    </row>
    <row r="237" spans="1:18" ht="57" customHeight="1">
      <c r="A237" s="108" t="s">
        <v>80</v>
      </c>
      <c r="B237" s="104" t="s">
        <v>136</v>
      </c>
      <c r="C237" s="70"/>
      <c r="D237" s="70" t="s">
        <v>221</v>
      </c>
      <c r="E237" s="70" t="s">
        <v>219</v>
      </c>
      <c r="F237" s="70">
        <v>2022</v>
      </c>
      <c r="G237" s="1">
        <f t="shared" si="137"/>
        <v>582139.6</v>
      </c>
      <c r="H237" s="1">
        <f t="shared" si="137"/>
        <v>0</v>
      </c>
      <c r="I237" s="1">
        <v>5821.4</v>
      </c>
      <c r="J237" s="1">
        <v>0</v>
      </c>
      <c r="K237" s="1">
        <v>0</v>
      </c>
      <c r="L237" s="1">
        <v>0</v>
      </c>
      <c r="M237" s="1">
        <v>576318.2</v>
      </c>
      <c r="N237" s="1">
        <v>0</v>
      </c>
      <c r="O237" s="1">
        <v>0</v>
      </c>
      <c r="P237" s="1">
        <v>0</v>
      </c>
      <c r="Q237" s="69"/>
      <c r="R237" s="3"/>
    </row>
    <row r="238" spans="1:18" ht="57" customHeight="1">
      <c r="A238" s="109"/>
      <c r="B238" s="106"/>
      <c r="C238" s="70"/>
      <c r="D238" s="70" t="s">
        <v>221</v>
      </c>
      <c r="E238" s="70" t="s">
        <v>219</v>
      </c>
      <c r="F238" s="70">
        <v>2023</v>
      </c>
      <c r="G238" s="1">
        <f t="shared" si="137"/>
        <v>609711.9</v>
      </c>
      <c r="H238" s="1">
        <f t="shared" si="137"/>
        <v>0</v>
      </c>
      <c r="I238" s="1">
        <v>6097.1</v>
      </c>
      <c r="J238" s="1">
        <v>0</v>
      </c>
      <c r="K238" s="1">
        <v>0</v>
      </c>
      <c r="L238" s="1">
        <v>0</v>
      </c>
      <c r="M238" s="1">
        <v>603614.8</v>
      </c>
      <c r="N238" s="1">
        <v>0</v>
      </c>
      <c r="O238" s="1">
        <v>0</v>
      </c>
      <c r="P238" s="1">
        <v>0</v>
      </c>
      <c r="Q238" s="69"/>
      <c r="R238" s="3"/>
    </row>
    <row r="239" spans="1:18" ht="59.25" customHeight="1">
      <c r="A239" s="73" t="s">
        <v>81</v>
      </c>
      <c r="B239" s="70" t="s">
        <v>54</v>
      </c>
      <c r="C239" s="70"/>
      <c r="D239" s="70" t="s">
        <v>221</v>
      </c>
      <c r="E239" s="70" t="s">
        <v>222</v>
      </c>
      <c r="F239" s="70">
        <v>2023</v>
      </c>
      <c r="G239" s="1">
        <f t="shared" si="137"/>
        <v>9891.2</v>
      </c>
      <c r="H239" s="1">
        <f t="shared" si="137"/>
        <v>0</v>
      </c>
      <c r="I239" s="1">
        <v>9891.2</v>
      </c>
      <c r="J239" s="1">
        <v>0</v>
      </c>
      <c r="K239" s="1">
        <v>0</v>
      </c>
      <c r="L239" s="1">
        <v>0</v>
      </c>
      <c r="M239" s="1">
        <v>0</v>
      </c>
      <c r="N239" s="1">
        <v>0</v>
      </c>
      <c r="O239" s="1">
        <v>0</v>
      </c>
      <c r="P239" s="1">
        <v>0</v>
      </c>
      <c r="Q239" s="2"/>
      <c r="R239" s="3"/>
    </row>
    <row r="240" spans="1:18" ht="38.25" customHeight="1">
      <c r="A240" s="73" t="s">
        <v>82</v>
      </c>
      <c r="B240" s="70" t="s">
        <v>200</v>
      </c>
      <c r="C240" s="70"/>
      <c r="D240" s="70" t="s">
        <v>221</v>
      </c>
      <c r="E240" s="70" t="s">
        <v>222</v>
      </c>
      <c r="F240" s="70">
        <v>2025</v>
      </c>
      <c r="G240" s="1">
        <f t="shared" si="137"/>
        <v>12131.1</v>
      </c>
      <c r="H240" s="1">
        <f t="shared" si="137"/>
        <v>0</v>
      </c>
      <c r="I240" s="1">
        <v>12131.1</v>
      </c>
      <c r="J240" s="1">
        <v>0</v>
      </c>
      <c r="K240" s="1">
        <v>0</v>
      </c>
      <c r="L240" s="1">
        <v>0</v>
      </c>
      <c r="M240" s="1">
        <v>0</v>
      </c>
      <c r="N240" s="1">
        <v>0</v>
      </c>
      <c r="O240" s="1">
        <v>0</v>
      </c>
      <c r="P240" s="1">
        <v>0</v>
      </c>
      <c r="Q240" s="2" t="s">
        <v>198</v>
      </c>
      <c r="R240" s="3"/>
    </row>
    <row r="241" spans="1:18" ht="38.25" customHeight="1">
      <c r="A241" s="73" t="s">
        <v>83</v>
      </c>
      <c r="B241" s="70" t="s">
        <v>199</v>
      </c>
      <c r="C241" s="70"/>
      <c r="D241" s="70" t="s">
        <v>221</v>
      </c>
      <c r="E241" s="70" t="s">
        <v>222</v>
      </c>
      <c r="F241" s="70">
        <v>2025</v>
      </c>
      <c r="G241" s="1">
        <f aca="true" t="shared" si="138" ref="G241:G247">I241+K241+M241+O241</f>
        <v>12467.3</v>
      </c>
      <c r="H241" s="1">
        <f aca="true" t="shared" si="139" ref="H241:H247">J241+L241+N241+P241</f>
        <v>0</v>
      </c>
      <c r="I241" s="1">
        <v>12467.3</v>
      </c>
      <c r="J241" s="1">
        <v>0</v>
      </c>
      <c r="K241" s="1">
        <v>0</v>
      </c>
      <c r="L241" s="1">
        <v>0</v>
      </c>
      <c r="M241" s="1">
        <v>0</v>
      </c>
      <c r="N241" s="1">
        <v>0</v>
      </c>
      <c r="O241" s="1">
        <v>0</v>
      </c>
      <c r="P241" s="1">
        <v>0</v>
      </c>
      <c r="Q241" s="2" t="s">
        <v>198</v>
      </c>
      <c r="R241" s="3"/>
    </row>
    <row r="242" spans="1:18" ht="36" customHeight="1">
      <c r="A242" s="73" t="s">
        <v>84</v>
      </c>
      <c r="B242" s="66" t="s">
        <v>160</v>
      </c>
      <c r="C242" s="70"/>
      <c r="D242" s="70" t="s">
        <v>221</v>
      </c>
      <c r="E242" s="70" t="s">
        <v>222</v>
      </c>
      <c r="F242" s="70">
        <v>2027</v>
      </c>
      <c r="G242" s="1">
        <f aca="true" t="shared" si="140" ref="G242:H244">I242+K242+M242+O242</f>
        <v>8769.5</v>
      </c>
      <c r="H242" s="1">
        <f t="shared" si="140"/>
        <v>0</v>
      </c>
      <c r="I242" s="1">
        <v>8769.5</v>
      </c>
      <c r="J242" s="1">
        <v>0</v>
      </c>
      <c r="K242" s="1">
        <v>0</v>
      </c>
      <c r="L242" s="1">
        <v>0</v>
      </c>
      <c r="M242" s="1">
        <v>0</v>
      </c>
      <c r="N242" s="1">
        <v>0</v>
      </c>
      <c r="O242" s="1">
        <v>0</v>
      </c>
      <c r="P242" s="1">
        <v>0</v>
      </c>
      <c r="Q242" s="60"/>
      <c r="R242" s="43"/>
    </row>
    <row r="243" spans="1:18" ht="38.25" customHeight="1">
      <c r="A243" s="73" t="s">
        <v>85</v>
      </c>
      <c r="B243" s="70" t="s">
        <v>7</v>
      </c>
      <c r="C243" s="70"/>
      <c r="D243" s="70" t="s">
        <v>221</v>
      </c>
      <c r="E243" s="70" t="s">
        <v>222</v>
      </c>
      <c r="F243" s="70">
        <v>2027</v>
      </c>
      <c r="G243" s="1">
        <f t="shared" si="140"/>
        <v>8489.6</v>
      </c>
      <c r="H243" s="1">
        <f t="shared" si="140"/>
        <v>0</v>
      </c>
      <c r="I243" s="1">
        <v>8489.6</v>
      </c>
      <c r="J243" s="1">
        <v>0</v>
      </c>
      <c r="K243" s="1">
        <v>0</v>
      </c>
      <c r="L243" s="1">
        <v>0</v>
      </c>
      <c r="M243" s="1">
        <v>0</v>
      </c>
      <c r="N243" s="1">
        <v>0</v>
      </c>
      <c r="O243" s="1">
        <v>0</v>
      </c>
      <c r="P243" s="1">
        <v>0</v>
      </c>
      <c r="Q243" s="2" t="s">
        <v>3</v>
      </c>
      <c r="R243" s="3"/>
    </row>
    <row r="244" spans="1:18" ht="36" customHeight="1">
      <c r="A244" s="73" t="s">
        <v>86</v>
      </c>
      <c r="B244" s="66" t="s">
        <v>161</v>
      </c>
      <c r="C244" s="70"/>
      <c r="D244" s="70" t="s">
        <v>221</v>
      </c>
      <c r="E244" s="70" t="s">
        <v>222</v>
      </c>
      <c r="F244" s="70">
        <v>2028</v>
      </c>
      <c r="G244" s="1">
        <f t="shared" si="140"/>
        <v>7924.3</v>
      </c>
      <c r="H244" s="1">
        <f t="shared" si="140"/>
        <v>0</v>
      </c>
      <c r="I244" s="1">
        <v>7924.3</v>
      </c>
      <c r="J244" s="1">
        <v>0</v>
      </c>
      <c r="K244" s="1">
        <v>0</v>
      </c>
      <c r="L244" s="1">
        <v>0</v>
      </c>
      <c r="M244" s="1">
        <v>0</v>
      </c>
      <c r="N244" s="1">
        <v>0</v>
      </c>
      <c r="O244" s="1">
        <v>0</v>
      </c>
      <c r="P244" s="1">
        <v>0</v>
      </c>
      <c r="Q244" s="60"/>
      <c r="R244" s="43"/>
    </row>
    <row r="245" spans="1:18" ht="50.25" customHeight="1">
      <c r="A245" s="73" t="s">
        <v>87</v>
      </c>
      <c r="B245" s="70" t="s">
        <v>10</v>
      </c>
      <c r="C245" s="70"/>
      <c r="D245" s="70" t="s">
        <v>221</v>
      </c>
      <c r="E245" s="70" t="s">
        <v>222</v>
      </c>
      <c r="F245" s="70">
        <v>2028</v>
      </c>
      <c r="G245" s="1">
        <f t="shared" si="138"/>
        <v>31554.1</v>
      </c>
      <c r="H245" s="1">
        <f t="shared" si="139"/>
        <v>0</v>
      </c>
      <c r="I245" s="1">
        <v>31554.1</v>
      </c>
      <c r="J245" s="1">
        <v>0</v>
      </c>
      <c r="K245" s="1">
        <v>0</v>
      </c>
      <c r="L245" s="1">
        <v>0</v>
      </c>
      <c r="M245" s="1">
        <v>0</v>
      </c>
      <c r="N245" s="1">
        <v>0</v>
      </c>
      <c r="O245" s="1">
        <v>0</v>
      </c>
      <c r="P245" s="1">
        <v>0</v>
      </c>
      <c r="Q245" s="2" t="s">
        <v>3</v>
      </c>
      <c r="R245" s="3"/>
    </row>
    <row r="246" spans="1:18" ht="43.5" customHeight="1">
      <c r="A246" s="73" t="s">
        <v>88</v>
      </c>
      <c r="B246" s="70" t="s">
        <v>11</v>
      </c>
      <c r="C246" s="70"/>
      <c r="D246" s="70" t="s">
        <v>221</v>
      </c>
      <c r="E246" s="70" t="s">
        <v>222</v>
      </c>
      <c r="F246" s="70">
        <v>2029</v>
      </c>
      <c r="G246" s="1">
        <f t="shared" si="138"/>
        <v>9305.2</v>
      </c>
      <c r="H246" s="1">
        <f t="shared" si="139"/>
        <v>0</v>
      </c>
      <c r="I246" s="1">
        <v>9305.2</v>
      </c>
      <c r="J246" s="1">
        <v>0</v>
      </c>
      <c r="K246" s="1">
        <v>0</v>
      </c>
      <c r="L246" s="1">
        <v>0</v>
      </c>
      <c r="M246" s="1">
        <v>0</v>
      </c>
      <c r="N246" s="1">
        <v>0</v>
      </c>
      <c r="O246" s="1">
        <v>0</v>
      </c>
      <c r="P246" s="1">
        <v>0</v>
      </c>
      <c r="Q246" s="2" t="s">
        <v>3</v>
      </c>
      <c r="R246" s="3"/>
    </row>
    <row r="247" spans="1:18" ht="45" customHeight="1">
      <c r="A247" s="73" t="s">
        <v>90</v>
      </c>
      <c r="B247" s="70" t="s">
        <v>57</v>
      </c>
      <c r="C247" s="70"/>
      <c r="D247" s="70" t="s">
        <v>221</v>
      </c>
      <c r="E247" s="70" t="s">
        <v>222</v>
      </c>
      <c r="F247" s="70">
        <v>2029</v>
      </c>
      <c r="G247" s="30">
        <f t="shared" si="138"/>
        <v>21283.5</v>
      </c>
      <c r="H247" s="30">
        <f t="shared" si="139"/>
        <v>0</v>
      </c>
      <c r="I247" s="1">
        <v>21283.5</v>
      </c>
      <c r="J247" s="1">
        <v>0</v>
      </c>
      <c r="K247" s="1">
        <v>0</v>
      </c>
      <c r="L247" s="1">
        <v>0</v>
      </c>
      <c r="M247" s="1">
        <v>0</v>
      </c>
      <c r="N247" s="1">
        <v>0</v>
      </c>
      <c r="O247" s="1">
        <v>0</v>
      </c>
      <c r="P247" s="1">
        <v>0</v>
      </c>
      <c r="Q247" s="2" t="s">
        <v>2</v>
      </c>
      <c r="R247" s="3"/>
    </row>
    <row r="248" spans="1:18" ht="38.25" customHeight="1">
      <c r="A248" s="73" t="s">
        <v>89</v>
      </c>
      <c r="B248" s="70" t="s">
        <v>6</v>
      </c>
      <c r="C248" s="70"/>
      <c r="D248" s="70" t="s">
        <v>221</v>
      </c>
      <c r="E248" s="70" t="s">
        <v>222</v>
      </c>
      <c r="F248" s="70">
        <v>2029</v>
      </c>
      <c r="G248" s="1">
        <f aca="true" t="shared" si="141" ref="G248:H252">I248+K248+M248+O248</f>
        <v>11302.1</v>
      </c>
      <c r="H248" s="1">
        <f t="shared" si="141"/>
        <v>0</v>
      </c>
      <c r="I248" s="1">
        <v>11302.1</v>
      </c>
      <c r="J248" s="1">
        <v>0</v>
      </c>
      <c r="K248" s="1">
        <v>0</v>
      </c>
      <c r="L248" s="1">
        <v>0</v>
      </c>
      <c r="M248" s="1">
        <v>0</v>
      </c>
      <c r="N248" s="1">
        <v>0</v>
      </c>
      <c r="O248" s="1">
        <v>0</v>
      </c>
      <c r="P248" s="1">
        <v>0</v>
      </c>
      <c r="Q248" s="2" t="s">
        <v>3</v>
      </c>
      <c r="R248" s="3"/>
    </row>
    <row r="249" spans="1:18" ht="45.75" customHeight="1">
      <c r="A249" s="73" t="s">
        <v>117</v>
      </c>
      <c r="B249" s="70" t="s">
        <v>12</v>
      </c>
      <c r="C249" s="70"/>
      <c r="D249" s="70" t="s">
        <v>221</v>
      </c>
      <c r="E249" s="70" t="s">
        <v>222</v>
      </c>
      <c r="F249" s="70">
        <v>2029</v>
      </c>
      <c r="G249" s="1">
        <f t="shared" si="141"/>
        <v>10847.8</v>
      </c>
      <c r="H249" s="1">
        <f t="shared" si="141"/>
        <v>0</v>
      </c>
      <c r="I249" s="1">
        <v>10847.8</v>
      </c>
      <c r="J249" s="1">
        <v>0</v>
      </c>
      <c r="K249" s="1">
        <v>0</v>
      </c>
      <c r="L249" s="1">
        <v>0</v>
      </c>
      <c r="M249" s="1">
        <v>0</v>
      </c>
      <c r="N249" s="1">
        <v>0</v>
      </c>
      <c r="O249" s="1">
        <v>0</v>
      </c>
      <c r="P249" s="1">
        <v>0</v>
      </c>
      <c r="Q249" s="2" t="s">
        <v>3</v>
      </c>
      <c r="R249" s="3"/>
    </row>
    <row r="250" spans="1:18" ht="38.25" customHeight="1">
      <c r="A250" s="73" t="s">
        <v>104</v>
      </c>
      <c r="B250" s="70" t="s">
        <v>8</v>
      </c>
      <c r="C250" s="70"/>
      <c r="D250" s="70" t="s">
        <v>221</v>
      </c>
      <c r="E250" s="70" t="s">
        <v>222</v>
      </c>
      <c r="F250" s="70">
        <v>2029</v>
      </c>
      <c r="G250" s="1">
        <f t="shared" si="141"/>
        <v>6542.1</v>
      </c>
      <c r="H250" s="1">
        <f t="shared" si="141"/>
        <v>0</v>
      </c>
      <c r="I250" s="1">
        <v>6542.1</v>
      </c>
      <c r="J250" s="1">
        <v>0</v>
      </c>
      <c r="K250" s="1">
        <v>0</v>
      </c>
      <c r="L250" s="1">
        <v>0</v>
      </c>
      <c r="M250" s="1">
        <v>0</v>
      </c>
      <c r="N250" s="1">
        <v>0</v>
      </c>
      <c r="O250" s="1">
        <v>0</v>
      </c>
      <c r="P250" s="1">
        <v>0</v>
      </c>
      <c r="Q250" s="2" t="s">
        <v>3</v>
      </c>
      <c r="R250" s="3"/>
    </row>
    <row r="251" spans="1:18" ht="38.25" customHeight="1">
      <c r="A251" s="73" t="s">
        <v>118</v>
      </c>
      <c r="B251" s="70" t="s">
        <v>55</v>
      </c>
      <c r="C251" s="70"/>
      <c r="D251" s="70" t="s">
        <v>221</v>
      </c>
      <c r="E251" s="70" t="s">
        <v>222</v>
      </c>
      <c r="F251" s="70">
        <v>2030</v>
      </c>
      <c r="G251" s="1">
        <f t="shared" si="141"/>
        <v>35579.8</v>
      </c>
      <c r="H251" s="1">
        <f t="shared" si="141"/>
        <v>0</v>
      </c>
      <c r="I251" s="1">
        <v>35579.8</v>
      </c>
      <c r="J251" s="1">
        <v>0</v>
      </c>
      <c r="K251" s="1">
        <v>0</v>
      </c>
      <c r="L251" s="1">
        <v>0</v>
      </c>
      <c r="M251" s="1">
        <v>0</v>
      </c>
      <c r="N251" s="1">
        <v>0</v>
      </c>
      <c r="O251" s="1">
        <v>0</v>
      </c>
      <c r="P251" s="1">
        <v>0</v>
      </c>
      <c r="Q251" s="2" t="s">
        <v>3</v>
      </c>
      <c r="R251" s="3"/>
    </row>
    <row r="252" spans="1:18" ht="38.25" customHeight="1">
      <c r="A252" s="73" t="s">
        <v>119</v>
      </c>
      <c r="B252" s="70" t="s">
        <v>9</v>
      </c>
      <c r="C252" s="70"/>
      <c r="D252" s="70" t="s">
        <v>221</v>
      </c>
      <c r="E252" s="70" t="s">
        <v>222</v>
      </c>
      <c r="F252" s="70">
        <v>2030</v>
      </c>
      <c r="G252" s="1">
        <f t="shared" si="141"/>
        <v>6542.1</v>
      </c>
      <c r="H252" s="1">
        <f t="shared" si="141"/>
        <v>0</v>
      </c>
      <c r="I252" s="1">
        <v>6542.1</v>
      </c>
      <c r="J252" s="1">
        <v>0</v>
      </c>
      <c r="K252" s="1">
        <v>0</v>
      </c>
      <c r="L252" s="1">
        <v>0</v>
      </c>
      <c r="M252" s="1">
        <v>0</v>
      </c>
      <c r="N252" s="1">
        <v>0</v>
      </c>
      <c r="O252" s="1">
        <v>0</v>
      </c>
      <c r="P252" s="1">
        <v>0</v>
      </c>
      <c r="Q252" s="2" t="s">
        <v>3</v>
      </c>
      <c r="R252" s="3"/>
    </row>
    <row r="253" spans="1:18" ht="38.25" customHeight="1">
      <c r="A253" s="73" t="s">
        <v>252</v>
      </c>
      <c r="B253" s="70" t="s">
        <v>195</v>
      </c>
      <c r="C253" s="70"/>
      <c r="D253" s="70" t="s">
        <v>221</v>
      </c>
      <c r="E253" s="70" t="s">
        <v>222</v>
      </c>
      <c r="F253" s="70">
        <v>2030</v>
      </c>
      <c r="G253" s="1">
        <f aca="true" t="shared" si="142" ref="G253:H255">I253+K253+M253+O253</f>
        <v>9384.7</v>
      </c>
      <c r="H253" s="1">
        <f t="shared" si="142"/>
        <v>0</v>
      </c>
      <c r="I253" s="1">
        <v>9384.7</v>
      </c>
      <c r="J253" s="1">
        <v>0</v>
      </c>
      <c r="K253" s="1">
        <v>0</v>
      </c>
      <c r="L253" s="1">
        <v>0</v>
      </c>
      <c r="M253" s="1">
        <v>0</v>
      </c>
      <c r="N253" s="1">
        <v>0</v>
      </c>
      <c r="O253" s="1">
        <v>0</v>
      </c>
      <c r="P253" s="1">
        <v>0</v>
      </c>
      <c r="Q253" s="2" t="s">
        <v>198</v>
      </c>
      <c r="R253" s="3"/>
    </row>
    <row r="254" spans="1:18" ht="38.25" customHeight="1">
      <c r="A254" s="73" t="s">
        <v>253</v>
      </c>
      <c r="B254" s="70" t="s">
        <v>196</v>
      </c>
      <c r="C254" s="70"/>
      <c r="D254" s="70" t="s">
        <v>221</v>
      </c>
      <c r="E254" s="70" t="s">
        <v>222</v>
      </c>
      <c r="F254" s="70">
        <v>2030</v>
      </c>
      <c r="G254" s="1">
        <f t="shared" si="142"/>
        <v>9716.1</v>
      </c>
      <c r="H254" s="1">
        <f t="shared" si="142"/>
        <v>0</v>
      </c>
      <c r="I254" s="1">
        <v>9716.1</v>
      </c>
      <c r="J254" s="1">
        <v>0</v>
      </c>
      <c r="K254" s="1">
        <v>0</v>
      </c>
      <c r="L254" s="1">
        <v>0</v>
      </c>
      <c r="M254" s="1">
        <v>0</v>
      </c>
      <c r="N254" s="1">
        <v>0</v>
      </c>
      <c r="O254" s="1">
        <v>0</v>
      </c>
      <c r="P254" s="1">
        <v>0</v>
      </c>
      <c r="Q254" s="2" t="s">
        <v>198</v>
      </c>
      <c r="R254" s="3"/>
    </row>
    <row r="255" spans="1:18" ht="38.25" customHeight="1">
      <c r="A255" s="73" t="s">
        <v>254</v>
      </c>
      <c r="B255" s="70" t="s">
        <v>197</v>
      </c>
      <c r="C255" s="70"/>
      <c r="D255" s="70" t="s">
        <v>221</v>
      </c>
      <c r="E255" s="70" t="s">
        <v>222</v>
      </c>
      <c r="F255" s="70">
        <v>2030</v>
      </c>
      <c r="G255" s="1">
        <f t="shared" si="142"/>
        <v>13133.4</v>
      </c>
      <c r="H255" s="1">
        <f t="shared" si="142"/>
        <v>0</v>
      </c>
      <c r="I255" s="1">
        <v>13133.4</v>
      </c>
      <c r="J255" s="1">
        <v>0</v>
      </c>
      <c r="K255" s="1">
        <v>0</v>
      </c>
      <c r="L255" s="1">
        <v>0</v>
      </c>
      <c r="M255" s="1">
        <v>0</v>
      </c>
      <c r="N255" s="1">
        <v>0</v>
      </c>
      <c r="O255" s="1">
        <v>0</v>
      </c>
      <c r="P255" s="1">
        <v>0</v>
      </c>
      <c r="Q255" s="2" t="s">
        <v>198</v>
      </c>
      <c r="R255" s="3"/>
    </row>
    <row r="256" spans="1:18" ht="29.25" customHeight="1">
      <c r="A256" s="96" t="s">
        <v>91</v>
      </c>
      <c r="B256" s="98" t="s">
        <v>182</v>
      </c>
      <c r="C256" s="100"/>
      <c r="D256" s="64"/>
      <c r="E256" s="64"/>
      <c r="F256" s="27" t="s">
        <v>22</v>
      </c>
      <c r="G256" s="28">
        <f>I256+K256+M256+O256</f>
        <v>25610</v>
      </c>
      <c r="H256" s="28">
        <f>J256+L256+N256+P256</f>
        <v>0</v>
      </c>
      <c r="I256" s="28">
        <f>I257+I258+I259+I260+I261+I262+I263+I264+I265</f>
        <v>25610</v>
      </c>
      <c r="J256" s="28">
        <f aca="true" t="shared" si="143" ref="J256:P256">J257+J258+J259+J260+J261+J262+J263+J264+J265</f>
        <v>0</v>
      </c>
      <c r="K256" s="28">
        <f t="shared" si="143"/>
        <v>0</v>
      </c>
      <c r="L256" s="28">
        <f t="shared" si="143"/>
        <v>0</v>
      </c>
      <c r="M256" s="28">
        <f t="shared" si="143"/>
        <v>0</v>
      </c>
      <c r="N256" s="28">
        <f t="shared" si="143"/>
        <v>0</v>
      </c>
      <c r="O256" s="28">
        <f t="shared" si="143"/>
        <v>0</v>
      </c>
      <c r="P256" s="28">
        <f t="shared" si="143"/>
        <v>0</v>
      </c>
      <c r="Q256" s="29"/>
      <c r="R256" s="3"/>
    </row>
    <row r="257" spans="1:18" ht="22.5" customHeight="1">
      <c r="A257" s="97"/>
      <c r="B257" s="99"/>
      <c r="C257" s="101"/>
      <c r="D257" s="65"/>
      <c r="E257" s="65"/>
      <c r="F257" s="14">
        <v>2022</v>
      </c>
      <c r="G257" s="30">
        <f>I257+K257+M257+O257</f>
        <v>11210</v>
      </c>
      <c r="H257" s="30">
        <f>J257+L257+N257+P257</f>
        <v>0</v>
      </c>
      <c r="I257" s="30">
        <f>I266+I267</f>
        <v>11210</v>
      </c>
      <c r="J257" s="30">
        <f aca="true" t="shared" si="144" ref="J257:P257">J266+J267</f>
        <v>0</v>
      </c>
      <c r="K257" s="30">
        <f t="shared" si="144"/>
        <v>0</v>
      </c>
      <c r="L257" s="30">
        <f t="shared" si="144"/>
        <v>0</v>
      </c>
      <c r="M257" s="30">
        <f t="shared" si="144"/>
        <v>0</v>
      </c>
      <c r="N257" s="30">
        <f t="shared" si="144"/>
        <v>0</v>
      </c>
      <c r="O257" s="30">
        <f t="shared" si="144"/>
        <v>0</v>
      </c>
      <c r="P257" s="30">
        <f t="shared" si="144"/>
        <v>0</v>
      </c>
      <c r="Q257" s="29"/>
      <c r="R257" s="3"/>
    </row>
    <row r="258" spans="1:18" ht="20.25" customHeight="1">
      <c r="A258" s="97"/>
      <c r="B258" s="99"/>
      <c r="C258" s="101"/>
      <c r="D258" s="65"/>
      <c r="E258" s="65"/>
      <c r="F258" s="14">
        <v>2023</v>
      </c>
      <c r="G258" s="30">
        <f aca="true" t="shared" si="145" ref="G258:G265">I258+K258+M258+O258</f>
        <v>0</v>
      </c>
      <c r="H258" s="30">
        <f aca="true" t="shared" si="146" ref="H258:H265">J258+L258+N258+P258</f>
        <v>0</v>
      </c>
      <c r="I258" s="30">
        <v>0</v>
      </c>
      <c r="J258" s="30">
        <v>0</v>
      </c>
      <c r="K258" s="30">
        <v>0</v>
      </c>
      <c r="L258" s="30">
        <v>0</v>
      </c>
      <c r="M258" s="30">
        <v>0</v>
      </c>
      <c r="N258" s="30">
        <v>0</v>
      </c>
      <c r="O258" s="30">
        <v>0</v>
      </c>
      <c r="P258" s="30">
        <v>0</v>
      </c>
      <c r="Q258" s="29"/>
      <c r="R258" s="3"/>
    </row>
    <row r="259" spans="1:18" ht="21.75" customHeight="1">
      <c r="A259" s="97"/>
      <c r="B259" s="99"/>
      <c r="C259" s="101"/>
      <c r="D259" s="65"/>
      <c r="E259" s="65"/>
      <c r="F259" s="14">
        <v>2024</v>
      </c>
      <c r="G259" s="30">
        <f t="shared" si="145"/>
        <v>0</v>
      </c>
      <c r="H259" s="30">
        <f>J259+L259+N259+P259</f>
        <v>0</v>
      </c>
      <c r="I259" s="30">
        <v>0</v>
      </c>
      <c r="J259" s="30">
        <v>0</v>
      </c>
      <c r="K259" s="30">
        <v>0</v>
      </c>
      <c r="L259" s="30">
        <v>0</v>
      </c>
      <c r="M259" s="30">
        <v>0</v>
      </c>
      <c r="N259" s="30">
        <v>0</v>
      </c>
      <c r="O259" s="30">
        <v>0</v>
      </c>
      <c r="P259" s="30">
        <v>0</v>
      </c>
      <c r="Q259" s="29"/>
      <c r="R259" s="3"/>
    </row>
    <row r="260" spans="1:18" ht="24" customHeight="1">
      <c r="A260" s="97"/>
      <c r="B260" s="99"/>
      <c r="C260" s="101"/>
      <c r="D260" s="65"/>
      <c r="E260" s="65"/>
      <c r="F260" s="14">
        <v>2025</v>
      </c>
      <c r="G260" s="30">
        <f t="shared" si="145"/>
        <v>14400</v>
      </c>
      <c r="H260" s="30">
        <f t="shared" si="146"/>
        <v>0</v>
      </c>
      <c r="I260" s="30">
        <f>I268+I269+I270+I271+I272+I273</f>
        <v>14400</v>
      </c>
      <c r="J260" s="30">
        <v>0</v>
      </c>
      <c r="K260" s="30">
        <v>0</v>
      </c>
      <c r="L260" s="30">
        <v>0</v>
      </c>
      <c r="M260" s="30">
        <v>0</v>
      </c>
      <c r="N260" s="30">
        <v>0</v>
      </c>
      <c r="O260" s="30">
        <v>0</v>
      </c>
      <c r="P260" s="30">
        <v>0</v>
      </c>
      <c r="Q260" s="29"/>
      <c r="R260" s="3"/>
    </row>
    <row r="261" spans="1:18" ht="18" customHeight="1">
      <c r="A261" s="97"/>
      <c r="B261" s="99"/>
      <c r="C261" s="101"/>
      <c r="D261" s="65"/>
      <c r="E261" s="65"/>
      <c r="F261" s="14">
        <v>2026</v>
      </c>
      <c r="G261" s="30">
        <f t="shared" si="145"/>
        <v>0</v>
      </c>
      <c r="H261" s="30">
        <f t="shared" si="146"/>
        <v>0</v>
      </c>
      <c r="I261" s="30">
        <v>0</v>
      </c>
      <c r="J261" s="30">
        <v>0</v>
      </c>
      <c r="K261" s="30">
        <v>0</v>
      </c>
      <c r="L261" s="30">
        <v>0</v>
      </c>
      <c r="M261" s="30">
        <v>0</v>
      </c>
      <c r="N261" s="30">
        <v>0</v>
      </c>
      <c r="O261" s="30">
        <v>0</v>
      </c>
      <c r="P261" s="30">
        <v>0</v>
      </c>
      <c r="Q261" s="29"/>
      <c r="R261" s="3"/>
    </row>
    <row r="262" spans="1:18" ht="21.75" customHeight="1">
      <c r="A262" s="97"/>
      <c r="B262" s="99"/>
      <c r="C262" s="101"/>
      <c r="D262" s="65"/>
      <c r="E262" s="65"/>
      <c r="F262" s="14">
        <v>2027</v>
      </c>
      <c r="G262" s="30">
        <f t="shared" si="145"/>
        <v>0</v>
      </c>
      <c r="H262" s="30">
        <f t="shared" si="146"/>
        <v>0</v>
      </c>
      <c r="I262" s="30">
        <v>0</v>
      </c>
      <c r="J262" s="30">
        <v>0</v>
      </c>
      <c r="K262" s="30">
        <v>0</v>
      </c>
      <c r="L262" s="30">
        <v>0</v>
      </c>
      <c r="M262" s="30">
        <v>0</v>
      </c>
      <c r="N262" s="30">
        <v>0</v>
      </c>
      <c r="O262" s="30">
        <v>0</v>
      </c>
      <c r="P262" s="30">
        <v>0</v>
      </c>
      <c r="Q262" s="29"/>
      <c r="R262" s="3"/>
    </row>
    <row r="263" spans="1:18" ht="21.75" customHeight="1">
      <c r="A263" s="97"/>
      <c r="B263" s="99"/>
      <c r="C263" s="101"/>
      <c r="D263" s="65"/>
      <c r="E263" s="65"/>
      <c r="F263" s="14">
        <v>2028</v>
      </c>
      <c r="G263" s="30">
        <f t="shared" si="145"/>
        <v>0</v>
      </c>
      <c r="H263" s="30">
        <f t="shared" si="146"/>
        <v>0</v>
      </c>
      <c r="I263" s="30">
        <v>0</v>
      </c>
      <c r="J263" s="30">
        <v>0</v>
      </c>
      <c r="K263" s="30">
        <v>0</v>
      </c>
      <c r="L263" s="30">
        <v>0</v>
      </c>
      <c r="M263" s="30">
        <v>0</v>
      </c>
      <c r="N263" s="30">
        <v>0</v>
      </c>
      <c r="O263" s="30">
        <v>0</v>
      </c>
      <c r="P263" s="30">
        <v>0</v>
      </c>
      <c r="Q263" s="29"/>
      <c r="R263" s="3"/>
    </row>
    <row r="264" spans="1:18" ht="21.75" customHeight="1">
      <c r="A264" s="97"/>
      <c r="B264" s="99"/>
      <c r="C264" s="101"/>
      <c r="D264" s="65"/>
      <c r="E264" s="65"/>
      <c r="F264" s="14">
        <v>2029</v>
      </c>
      <c r="G264" s="30">
        <f t="shared" si="145"/>
        <v>0</v>
      </c>
      <c r="H264" s="30">
        <f t="shared" si="146"/>
        <v>0</v>
      </c>
      <c r="I264" s="30">
        <v>0</v>
      </c>
      <c r="J264" s="30">
        <v>0</v>
      </c>
      <c r="K264" s="30">
        <v>0</v>
      </c>
      <c r="L264" s="30">
        <v>0</v>
      </c>
      <c r="M264" s="30">
        <v>0</v>
      </c>
      <c r="N264" s="30">
        <v>0</v>
      </c>
      <c r="O264" s="30">
        <v>0</v>
      </c>
      <c r="P264" s="30">
        <v>0</v>
      </c>
      <c r="Q264" s="29"/>
      <c r="R264" s="3"/>
    </row>
    <row r="265" spans="1:18" ht="21.75" customHeight="1">
      <c r="A265" s="97"/>
      <c r="B265" s="99"/>
      <c r="C265" s="101"/>
      <c r="D265" s="65"/>
      <c r="E265" s="65"/>
      <c r="F265" s="14">
        <v>2030</v>
      </c>
      <c r="G265" s="30">
        <f t="shared" si="145"/>
        <v>0</v>
      </c>
      <c r="H265" s="30">
        <f t="shared" si="146"/>
        <v>0</v>
      </c>
      <c r="I265" s="30">
        <v>0</v>
      </c>
      <c r="J265" s="30">
        <v>0</v>
      </c>
      <c r="K265" s="30">
        <v>0</v>
      </c>
      <c r="L265" s="30">
        <v>0</v>
      </c>
      <c r="M265" s="30">
        <v>0</v>
      </c>
      <c r="N265" s="30">
        <v>0</v>
      </c>
      <c r="O265" s="30">
        <v>0</v>
      </c>
      <c r="P265" s="30">
        <v>0</v>
      </c>
      <c r="Q265" s="29"/>
      <c r="R265" s="3"/>
    </row>
    <row r="266" spans="1:18" ht="93.75" customHeight="1">
      <c r="A266" s="73" t="s">
        <v>92</v>
      </c>
      <c r="B266" s="57" t="s">
        <v>208</v>
      </c>
      <c r="C266" s="70"/>
      <c r="D266" s="70" t="s">
        <v>221</v>
      </c>
      <c r="E266" s="70" t="s">
        <v>224</v>
      </c>
      <c r="F266" s="70">
        <v>2022</v>
      </c>
      <c r="G266" s="1">
        <f aca="true" t="shared" si="147" ref="G266:H272">I266+K266+M266+O266</f>
        <v>6600.2</v>
      </c>
      <c r="H266" s="1">
        <f t="shared" si="147"/>
        <v>0</v>
      </c>
      <c r="I266" s="1">
        <v>6600.2</v>
      </c>
      <c r="J266" s="1">
        <v>0</v>
      </c>
      <c r="K266" s="1">
        <v>0</v>
      </c>
      <c r="L266" s="1">
        <v>0</v>
      </c>
      <c r="M266" s="1">
        <v>0</v>
      </c>
      <c r="N266" s="1">
        <v>0</v>
      </c>
      <c r="O266" s="1">
        <v>0</v>
      </c>
      <c r="P266" s="1">
        <v>0</v>
      </c>
      <c r="Q266" s="2"/>
      <c r="R266" s="3"/>
    </row>
    <row r="267" spans="1:18" ht="71.25" customHeight="1">
      <c r="A267" s="73" t="s">
        <v>255</v>
      </c>
      <c r="B267" s="70" t="s">
        <v>207</v>
      </c>
      <c r="C267" s="70"/>
      <c r="D267" s="70" t="s">
        <v>221</v>
      </c>
      <c r="E267" s="70" t="s">
        <v>224</v>
      </c>
      <c r="F267" s="70">
        <v>2022</v>
      </c>
      <c r="G267" s="1">
        <f t="shared" si="147"/>
        <v>4609.8</v>
      </c>
      <c r="H267" s="1">
        <f t="shared" si="147"/>
        <v>0</v>
      </c>
      <c r="I267" s="1">
        <v>4609.8</v>
      </c>
      <c r="J267" s="1">
        <v>0</v>
      </c>
      <c r="K267" s="1">
        <v>0</v>
      </c>
      <c r="L267" s="1">
        <v>0</v>
      </c>
      <c r="M267" s="1">
        <v>0</v>
      </c>
      <c r="N267" s="1">
        <v>0</v>
      </c>
      <c r="O267" s="1">
        <v>0</v>
      </c>
      <c r="P267" s="1">
        <v>0</v>
      </c>
      <c r="Q267" s="2"/>
      <c r="R267" s="3"/>
    </row>
    <row r="268" spans="1:18" ht="97.5" customHeight="1">
      <c r="A268" s="73" t="s">
        <v>256</v>
      </c>
      <c r="B268" s="70" t="s">
        <v>242</v>
      </c>
      <c r="C268" s="70"/>
      <c r="D268" s="70" t="s">
        <v>221</v>
      </c>
      <c r="E268" s="70" t="s">
        <v>222</v>
      </c>
      <c r="F268" s="81">
        <v>2025</v>
      </c>
      <c r="G268" s="1">
        <f t="shared" si="147"/>
        <v>2400</v>
      </c>
      <c r="H268" s="1">
        <f t="shared" si="147"/>
        <v>0</v>
      </c>
      <c r="I268" s="1">
        <v>2400</v>
      </c>
      <c r="J268" s="1">
        <v>0</v>
      </c>
      <c r="K268" s="1">
        <v>0</v>
      </c>
      <c r="L268" s="1">
        <v>0</v>
      </c>
      <c r="M268" s="1">
        <v>0</v>
      </c>
      <c r="N268" s="1">
        <v>0</v>
      </c>
      <c r="O268" s="1">
        <v>0</v>
      </c>
      <c r="P268" s="1">
        <v>0</v>
      </c>
      <c r="Q268" s="2" t="s">
        <v>2</v>
      </c>
      <c r="R268" s="32" t="s">
        <v>229</v>
      </c>
    </row>
    <row r="269" spans="1:18" ht="94.5">
      <c r="A269" s="73" t="s">
        <v>257</v>
      </c>
      <c r="B269" s="70" t="s">
        <v>243</v>
      </c>
      <c r="C269" s="70"/>
      <c r="D269" s="70" t="s">
        <v>221</v>
      </c>
      <c r="E269" s="70" t="s">
        <v>222</v>
      </c>
      <c r="F269" s="81">
        <v>2025</v>
      </c>
      <c r="G269" s="1">
        <f t="shared" si="147"/>
        <v>2400</v>
      </c>
      <c r="H269" s="1">
        <f t="shared" si="147"/>
        <v>0</v>
      </c>
      <c r="I269" s="1">
        <v>2400</v>
      </c>
      <c r="J269" s="1">
        <v>0</v>
      </c>
      <c r="K269" s="1">
        <v>0</v>
      </c>
      <c r="L269" s="1">
        <v>0</v>
      </c>
      <c r="M269" s="1">
        <v>0</v>
      </c>
      <c r="N269" s="1">
        <v>0</v>
      </c>
      <c r="O269" s="1">
        <v>0</v>
      </c>
      <c r="P269" s="1">
        <v>0</v>
      </c>
      <c r="Q269" s="2" t="s">
        <v>53</v>
      </c>
      <c r="R269" s="32" t="s">
        <v>229</v>
      </c>
    </row>
    <row r="270" spans="1:18" ht="94.5">
      <c r="A270" s="73" t="s">
        <v>258</v>
      </c>
      <c r="B270" s="70" t="s">
        <v>244</v>
      </c>
      <c r="C270" s="70"/>
      <c r="D270" s="70" t="s">
        <v>221</v>
      </c>
      <c r="E270" s="70" t="s">
        <v>222</v>
      </c>
      <c r="F270" s="81">
        <v>2025</v>
      </c>
      <c r="G270" s="1">
        <f t="shared" si="147"/>
        <v>2400</v>
      </c>
      <c r="H270" s="1">
        <f t="shared" si="147"/>
        <v>0</v>
      </c>
      <c r="I270" s="1">
        <v>2400</v>
      </c>
      <c r="J270" s="1">
        <v>0</v>
      </c>
      <c r="K270" s="1">
        <v>0</v>
      </c>
      <c r="L270" s="1">
        <v>0</v>
      </c>
      <c r="M270" s="1">
        <v>0</v>
      </c>
      <c r="N270" s="1">
        <v>0</v>
      </c>
      <c r="O270" s="1">
        <v>0</v>
      </c>
      <c r="P270" s="1">
        <v>0</v>
      </c>
      <c r="Q270" s="2" t="s">
        <v>53</v>
      </c>
      <c r="R270" s="32" t="s">
        <v>229</v>
      </c>
    </row>
    <row r="271" spans="1:18" ht="94.5">
      <c r="A271" s="73" t="s">
        <v>259</v>
      </c>
      <c r="B271" s="70" t="s">
        <v>245</v>
      </c>
      <c r="C271" s="70"/>
      <c r="D271" s="70" t="s">
        <v>221</v>
      </c>
      <c r="E271" s="70" t="s">
        <v>222</v>
      </c>
      <c r="F271" s="81">
        <v>2025</v>
      </c>
      <c r="G271" s="1">
        <f t="shared" si="147"/>
        <v>2400</v>
      </c>
      <c r="H271" s="1">
        <f t="shared" si="147"/>
        <v>0</v>
      </c>
      <c r="I271" s="1">
        <v>2400</v>
      </c>
      <c r="J271" s="1">
        <v>0</v>
      </c>
      <c r="K271" s="1">
        <v>0</v>
      </c>
      <c r="L271" s="1">
        <v>0</v>
      </c>
      <c r="M271" s="1">
        <v>0</v>
      </c>
      <c r="N271" s="1">
        <v>0</v>
      </c>
      <c r="O271" s="1">
        <v>0</v>
      </c>
      <c r="P271" s="1">
        <v>0</v>
      </c>
      <c r="Q271" s="2" t="s">
        <v>53</v>
      </c>
      <c r="R271" s="32" t="s">
        <v>229</v>
      </c>
    </row>
    <row r="272" spans="1:18" ht="94.5">
      <c r="A272" s="73" t="s">
        <v>260</v>
      </c>
      <c r="B272" s="70" t="s">
        <v>246</v>
      </c>
      <c r="C272" s="70"/>
      <c r="D272" s="70" t="s">
        <v>221</v>
      </c>
      <c r="E272" s="70" t="s">
        <v>222</v>
      </c>
      <c r="F272" s="81">
        <v>2025</v>
      </c>
      <c r="G272" s="1">
        <f t="shared" si="147"/>
        <v>2400</v>
      </c>
      <c r="H272" s="1">
        <f t="shared" si="147"/>
        <v>0</v>
      </c>
      <c r="I272" s="1">
        <v>2400</v>
      </c>
      <c r="J272" s="1">
        <v>0</v>
      </c>
      <c r="K272" s="1">
        <v>0</v>
      </c>
      <c r="L272" s="1">
        <v>0</v>
      </c>
      <c r="M272" s="1">
        <v>0</v>
      </c>
      <c r="N272" s="1">
        <v>0</v>
      </c>
      <c r="O272" s="1">
        <v>0</v>
      </c>
      <c r="P272" s="1">
        <v>0</v>
      </c>
      <c r="Q272" s="2" t="s">
        <v>53</v>
      </c>
      <c r="R272" s="32" t="s">
        <v>229</v>
      </c>
    </row>
    <row r="273" spans="1:18" ht="90.75" customHeight="1">
      <c r="A273" s="73" t="s">
        <v>261</v>
      </c>
      <c r="B273" s="70" t="s">
        <v>247</v>
      </c>
      <c r="C273" s="70"/>
      <c r="D273" s="70" t="s">
        <v>221</v>
      </c>
      <c r="E273" s="70" t="s">
        <v>222</v>
      </c>
      <c r="F273" s="81">
        <v>2025</v>
      </c>
      <c r="G273" s="1">
        <f>I273+K273+M273+O273</f>
        <v>2400</v>
      </c>
      <c r="H273" s="1">
        <f>J273+L273+N273+P273</f>
        <v>0</v>
      </c>
      <c r="I273" s="1">
        <v>2400</v>
      </c>
      <c r="J273" s="1">
        <v>0</v>
      </c>
      <c r="K273" s="1">
        <v>0</v>
      </c>
      <c r="L273" s="1">
        <v>0</v>
      </c>
      <c r="M273" s="1">
        <v>0</v>
      </c>
      <c r="N273" s="1">
        <v>0</v>
      </c>
      <c r="O273" s="1">
        <v>0</v>
      </c>
      <c r="P273" s="1">
        <v>0</v>
      </c>
      <c r="Q273" s="2" t="s">
        <v>53</v>
      </c>
      <c r="R273" s="32" t="s">
        <v>229</v>
      </c>
    </row>
    <row r="274" spans="1:254" ht="29.25" customHeight="1">
      <c r="A274" s="93" t="s">
        <v>52</v>
      </c>
      <c r="B274" s="88" t="s">
        <v>49</v>
      </c>
      <c r="C274" s="21"/>
      <c r="D274" s="21"/>
      <c r="E274" s="21"/>
      <c r="F274" s="22" t="s">
        <v>22</v>
      </c>
      <c r="G274" s="23">
        <f aca="true" t="shared" si="148" ref="G274:P274">G284+G294+G304</f>
        <v>2497067.3</v>
      </c>
      <c r="H274" s="23">
        <f t="shared" si="148"/>
        <v>0</v>
      </c>
      <c r="I274" s="23">
        <f t="shared" si="148"/>
        <v>837836.6000000001</v>
      </c>
      <c r="J274" s="23">
        <f t="shared" si="148"/>
        <v>0</v>
      </c>
      <c r="K274" s="23">
        <f t="shared" si="148"/>
        <v>0</v>
      </c>
      <c r="L274" s="23">
        <f t="shared" si="148"/>
        <v>0</v>
      </c>
      <c r="M274" s="23">
        <f t="shared" si="148"/>
        <v>1659230.7000000002</v>
      </c>
      <c r="N274" s="23">
        <f t="shared" si="148"/>
        <v>0</v>
      </c>
      <c r="O274" s="23">
        <f t="shared" si="148"/>
        <v>0</v>
      </c>
      <c r="P274" s="23">
        <f t="shared" si="148"/>
        <v>0</v>
      </c>
      <c r="Q274" s="24"/>
      <c r="R274" s="85"/>
      <c r="S274" s="86"/>
      <c r="T274" s="86"/>
      <c r="U274" s="62"/>
      <c r="V274" s="44"/>
      <c r="W274" s="45"/>
      <c r="X274" s="45"/>
      <c r="Y274" s="45"/>
      <c r="Z274" s="45"/>
      <c r="AA274" s="45"/>
      <c r="AB274" s="45"/>
      <c r="AC274" s="45"/>
      <c r="AD274" s="45"/>
      <c r="AE274" s="45"/>
      <c r="AF274" s="45"/>
      <c r="AG274" s="46"/>
      <c r="AH274" s="87"/>
      <c r="AI274" s="86"/>
      <c r="AJ274" s="86"/>
      <c r="AK274" s="86"/>
      <c r="AL274" s="62"/>
      <c r="AM274" s="44"/>
      <c r="AN274" s="45"/>
      <c r="AO274" s="45"/>
      <c r="AP274" s="45"/>
      <c r="AQ274" s="45"/>
      <c r="AR274" s="45"/>
      <c r="AS274" s="45"/>
      <c r="AT274" s="45"/>
      <c r="AU274" s="45"/>
      <c r="AV274" s="45"/>
      <c r="AW274" s="45"/>
      <c r="AX274" s="46"/>
      <c r="AY274" s="87"/>
      <c r="AZ274" s="86"/>
      <c r="BA274" s="86"/>
      <c r="BB274" s="86"/>
      <c r="BC274" s="62"/>
      <c r="BD274" s="44"/>
      <c r="BE274" s="45"/>
      <c r="BF274" s="45"/>
      <c r="BG274" s="45"/>
      <c r="BH274" s="45"/>
      <c r="BI274" s="45"/>
      <c r="BJ274" s="45"/>
      <c r="BK274" s="45"/>
      <c r="BL274" s="45"/>
      <c r="BM274" s="45"/>
      <c r="BN274" s="45"/>
      <c r="BO274" s="46"/>
      <c r="BP274" s="87"/>
      <c r="BQ274" s="86"/>
      <c r="BR274" s="86"/>
      <c r="BS274" s="86"/>
      <c r="BT274" s="62"/>
      <c r="BU274" s="44"/>
      <c r="BV274" s="45"/>
      <c r="BW274" s="45"/>
      <c r="BX274" s="45"/>
      <c r="BY274" s="45"/>
      <c r="BZ274" s="45"/>
      <c r="CA274" s="45"/>
      <c r="CB274" s="45"/>
      <c r="CC274" s="45"/>
      <c r="CD274" s="45"/>
      <c r="CE274" s="45"/>
      <c r="CF274" s="46"/>
      <c r="CG274" s="87"/>
      <c r="CH274" s="86"/>
      <c r="CI274" s="86"/>
      <c r="CJ274" s="86"/>
      <c r="CK274" s="62"/>
      <c r="CL274" s="44"/>
      <c r="CM274" s="45"/>
      <c r="CN274" s="45"/>
      <c r="CO274" s="45"/>
      <c r="CP274" s="45"/>
      <c r="CQ274" s="45"/>
      <c r="CR274" s="45"/>
      <c r="CS274" s="45"/>
      <c r="CT274" s="45"/>
      <c r="CU274" s="45"/>
      <c r="CV274" s="45"/>
      <c r="CW274" s="46"/>
      <c r="CX274" s="87"/>
      <c r="CY274" s="86"/>
      <c r="CZ274" s="86"/>
      <c r="DA274" s="86"/>
      <c r="DB274" s="62"/>
      <c r="DC274" s="44"/>
      <c r="DD274" s="45"/>
      <c r="DE274" s="47"/>
      <c r="DF274" s="23"/>
      <c r="DG274" s="23"/>
      <c r="DH274" s="23"/>
      <c r="DI274" s="23"/>
      <c r="DJ274" s="23"/>
      <c r="DK274" s="23"/>
      <c r="DL274" s="23"/>
      <c r="DM274" s="23"/>
      <c r="DN274" s="24"/>
      <c r="DO274" s="85"/>
      <c r="DP274" s="88"/>
      <c r="DQ274" s="89"/>
      <c r="DR274" s="90"/>
      <c r="DS274" s="21"/>
      <c r="DT274" s="22"/>
      <c r="DU274" s="23"/>
      <c r="DV274" s="23"/>
      <c r="DW274" s="23"/>
      <c r="DX274" s="23"/>
      <c r="DY274" s="23"/>
      <c r="DZ274" s="23"/>
      <c r="EA274" s="23"/>
      <c r="EB274" s="23"/>
      <c r="EC274" s="23"/>
      <c r="ED274" s="23"/>
      <c r="EE274" s="24"/>
      <c r="EF274" s="85"/>
      <c r="EG274" s="88"/>
      <c r="EH274" s="89"/>
      <c r="EI274" s="90"/>
      <c r="EJ274" s="21"/>
      <c r="EK274" s="22"/>
      <c r="EL274" s="23"/>
      <c r="EM274" s="23"/>
      <c r="EN274" s="23"/>
      <c r="EO274" s="23"/>
      <c r="EP274" s="23"/>
      <c r="EQ274" s="23"/>
      <c r="ER274" s="23"/>
      <c r="ES274" s="23"/>
      <c r="ET274" s="23"/>
      <c r="EU274" s="23"/>
      <c r="EV274" s="24"/>
      <c r="EW274" s="85"/>
      <c r="EX274" s="88"/>
      <c r="EY274" s="89"/>
      <c r="EZ274" s="90"/>
      <c r="FA274" s="21"/>
      <c r="FB274" s="22"/>
      <c r="FC274" s="23"/>
      <c r="FD274" s="23"/>
      <c r="FE274" s="23"/>
      <c r="FF274" s="23"/>
      <c r="FG274" s="23"/>
      <c r="FH274" s="23"/>
      <c r="FI274" s="23"/>
      <c r="FJ274" s="23"/>
      <c r="FK274" s="23"/>
      <c r="FL274" s="23"/>
      <c r="FM274" s="24"/>
      <c r="FN274" s="85"/>
      <c r="FO274" s="88"/>
      <c r="FP274" s="89"/>
      <c r="FQ274" s="90"/>
      <c r="FR274" s="21"/>
      <c r="FS274" s="22"/>
      <c r="FT274" s="23"/>
      <c r="FU274" s="23"/>
      <c r="FV274" s="23"/>
      <c r="FW274" s="23"/>
      <c r="FX274" s="23"/>
      <c r="FY274" s="23"/>
      <c r="FZ274" s="23"/>
      <c r="GA274" s="23"/>
      <c r="GB274" s="23"/>
      <c r="GC274" s="23"/>
      <c r="GD274" s="24"/>
      <c r="GE274" s="85"/>
      <c r="GF274" s="88"/>
      <c r="GG274" s="89"/>
      <c r="GH274" s="90"/>
      <c r="GI274" s="21"/>
      <c r="GJ274" s="22"/>
      <c r="GK274" s="23"/>
      <c r="GL274" s="23"/>
      <c r="GM274" s="23"/>
      <c r="GN274" s="23"/>
      <c r="GO274" s="23"/>
      <c r="GP274" s="23"/>
      <c r="GQ274" s="23"/>
      <c r="GR274" s="23"/>
      <c r="GS274" s="23"/>
      <c r="GT274" s="23"/>
      <c r="GU274" s="24"/>
      <c r="GV274" s="85"/>
      <c r="GW274" s="88"/>
      <c r="GX274" s="89"/>
      <c r="GY274" s="90"/>
      <c r="GZ274" s="21"/>
      <c r="HA274" s="22"/>
      <c r="HB274" s="23"/>
      <c r="HC274" s="23"/>
      <c r="HD274" s="23"/>
      <c r="HE274" s="23"/>
      <c r="HF274" s="23"/>
      <c r="HG274" s="23"/>
      <c r="HH274" s="23"/>
      <c r="HI274" s="23"/>
      <c r="HJ274" s="23"/>
      <c r="HK274" s="23"/>
      <c r="HL274" s="24"/>
      <c r="HM274" s="85"/>
      <c r="HN274" s="88"/>
      <c r="HO274" s="89"/>
      <c r="HP274" s="90"/>
      <c r="HQ274" s="21"/>
      <c r="HR274" s="22"/>
      <c r="HS274" s="23"/>
      <c r="HT274" s="23"/>
      <c r="HU274" s="23"/>
      <c r="HV274" s="23"/>
      <c r="HW274" s="23"/>
      <c r="HX274" s="23"/>
      <c r="HY274" s="23"/>
      <c r="HZ274" s="23"/>
      <c r="IA274" s="23"/>
      <c r="IB274" s="23"/>
      <c r="IC274" s="24"/>
      <c r="ID274" s="85"/>
      <c r="IE274" s="88"/>
      <c r="IF274" s="89"/>
      <c r="IG274" s="90"/>
      <c r="IH274" s="21"/>
      <c r="II274" s="22"/>
      <c r="IJ274" s="23"/>
      <c r="IK274" s="23"/>
      <c r="IL274" s="23"/>
      <c r="IM274" s="23"/>
      <c r="IN274" s="23"/>
      <c r="IO274" s="23"/>
      <c r="IP274" s="23"/>
      <c r="IQ274" s="23"/>
      <c r="IR274" s="23"/>
      <c r="IS274" s="23"/>
      <c r="IT274" s="24"/>
    </row>
    <row r="275" spans="1:254" ht="22.5" customHeight="1">
      <c r="A275" s="94"/>
      <c r="B275" s="91"/>
      <c r="C275" s="21"/>
      <c r="D275" s="21"/>
      <c r="E275" s="21"/>
      <c r="F275" s="14">
        <v>2022</v>
      </c>
      <c r="G275" s="26">
        <f aca="true" t="shared" si="149" ref="G275:P275">G285+G295</f>
        <v>984432.2</v>
      </c>
      <c r="H275" s="26">
        <f t="shared" si="149"/>
        <v>0</v>
      </c>
      <c r="I275" s="26">
        <f t="shared" si="149"/>
        <v>204264.1</v>
      </c>
      <c r="J275" s="26">
        <f t="shared" si="149"/>
        <v>0</v>
      </c>
      <c r="K275" s="26">
        <f t="shared" si="149"/>
        <v>0</v>
      </c>
      <c r="L275" s="26">
        <f t="shared" si="149"/>
        <v>0</v>
      </c>
      <c r="M275" s="26">
        <f t="shared" si="149"/>
        <v>780168.1</v>
      </c>
      <c r="N275" s="26">
        <f t="shared" si="149"/>
        <v>0</v>
      </c>
      <c r="O275" s="26">
        <f t="shared" si="149"/>
        <v>0</v>
      </c>
      <c r="P275" s="26">
        <f t="shared" si="149"/>
        <v>0</v>
      </c>
      <c r="Q275" s="24"/>
      <c r="R275" s="85"/>
      <c r="S275" s="86"/>
      <c r="T275" s="86"/>
      <c r="U275" s="62"/>
      <c r="V275" s="48"/>
      <c r="W275" s="49"/>
      <c r="X275" s="49"/>
      <c r="Y275" s="49"/>
      <c r="Z275" s="49"/>
      <c r="AA275" s="49"/>
      <c r="AB275" s="49"/>
      <c r="AC275" s="49"/>
      <c r="AD275" s="49"/>
      <c r="AE275" s="49"/>
      <c r="AF275" s="49"/>
      <c r="AG275" s="46"/>
      <c r="AH275" s="87"/>
      <c r="AI275" s="86"/>
      <c r="AJ275" s="86"/>
      <c r="AK275" s="86"/>
      <c r="AL275" s="62"/>
      <c r="AM275" s="48"/>
      <c r="AN275" s="49"/>
      <c r="AO275" s="49"/>
      <c r="AP275" s="49"/>
      <c r="AQ275" s="49"/>
      <c r="AR275" s="49"/>
      <c r="AS275" s="49"/>
      <c r="AT275" s="49"/>
      <c r="AU275" s="49"/>
      <c r="AV275" s="49"/>
      <c r="AW275" s="49"/>
      <c r="AX275" s="46"/>
      <c r="AY275" s="87"/>
      <c r="AZ275" s="86"/>
      <c r="BA275" s="86"/>
      <c r="BB275" s="86"/>
      <c r="BC275" s="62"/>
      <c r="BD275" s="48"/>
      <c r="BE275" s="49"/>
      <c r="BF275" s="49"/>
      <c r="BG275" s="49"/>
      <c r="BH275" s="49"/>
      <c r="BI275" s="49"/>
      <c r="BJ275" s="49"/>
      <c r="BK275" s="49"/>
      <c r="BL275" s="49"/>
      <c r="BM275" s="49"/>
      <c r="BN275" s="49"/>
      <c r="BO275" s="46"/>
      <c r="BP275" s="87"/>
      <c r="BQ275" s="86"/>
      <c r="BR275" s="86"/>
      <c r="BS275" s="86"/>
      <c r="BT275" s="62"/>
      <c r="BU275" s="48"/>
      <c r="BV275" s="49"/>
      <c r="BW275" s="49"/>
      <c r="BX275" s="49"/>
      <c r="BY275" s="49"/>
      <c r="BZ275" s="49"/>
      <c r="CA275" s="49"/>
      <c r="CB275" s="49"/>
      <c r="CC275" s="49"/>
      <c r="CD275" s="49"/>
      <c r="CE275" s="49"/>
      <c r="CF275" s="46"/>
      <c r="CG275" s="87"/>
      <c r="CH275" s="86"/>
      <c r="CI275" s="86"/>
      <c r="CJ275" s="86"/>
      <c r="CK275" s="62"/>
      <c r="CL275" s="48"/>
      <c r="CM275" s="49"/>
      <c r="CN275" s="49"/>
      <c r="CO275" s="49"/>
      <c r="CP275" s="49"/>
      <c r="CQ275" s="49"/>
      <c r="CR275" s="49"/>
      <c r="CS275" s="49"/>
      <c r="CT275" s="49"/>
      <c r="CU275" s="49"/>
      <c r="CV275" s="49"/>
      <c r="CW275" s="46"/>
      <c r="CX275" s="87"/>
      <c r="CY275" s="86"/>
      <c r="CZ275" s="86"/>
      <c r="DA275" s="86"/>
      <c r="DB275" s="62"/>
      <c r="DC275" s="48"/>
      <c r="DD275" s="49"/>
      <c r="DE275" s="50"/>
      <c r="DF275" s="26"/>
      <c r="DG275" s="26"/>
      <c r="DH275" s="26"/>
      <c r="DI275" s="26"/>
      <c r="DJ275" s="26"/>
      <c r="DK275" s="26"/>
      <c r="DL275" s="26"/>
      <c r="DM275" s="26"/>
      <c r="DN275" s="24"/>
      <c r="DO275" s="85"/>
      <c r="DP275" s="91"/>
      <c r="DQ275" s="86"/>
      <c r="DR275" s="92"/>
      <c r="DS275" s="21"/>
      <c r="DT275" s="25"/>
      <c r="DU275" s="26"/>
      <c r="DV275" s="26"/>
      <c r="DW275" s="26"/>
      <c r="DX275" s="26"/>
      <c r="DY275" s="26"/>
      <c r="DZ275" s="26"/>
      <c r="EA275" s="26"/>
      <c r="EB275" s="26"/>
      <c r="EC275" s="26"/>
      <c r="ED275" s="26"/>
      <c r="EE275" s="24"/>
      <c r="EF275" s="85"/>
      <c r="EG275" s="91"/>
      <c r="EH275" s="86"/>
      <c r="EI275" s="92"/>
      <c r="EJ275" s="21"/>
      <c r="EK275" s="25"/>
      <c r="EL275" s="26"/>
      <c r="EM275" s="26"/>
      <c r="EN275" s="26"/>
      <c r="EO275" s="26"/>
      <c r="EP275" s="26"/>
      <c r="EQ275" s="26"/>
      <c r="ER275" s="26"/>
      <c r="ES275" s="26"/>
      <c r="ET275" s="26"/>
      <c r="EU275" s="26"/>
      <c r="EV275" s="24"/>
      <c r="EW275" s="85"/>
      <c r="EX275" s="91"/>
      <c r="EY275" s="86"/>
      <c r="EZ275" s="92"/>
      <c r="FA275" s="21"/>
      <c r="FB275" s="25"/>
      <c r="FC275" s="26"/>
      <c r="FD275" s="26"/>
      <c r="FE275" s="26"/>
      <c r="FF275" s="26"/>
      <c r="FG275" s="26"/>
      <c r="FH275" s="26"/>
      <c r="FI275" s="26"/>
      <c r="FJ275" s="26"/>
      <c r="FK275" s="26"/>
      <c r="FL275" s="26"/>
      <c r="FM275" s="24"/>
      <c r="FN275" s="85"/>
      <c r="FO275" s="91"/>
      <c r="FP275" s="86"/>
      <c r="FQ275" s="92"/>
      <c r="FR275" s="21"/>
      <c r="FS275" s="25"/>
      <c r="FT275" s="26"/>
      <c r="FU275" s="26"/>
      <c r="FV275" s="26"/>
      <c r="FW275" s="26"/>
      <c r="FX275" s="26"/>
      <c r="FY275" s="26"/>
      <c r="FZ275" s="26"/>
      <c r="GA275" s="26"/>
      <c r="GB275" s="26"/>
      <c r="GC275" s="26"/>
      <c r="GD275" s="24"/>
      <c r="GE275" s="85"/>
      <c r="GF275" s="91"/>
      <c r="GG275" s="86"/>
      <c r="GH275" s="92"/>
      <c r="GI275" s="21"/>
      <c r="GJ275" s="25"/>
      <c r="GK275" s="26"/>
      <c r="GL275" s="26"/>
      <c r="GM275" s="26"/>
      <c r="GN275" s="26"/>
      <c r="GO275" s="26"/>
      <c r="GP275" s="26"/>
      <c r="GQ275" s="26"/>
      <c r="GR275" s="26"/>
      <c r="GS275" s="26"/>
      <c r="GT275" s="26"/>
      <c r="GU275" s="24"/>
      <c r="GV275" s="85"/>
      <c r="GW275" s="91"/>
      <c r="GX275" s="86"/>
      <c r="GY275" s="92"/>
      <c r="GZ275" s="21"/>
      <c r="HA275" s="25"/>
      <c r="HB275" s="26"/>
      <c r="HC275" s="26"/>
      <c r="HD275" s="26"/>
      <c r="HE275" s="26"/>
      <c r="HF275" s="26"/>
      <c r="HG275" s="26"/>
      <c r="HH275" s="26"/>
      <c r="HI275" s="26"/>
      <c r="HJ275" s="26"/>
      <c r="HK275" s="26"/>
      <c r="HL275" s="24"/>
      <c r="HM275" s="85"/>
      <c r="HN275" s="91"/>
      <c r="HO275" s="86"/>
      <c r="HP275" s="92"/>
      <c r="HQ275" s="21"/>
      <c r="HR275" s="25"/>
      <c r="HS275" s="26"/>
      <c r="HT275" s="26"/>
      <c r="HU275" s="26"/>
      <c r="HV275" s="26"/>
      <c r="HW275" s="26"/>
      <c r="HX275" s="26"/>
      <c r="HY275" s="26"/>
      <c r="HZ275" s="26"/>
      <c r="IA275" s="26"/>
      <c r="IB275" s="26"/>
      <c r="IC275" s="24"/>
      <c r="ID275" s="85"/>
      <c r="IE275" s="91"/>
      <c r="IF275" s="86"/>
      <c r="IG275" s="92"/>
      <c r="IH275" s="21"/>
      <c r="II275" s="25"/>
      <c r="IJ275" s="26"/>
      <c r="IK275" s="26"/>
      <c r="IL275" s="26"/>
      <c r="IM275" s="26"/>
      <c r="IN275" s="26"/>
      <c r="IO275" s="26"/>
      <c r="IP275" s="26"/>
      <c r="IQ275" s="26"/>
      <c r="IR275" s="26"/>
      <c r="IS275" s="26"/>
      <c r="IT275" s="24"/>
    </row>
    <row r="276" spans="1:254" ht="20.25" customHeight="1">
      <c r="A276" s="94"/>
      <c r="B276" s="91"/>
      <c r="C276" s="25"/>
      <c r="D276" s="25"/>
      <c r="E276" s="25"/>
      <c r="F276" s="14">
        <v>2023</v>
      </c>
      <c r="G276" s="26">
        <f aca="true" t="shared" si="150" ref="G276:P276">G286+G296</f>
        <v>1003538.2000000001</v>
      </c>
      <c r="H276" s="26">
        <f t="shared" si="150"/>
        <v>0</v>
      </c>
      <c r="I276" s="26">
        <f t="shared" si="150"/>
        <v>151807.8</v>
      </c>
      <c r="J276" s="26">
        <f t="shared" si="150"/>
        <v>0</v>
      </c>
      <c r="K276" s="26">
        <f t="shared" si="150"/>
        <v>0</v>
      </c>
      <c r="L276" s="26">
        <f t="shared" si="150"/>
        <v>0</v>
      </c>
      <c r="M276" s="26">
        <f t="shared" si="150"/>
        <v>851730.4</v>
      </c>
      <c r="N276" s="26">
        <f t="shared" si="150"/>
        <v>0</v>
      </c>
      <c r="O276" s="26">
        <f t="shared" si="150"/>
        <v>0</v>
      </c>
      <c r="P276" s="26">
        <f t="shared" si="150"/>
        <v>0</v>
      </c>
      <c r="Q276" s="24"/>
      <c r="R276" s="85"/>
      <c r="S276" s="86"/>
      <c r="T276" s="86"/>
      <c r="U276" s="48"/>
      <c r="V276" s="48"/>
      <c r="W276" s="49"/>
      <c r="X276" s="49"/>
      <c r="Y276" s="49"/>
      <c r="Z276" s="49"/>
      <c r="AA276" s="49"/>
      <c r="AB276" s="49"/>
      <c r="AC276" s="49"/>
      <c r="AD276" s="49"/>
      <c r="AE276" s="49"/>
      <c r="AF276" s="49"/>
      <c r="AG276" s="46"/>
      <c r="AH276" s="87"/>
      <c r="AI276" s="86"/>
      <c r="AJ276" s="86"/>
      <c r="AK276" s="86"/>
      <c r="AL276" s="48"/>
      <c r="AM276" s="48"/>
      <c r="AN276" s="49"/>
      <c r="AO276" s="49"/>
      <c r="AP276" s="49"/>
      <c r="AQ276" s="49"/>
      <c r="AR276" s="49"/>
      <c r="AS276" s="49"/>
      <c r="AT276" s="49"/>
      <c r="AU276" s="49"/>
      <c r="AV276" s="49"/>
      <c r="AW276" s="49"/>
      <c r="AX276" s="46"/>
      <c r="AY276" s="87"/>
      <c r="AZ276" s="86"/>
      <c r="BA276" s="86"/>
      <c r="BB276" s="86"/>
      <c r="BC276" s="48"/>
      <c r="BD276" s="48"/>
      <c r="BE276" s="49"/>
      <c r="BF276" s="49"/>
      <c r="BG276" s="49"/>
      <c r="BH276" s="49"/>
      <c r="BI276" s="49"/>
      <c r="BJ276" s="49"/>
      <c r="BK276" s="49"/>
      <c r="BL276" s="49"/>
      <c r="BM276" s="49"/>
      <c r="BN276" s="49"/>
      <c r="BO276" s="46"/>
      <c r="BP276" s="87"/>
      <c r="BQ276" s="86"/>
      <c r="BR276" s="86"/>
      <c r="BS276" s="86"/>
      <c r="BT276" s="48"/>
      <c r="BU276" s="48"/>
      <c r="BV276" s="49"/>
      <c r="BW276" s="49"/>
      <c r="BX276" s="49"/>
      <c r="BY276" s="49"/>
      <c r="BZ276" s="49"/>
      <c r="CA276" s="49"/>
      <c r="CB276" s="49"/>
      <c r="CC276" s="49"/>
      <c r="CD276" s="49"/>
      <c r="CE276" s="49"/>
      <c r="CF276" s="46"/>
      <c r="CG276" s="87"/>
      <c r="CH276" s="86"/>
      <c r="CI276" s="86"/>
      <c r="CJ276" s="86"/>
      <c r="CK276" s="48"/>
      <c r="CL276" s="48"/>
      <c r="CM276" s="49"/>
      <c r="CN276" s="49"/>
      <c r="CO276" s="49"/>
      <c r="CP276" s="49"/>
      <c r="CQ276" s="49"/>
      <c r="CR276" s="49"/>
      <c r="CS276" s="49"/>
      <c r="CT276" s="49"/>
      <c r="CU276" s="49"/>
      <c r="CV276" s="49"/>
      <c r="CW276" s="46"/>
      <c r="CX276" s="87"/>
      <c r="CY276" s="86"/>
      <c r="CZ276" s="86"/>
      <c r="DA276" s="86"/>
      <c r="DB276" s="48"/>
      <c r="DC276" s="48"/>
      <c r="DD276" s="49"/>
      <c r="DE276" s="50"/>
      <c r="DF276" s="26"/>
      <c r="DG276" s="26"/>
      <c r="DH276" s="26"/>
      <c r="DI276" s="26"/>
      <c r="DJ276" s="26"/>
      <c r="DK276" s="26"/>
      <c r="DL276" s="26"/>
      <c r="DM276" s="26"/>
      <c r="DN276" s="24"/>
      <c r="DO276" s="85"/>
      <c r="DP276" s="91"/>
      <c r="DQ276" s="86"/>
      <c r="DR276" s="92"/>
      <c r="DS276" s="25"/>
      <c r="DT276" s="25"/>
      <c r="DU276" s="26"/>
      <c r="DV276" s="26"/>
      <c r="DW276" s="26"/>
      <c r="DX276" s="26"/>
      <c r="DY276" s="26"/>
      <c r="DZ276" s="26"/>
      <c r="EA276" s="26"/>
      <c r="EB276" s="26"/>
      <c r="EC276" s="26"/>
      <c r="ED276" s="26"/>
      <c r="EE276" s="24"/>
      <c r="EF276" s="85"/>
      <c r="EG276" s="91"/>
      <c r="EH276" s="86"/>
      <c r="EI276" s="92"/>
      <c r="EJ276" s="25"/>
      <c r="EK276" s="25"/>
      <c r="EL276" s="26"/>
      <c r="EM276" s="26"/>
      <c r="EN276" s="26"/>
      <c r="EO276" s="26"/>
      <c r="EP276" s="26"/>
      <c r="EQ276" s="26"/>
      <c r="ER276" s="26"/>
      <c r="ES276" s="26"/>
      <c r="ET276" s="26"/>
      <c r="EU276" s="26"/>
      <c r="EV276" s="24"/>
      <c r="EW276" s="85"/>
      <c r="EX276" s="91"/>
      <c r="EY276" s="86"/>
      <c r="EZ276" s="92"/>
      <c r="FA276" s="25"/>
      <c r="FB276" s="25"/>
      <c r="FC276" s="26"/>
      <c r="FD276" s="26"/>
      <c r="FE276" s="26"/>
      <c r="FF276" s="26"/>
      <c r="FG276" s="26"/>
      <c r="FH276" s="26"/>
      <c r="FI276" s="26"/>
      <c r="FJ276" s="26"/>
      <c r="FK276" s="26"/>
      <c r="FL276" s="26"/>
      <c r="FM276" s="24"/>
      <c r="FN276" s="85"/>
      <c r="FO276" s="91"/>
      <c r="FP276" s="86"/>
      <c r="FQ276" s="92"/>
      <c r="FR276" s="25"/>
      <c r="FS276" s="25"/>
      <c r="FT276" s="26"/>
      <c r="FU276" s="26"/>
      <c r="FV276" s="26"/>
      <c r="FW276" s="26"/>
      <c r="FX276" s="26"/>
      <c r="FY276" s="26"/>
      <c r="FZ276" s="26"/>
      <c r="GA276" s="26"/>
      <c r="GB276" s="26"/>
      <c r="GC276" s="26"/>
      <c r="GD276" s="24"/>
      <c r="GE276" s="85"/>
      <c r="GF276" s="91"/>
      <c r="GG276" s="86"/>
      <c r="GH276" s="92"/>
      <c r="GI276" s="25"/>
      <c r="GJ276" s="25"/>
      <c r="GK276" s="26"/>
      <c r="GL276" s="26"/>
      <c r="GM276" s="26"/>
      <c r="GN276" s="26"/>
      <c r="GO276" s="26"/>
      <c r="GP276" s="26"/>
      <c r="GQ276" s="26"/>
      <c r="GR276" s="26"/>
      <c r="GS276" s="26"/>
      <c r="GT276" s="26"/>
      <c r="GU276" s="24"/>
      <c r="GV276" s="85"/>
      <c r="GW276" s="91"/>
      <c r="GX276" s="86"/>
      <c r="GY276" s="92"/>
      <c r="GZ276" s="25"/>
      <c r="HA276" s="25"/>
      <c r="HB276" s="26"/>
      <c r="HC276" s="26"/>
      <c r="HD276" s="26"/>
      <c r="HE276" s="26"/>
      <c r="HF276" s="26"/>
      <c r="HG276" s="26"/>
      <c r="HH276" s="26"/>
      <c r="HI276" s="26"/>
      <c r="HJ276" s="26"/>
      <c r="HK276" s="26"/>
      <c r="HL276" s="24"/>
      <c r="HM276" s="85"/>
      <c r="HN276" s="91"/>
      <c r="HO276" s="86"/>
      <c r="HP276" s="92"/>
      <c r="HQ276" s="25"/>
      <c r="HR276" s="25"/>
      <c r="HS276" s="26"/>
      <c r="HT276" s="26"/>
      <c r="HU276" s="26"/>
      <c r="HV276" s="26"/>
      <c r="HW276" s="26"/>
      <c r="HX276" s="26"/>
      <c r="HY276" s="26"/>
      <c r="HZ276" s="26"/>
      <c r="IA276" s="26"/>
      <c r="IB276" s="26"/>
      <c r="IC276" s="24"/>
      <c r="ID276" s="85"/>
      <c r="IE276" s="91"/>
      <c r="IF276" s="86"/>
      <c r="IG276" s="92"/>
      <c r="IH276" s="25"/>
      <c r="II276" s="25"/>
      <c r="IJ276" s="26"/>
      <c r="IK276" s="26"/>
      <c r="IL276" s="26"/>
      <c r="IM276" s="26"/>
      <c r="IN276" s="26"/>
      <c r="IO276" s="26"/>
      <c r="IP276" s="26"/>
      <c r="IQ276" s="26"/>
      <c r="IR276" s="26"/>
      <c r="IS276" s="26"/>
      <c r="IT276" s="24"/>
    </row>
    <row r="277" spans="1:254" ht="21.75" customHeight="1">
      <c r="A277" s="94"/>
      <c r="B277" s="91"/>
      <c r="C277" s="25"/>
      <c r="D277" s="25"/>
      <c r="E277" s="25"/>
      <c r="F277" s="14">
        <v>2024</v>
      </c>
      <c r="G277" s="26">
        <f aca="true" t="shared" si="151" ref="G277:P277">G287+G297</f>
        <v>81500.4</v>
      </c>
      <c r="H277" s="26">
        <f t="shared" si="151"/>
        <v>0</v>
      </c>
      <c r="I277" s="26">
        <f t="shared" si="151"/>
        <v>54168.2</v>
      </c>
      <c r="J277" s="26">
        <f t="shared" si="151"/>
        <v>0</v>
      </c>
      <c r="K277" s="26">
        <f t="shared" si="151"/>
        <v>0</v>
      </c>
      <c r="L277" s="26">
        <f t="shared" si="151"/>
        <v>0</v>
      </c>
      <c r="M277" s="26">
        <f t="shared" si="151"/>
        <v>27332.2</v>
      </c>
      <c r="N277" s="26">
        <f t="shared" si="151"/>
        <v>0</v>
      </c>
      <c r="O277" s="26">
        <f t="shared" si="151"/>
        <v>0</v>
      </c>
      <c r="P277" s="26">
        <f t="shared" si="151"/>
        <v>0</v>
      </c>
      <c r="Q277" s="24"/>
      <c r="R277" s="85"/>
      <c r="S277" s="86"/>
      <c r="T277" s="86"/>
      <c r="U277" s="48"/>
      <c r="V277" s="48"/>
      <c r="W277" s="49"/>
      <c r="X277" s="49"/>
      <c r="Y277" s="49"/>
      <c r="Z277" s="49"/>
      <c r="AA277" s="49"/>
      <c r="AB277" s="49"/>
      <c r="AC277" s="49"/>
      <c r="AD277" s="49"/>
      <c r="AE277" s="49"/>
      <c r="AF277" s="49"/>
      <c r="AG277" s="46"/>
      <c r="AH277" s="87"/>
      <c r="AI277" s="86"/>
      <c r="AJ277" s="86"/>
      <c r="AK277" s="86"/>
      <c r="AL277" s="48"/>
      <c r="AM277" s="48"/>
      <c r="AN277" s="49"/>
      <c r="AO277" s="49"/>
      <c r="AP277" s="49"/>
      <c r="AQ277" s="49"/>
      <c r="AR277" s="49"/>
      <c r="AS277" s="49"/>
      <c r="AT277" s="49"/>
      <c r="AU277" s="49"/>
      <c r="AV277" s="49"/>
      <c r="AW277" s="49"/>
      <c r="AX277" s="46"/>
      <c r="AY277" s="87"/>
      <c r="AZ277" s="86"/>
      <c r="BA277" s="86"/>
      <c r="BB277" s="86"/>
      <c r="BC277" s="48"/>
      <c r="BD277" s="48"/>
      <c r="BE277" s="49"/>
      <c r="BF277" s="49"/>
      <c r="BG277" s="49"/>
      <c r="BH277" s="49"/>
      <c r="BI277" s="49"/>
      <c r="BJ277" s="49"/>
      <c r="BK277" s="49"/>
      <c r="BL277" s="49"/>
      <c r="BM277" s="49"/>
      <c r="BN277" s="49"/>
      <c r="BO277" s="46"/>
      <c r="BP277" s="87"/>
      <c r="BQ277" s="86"/>
      <c r="BR277" s="86"/>
      <c r="BS277" s="86"/>
      <c r="BT277" s="48"/>
      <c r="BU277" s="48"/>
      <c r="BV277" s="49"/>
      <c r="BW277" s="49"/>
      <c r="BX277" s="49"/>
      <c r="BY277" s="49"/>
      <c r="BZ277" s="49"/>
      <c r="CA277" s="49"/>
      <c r="CB277" s="49"/>
      <c r="CC277" s="49"/>
      <c r="CD277" s="49"/>
      <c r="CE277" s="49"/>
      <c r="CF277" s="46"/>
      <c r="CG277" s="87"/>
      <c r="CH277" s="86"/>
      <c r="CI277" s="86"/>
      <c r="CJ277" s="86"/>
      <c r="CK277" s="48"/>
      <c r="CL277" s="48"/>
      <c r="CM277" s="49"/>
      <c r="CN277" s="49"/>
      <c r="CO277" s="49"/>
      <c r="CP277" s="49"/>
      <c r="CQ277" s="49"/>
      <c r="CR277" s="49"/>
      <c r="CS277" s="49"/>
      <c r="CT277" s="49"/>
      <c r="CU277" s="49"/>
      <c r="CV277" s="49"/>
      <c r="CW277" s="46"/>
      <c r="CX277" s="87"/>
      <c r="CY277" s="86"/>
      <c r="CZ277" s="86"/>
      <c r="DA277" s="86"/>
      <c r="DB277" s="48"/>
      <c r="DC277" s="48"/>
      <c r="DD277" s="49"/>
      <c r="DE277" s="50"/>
      <c r="DF277" s="26"/>
      <c r="DG277" s="26"/>
      <c r="DH277" s="26"/>
      <c r="DI277" s="26"/>
      <c r="DJ277" s="26"/>
      <c r="DK277" s="26"/>
      <c r="DL277" s="26"/>
      <c r="DM277" s="26"/>
      <c r="DN277" s="24"/>
      <c r="DO277" s="85"/>
      <c r="DP277" s="91"/>
      <c r="DQ277" s="86"/>
      <c r="DR277" s="92"/>
      <c r="DS277" s="25"/>
      <c r="DT277" s="25"/>
      <c r="DU277" s="26"/>
      <c r="DV277" s="26"/>
      <c r="DW277" s="26"/>
      <c r="DX277" s="26"/>
      <c r="DY277" s="26"/>
      <c r="DZ277" s="26"/>
      <c r="EA277" s="26"/>
      <c r="EB277" s="26"/>
      <c r="EC277" s="26"/>
      <c r="ED277" s="26"/>
      <c r="EE277" s="24"/>
      <c r="EF277" s="85"/>
      <c r="EG277" s="91"/>
      <c r="EH277" s="86"/>
      <c r="EI277" s="92"/>
      <c r="EJ277" s="25"/>
      <c r="EK277" s="25"/>
      <c r="EL277" s="26"/>
      <c r="EM277" s="26"/>
      <c r="EN277" s="26"/>
      <c r="EO277" s="26"/>
      <c r="EP277" s="26"/>
      <c r="EQ277" s="26"/>
      <c r="ER277" s="26"/>
      <c r="ES277" s="26"/>
      <c r="ET277" s="26"/>
      <c r="EU277" s="26"/>
      <c r="EV277" s="24"/>
      <c r="EW277" s="85"/>
      <c r="EX277" s="91"/>
      <c r="EY277" s="86"/>
      <c r="EZ277" s="92"/>
      <c r="FA277" s="25"/>
      <c r="FB277" s="25"/>
      <c r="FC277" s="26"/>
      <c r="FD277" s="26"/>
      <c r="FE277" s="26"/>
      <c r="FF277" s="26"/>
      <c r="FG277" s="26"/>
      <c r="FH277" s="26"/>
      <c r="FI277" s="26"/>
      <c r="FJ277" s="26"/>
      <c r="FK277" s="26"/>
      <c r="FL277" s="26"/>
      <c r="FM277" s="24"/>
      <c r="FN277" s="85"/>
      <c r="FO277" s="91"/>
      <c r="FP277" s="86"/>
      <c r="FQ277" s="92"/>
      <c r="FR277" s="25"/>
      <c r="FS277" s="25"/>
      <c r="FT277" s="26"/>
      <c r="FU277" s="26"/>
      <c r="FV277" s="26"/>
      <c r="FW277" s="26"/>
      <c r="FX277" s="26"/>
      <c r="FY277" s="26"/>
      <c r="FZ277" s="26"/>
      <c r="GA277" s="26"/>
      <c r="GB277" s="26"/>
      <c r="GC277" s="26"/>
      <c r="GD277" s="24"/>
      <c r="GE277" s="85"/>
      <c r="GF277" s="91"/>
      <c r="GG277" s="86"/>
      <c r="GH277" s="92"/>
      <c r="GI277" s="25"/>
      <c r="GJ277" s="25"/>
      <c r="GK277" s="26"/>
      <c r="GL277" s="26"/>
      <c r="GM277" s="26"/>
      <c r="GN277" s="26"/>
      <c r="GO277" s="26"/>
      <c r="GP277" s="26"/>
      <c r="GQ277" s="26"/>
      <c r="GR277" s="26"/>
      <c r="GS277" s="26"/>
      <c r="GT277" s="26"/>
      <c r="GU277" s="24"/>
      <c r="GV277" s="85"/>
      <c r="GW277" s="91"/>
      <c r="GX277" s="86"/>
      <c r="GY277" s="92"/>
      <c r="GZ277" s="25"/>
      <c r="HA277" s="25"/>
      <c r="HB277" s="26"/>
      <c r="HC277" s="26"/>
      <c r="HD277" s="26"/>
      <c r="HE277" s="26"/>
      <c r="HF277" s="26"/>
      <c r="HG277" s="26"/>
      <c r="HH277" s="26"/>
      <c r="HI277" s="26"/>
      <c r="HJ277" s="26"/>
      <c r="HK277" s="26"/>
      <c r="HL277" s="24"/>
      <c r="HM277" s="85"/>
      <c r="HN277" s="91"/>
      <c r="HO277" s="86"/>
      <c r="HP277" s="92"/>
      <c r="HQ277" s="25"/>
      <c r="HR277" s="25"/>
      <c r="HS277" s="26"/>
      <c r="HT277" s="26"/>
      <c r="HU277" s="26"/>
      <c r="HV277" s="26"/>
      <c r="HW277" s="26"/>
      <c r="HX277" s="26"/>
      <c r="HY277" s="26"/>
      <c r="HZ277" s="26"/>
      <c r="IA277" s="26"/>
      <c r="IB277" s="26"/>
      <c r="IC277" s="24"/>
      <c r="ID277" s="85"/>
      <c r="IE277" s="91"/>
      <c r="IF277" s="86"/>
      <c r="IG277" s="92"/>
      <c r="IH277" s="25"/>
      <c r="II277" s="25"/>
      <c r="IJ277" s="26"/>
      <c r="IK277" s="26"/>
      <c r="IL277" s="26"/>
      <c r="IM277" s="26"/>
      <c r="IN277" s="26"/>
      <c r="IO277" s="26"/>
      <c r="IP277" s="26"/>
      <c r="IQ277" s="26"/>
      <c r="IR277" s="26"/>
      <c r="IS277" s="26"/>
      <c r="IT277" s="24"/>
    </row>
    <row r="278" spans="1:254" ht="24" customHeight="1">
      <c r="A278" s="94"/>
      <c r="B278" s="91"/>
      <c r="C278" s="25"/>
      <c r="D278" s="25"/>
      <c r="E278" s="25"/>
      <c r="F278" s="14">
        <v>2025</v>
      </c>
      <c r="G278" s="26">
        <f aca="true" t="shared" si="152" ref="G278:P278">G288+G298</f>
        <v>64367.700000000004</v>
      </c>
      <c r="H278" s="26">
        <f t="shared" si="152"/>
        <v>0</v>
      </c>
      <c r="I278" s="26">
        <f t="shared" si="152"/>
        <v>64367.700000000004</v>
      </c>
      <c r="J278" s="26">
        <f t="shared" si="152"/>
        <v>0</v>
      </c>
      <c r="K278" s="26">
        <f t="shared" si="152"/>
        <v>0</v>
      </c>
      <c r="L278" s="26">
        <f t="shared" si="152"/>
        <v>0</v>
      </c>
      <c r="M278" s="26">
        <f t="shared" si="152"/>
        <v>0</v>
      </c>
      <c r="N278" s="26">
        <f t="shared" si="152"/>
        <v>0</v>
      </c>
      <c r="O278" s="26">
        <f t="shared" si="152"/>
        <v>0</v>
      </c>
      <c r="P278" s="26">
        <f t="shared" si="152"/>
        <v>0</v>
      </c>
      <c r="Q278" s="24"/>
      <c r="R278" s="85"/>
      <c r="S278" s="86"/>
      <c r="T278" s="86"/>
      <c r="U278" s="48"/>
      <c r="V278" s="48"/>
      <c r="W278" s="49"/>
      <c r="X278" s="49"/>
      <c r="Y278" s="49"/>
      <c r="Z278" s="49"/>
      <c r="AA278" s="49"/>
      <c r="AB278" s="49"/>
      <c r="AC278" s="49"/>
      <c r="AD278" s="49"/>
      <c r="AE278" s="49"/>
      <c r="AF278" s="49"/>
      <c r="AG278" s="46"/>
      <c r="AH278" s="87"/>
      <c r="AI278" s="86"/>
      <c r="AJ278" s="86"/>
      <c r="AK278" s="86"/>
      <c r="AL278" s="48"/>
      <c r="AM278" s="48"/>
      <c r="AN278" s="49"/>
      <c r="AO278" s="49"/>
      <c r="AP278" s="49"/>
      <c r="AQ278" s="49"/>
      <c r="AR278" s="49"/>
      <c r="AS278" s="49"/>
      <c r="AT278" s="49"/>
      <c r="AU278" s="49"/>
      <c r="AV278" s="49"/>
      <c r="AW278" s="49"/>
      <c r="AX278" s="46"/>
      <c r="AY278" s="87"/>
      <c r="AZ278" s="86"/>
      <c r="BA278" s="86"/>
      <c r="BB278" s="86"/>
      <c r="BC278" s="48"/>
      <c r="BD278" s="48"/>
      <c r="BE278" s="49"/>
      <c r="BF278" s="49"/>
      <c r="BG278" s="49"/>
      <c r="BH278" s="49"/>
      <c r="BI278" s="49"/>
      <c r="BJ278" s="49"/>
      <c r="BK278" s="49"/>
      <c r="BL278" s="49"/>
      <c r="BM278" s="49"/>
      <c r="BN278" s="49"/>
      <c r="BO278" s="46"/>
      <c r="BP278" s="87"/>
      <c r="BQ278" s="86"/>
      <c r="BR278" s="86"/>
      <c r="BS278" s="86"/>
      <c r="BT278" s="48"/>
      <c r="BU278" s="48"/>
      <c r="BV278" s="49"/>
      <c r="BW278" s="49"/>
      <c r="BX278" s="49"/>
      <c r="BY278" s="49"/>
      <c r="BZ278" s="49"/>
      <c r="CA278" s="49"/>
      <c r="CB278" s="49"/>
      <c r="CC278" s="49"/>
      <c r="CD278" s="49"/>
      <c r="CE278" s="49"/>
      <c r="CF278" s="46"/>
      <c r="CG278" s="87"/>
      <c r="CH278" s="86"/>
      <c r="CI278" s="86"/>
      <c r="CJ278" s="86"/>
      <c r="CK278" s="48"/>
      <c r="CL278" s="48"/>
      <c r="CM278" s="49"/>
      <c r="CN278" s="49"/>
      <c r="CO278" s="49"/>
      <c r="CP278" s="49"/>
      <c r="CQ278" s="49"/>
      <c r="CR278" s="49"/>
      <c r="CS278" s="49"/>
      <c r="CT278" s="49"/>
      <c r="CU278" s="49"/>
      <c r="CV278" s="49"/>
      <c r="CW278" s="46"/>
      <c r="CX278" s="87"/>
      <c r="CY278" s="86"/>
      <c r="CZ278" s="86"/>
      <c r="DA278" s="86"/>
      <c r="DB278" s="48"/>
      <c r="DC278" s="48"/>
      <c r="DD278" s="49"/>
      <c r="DE278" s="50"/>
      <c r="DF278" s="26"/>
      <c r="DG278" s="26"/>
      <c r="DH278" s="26"/>
      <c r="DI278" s="26"/>
      <c r="DJ278" s="26"/>
      <c r="DK278" s="26"/>
      <c r="DL278" s="26"/>
      <c r="DM278" s="26"/>
      <c r="DN278" s="24"/>
      <c r="DO278" s="85"/>
      <c r="DP278" s="91"/>
      <c r="DQ278" s="86"/>
      <c r="DR278" s="92"/>
      <c r="DS278" s="25"/>
      <c r="DT278" s="25"/>
      <c r="DU278" s="26"/>
      <c r="DV278" s="26"/>
      <c r="DW278" s="26"/>
      <c r="DX278" s="26"/>
      <c r="DY278" s="26"/>
      <c r="DZ278" s="26"/>
      <c r="EA278" s="26"/>
      <c r="EB278" s="26"/>
      <c r="EC278" s="26"/>
      <c r="ED278" s="26"/>
      <c r="EE278" s="24"/>
      <c r="EF278" s="85"/>
      <c r="EG278" s="91"/>
      <c r="EH278" s="86"/>
      <c r="EI278" s="92"/>
      <c r="EJ278" s="25"/>
      <c r="EK278" s="25"/>
      <c r="EL278" s="26"/>
      <c r="EM278" s="26"/>
      <c r="EN278" s="26"/>
      <c r="EO278" s="26"/>
      <c r="EP278" s="26"/>
      <c r="EQ278" s="26"/>
      <c r="ER278" s="26"/>
      <c r="ES278" s="26"/>
      <c r="ET278" s="26"/>
      <c r="EU278" s="26"/>
      <c r="EV278" s="24"/>
      <c r="EW278" s="85"/>
      <c r="EX278" s="91"/>
      <c r="EY278" s="86"/>
      <c r="EZ278" s="92"/>
      <c r="FA278" s="25"/>
      <c r="FB278" s="25"/>
      <c r="FC278" s="26"/>
      <c r="FD278" s="26"/>
      <c r="FE278" s="26"/>
      <c r="FF278" s="26"/>
      <c r="FG278" s="26"/>
      <c r="FH278" s="26"/>
      <c r="FI278" s="26"/>
      <c r="FJ278" s="26"/>
      <c r="FK278" s="26"/>
      <c r="FL278" s="26"/>
      <c r="FM278" s="24"/>
      <c r="FN278" s="85"/>
      <c r="FO278" s="91"/>
      <c r="FP278" s="86"/>
      <c r="FQ278" s="92"/>
      <c r="FR278" s="25"/>
      <c r="FS278" s="25"/>
      <c r="FT278" s="26"/>
      <c r="FU278" s="26"/>
      <c r="FV278" s="26"/>
      <c r="FW278" s="26"/>
      <c r="FX278" s="26"/>
      <c r="FY278" s="26"/>
      <c r="FZ278" s="26"/>
      <c r="GA278" s="26"/>
      <c r="GB278" s="26"/>
      <c r="GC278" s="26"/>
      <c r="GD278" s="24"/>
      <c r="GE278" s="85"/>
      <c r="GF278" s="91"/>
      <c r="GG278" s="86"/>
      <c r="GH278" s="92"/>
      <c r="GI278" s="25"/>
      <c r="GJ278" s="25"/>
      <c r="GK278" s="26"/>
      <c r="GL278" s="26"/>
      <c r="GM278" s="26"/>
      <c r="GN278" s="26"/>
      <c r="GO278" s="26"/>
      <c r="GP278" s="26"/>
      <c r="GQ278" s="26"/>
      <c r="GR278" s="26"/>
      <c r="GS278" s="26"/>
      <c r="GT278" s="26"/>
      <c r="GU278" s="24"/>
      <c r="GV278" s="85"/>
      <c r="GW278" s="91"/>
      <c r="GX278" s="86"/>
      <c r="GY278" s="92"/>
      <c r="GZ278" s="25"/>
      <c r="HA278" s="25"/>
      <c r="HB278" s="26"/>
      <c r="HC278" s="26"/>
      <c r="HD278" s="26"/>
      <c r="HE278" s="26"/>
      <c r="HF278" s="26"/>
      <c r="HG278" s="26"/>
      <c r="HH278" s="26"/>
      <c r="HI278" s="26"/>
      <c r="HJ278" s="26"/>
      <c r="HK278" s="26"/>
      <c r="HL278" s="24"/>
      <c r="HM278" s="85"/>
      <c r="HN278" s="91"/>
      <c r="HO278" s="86"/>
      <c r="HP278" s="92"/>
      <c r="HQ278" s="25"/>
      <c r="HR278" s="25"/>
      <c r="HS278" s="26"/>
      <c r="HT278" s="26"/>
      <c r="HU278" s="26"/>
      <c r="HV278" s="26"/>
      <c r="HW278" s="26"/>
      <c r="HX278" s="26"/>
      <c r="HY278" s="26"/>
      <c r="HZ278" s="26"/>
      <c r="IA278" s="26"/>
      <c r="IB278" s="26"/>
      <c r="IC278" s="24"/>
      <c r="ID278" s="85"/>
      <c r="IE278" s="91"/>
      <c r="IF278" s="86"/>
      <c r="IG278" s="92"/>
      <c r="IH278" s="25"/>
      <c r="II278" s="25"/>
      <c r="IJ278" s="26"/>
      <c r="IK278" s="26"/>
      <c r="IL278" s="26"/>
      <c r="IM278" s="26"/>
      <c r="IN278" s="26"/>
      <c r="IO278" s="26"/>
      <c r="IP278" s="26"/>
      <c r="IQ278" s="26"/>
      <c r="IR278" s="26"/>
      <c r="IS278" s="26"/>
      <c r="IT278" s="24"/>
    </row>
    <row r="279" spans="1:254" ht="18" customHeight="1">
      <c r="A279" s="94"/>
      <c r="B279" s="91"/>
      <c r="C279" s="25"/>
      <c r="D279" s="25"/>
      <c r="E279" s="25"/>
      <c r="F279" s="14">
        <v>2026</v>
      </c>
      <c r="G279" s="26">
        <f aca="true" t="shared" si="153" ref="G279:P279">G289+G299+G309</f>
        <v>27190.399999999998</v>
      </c>
      <c r="H279" s="26">
        <f t="shared" si="153"/>
        <v>0</v>
      </c>
      <c r="I279" s="26">
        <f t="shared" si="153"/>
        <v>27190.399999999998</v>
      </c>
      <c r="J279" s="26">
        <f t="shared" si="153"/>
        <v>0</v>
      </c>
      <c r="K279" s="26">
        <f t="shared" si="153"/>
        <v>0</v>
      </c>
      <c r="L279" s="26">
        <f t="shared" si="153"/>
        <v>0</v>
      </c>
      <c r="M279" s="26">
        <f t="shared" si="153"/>
        <v>0</v>
      </c>
      <c r="N279" s="26">
        <f t="shared" si="153"/>
        <v>0</v>
      </c>
      <c r="O279" s="26">
        <f t="shared" si="153"/>
        <v>0</v>
      </c>
      <c r="P279" s="26">
        <f t="shared" si="153"/>
        <v>0</v>
      </c>
      <c r="Q279" s="24"/>
      <c r="R279" s="85"/>
      <c r="S279" s="86"/>
      <c r="T279" s="86"/>
      <c r="U279" s="48"/>
      <c r="V279" s="48"/>
      <c r="W279" s="49"/>
      <c r="X279" s="49"/>
      <c r="Y279" s="49"/>
      <c r="Z279" s="49"/>
      <c r="AA279" s="49"/>
      <c r="AB279" s="49"/>
      <c r="AC279" s="49"/>
      <c r="AD279" s="49"/>
      <c r="AE279" s="49"/>
      <c r="AF279" s="49"/>
      <c r="AG279" s="46"/>
      <c r="AH279" s="87"/>
      <c r="AI279" s="86"/>
      <c r="AJ279" s="86"/>
      <c r="AK279" s="86"/>
      <c r="AL279" s="48"/>
      <c r="AM279" s="48"/>
      <c r="AN279" s="49"/>
      <c r="AO279" s="49"/>
      <c r="AP279" s="49"/>
      <c r="AQ279" s="49"/>
      <c r="AR279" s="49"/>
      <c r="AS279" s="49"/>
      <c r="AT279" s="49"/>
      <c r="AU279" s="49"/>
      <c r="AV279" s="49"/>
      <c r="AW279" s="49"/>
      <c r="AX279" s="46"/>
      <c r="AY279" s="87"/>
      <c r="AZ279" s="86"/>
      <c r="BA279" s="86"/>
      <c r="BB279" s="86"/>
      <c r="BC279" s="48"/>
      <c r="BD279" s="48"/>
      <c r="BE279" s="49"/>
      <c r="BF279" s="49"/>
      <c r="BG279" s="49"/>
      <c r="BH279" s="49"/>
      <c r="BI279" s="49"/>
      <c r="BJ279" s="49"/>
      <c r="BK279" s="49"/>
      <c r="BL279" s="49"/>
      <c r="BM279" s="49"/>
      <c r="BN279" s="49"/>
      <c r="BO279" s="46"/>
      <c r="BP279" s="87"/>
      <c r="BQ279" s="86"/>
      <c r="BR279" s="86"/>
      <c r="BS279" s="86"/>
      <c r="BT279" s="48"/>
      <c r="BU279" s="48"/>
      <c r="BV279" s="49"/>
      <c r="BW279" s="49"/>
      <c r="BX279" s="49"/>
      <c r="BY279" s="49"/>
      <c r="BZ279" s="49"/>
      <c r="CA279" s="49"/>
      <c r="CB279" s="49"/>
      <c r="CC279" s="49"/>
      <c r="CD279" s="49"/>
      <c r="CE279" s="49"/>
      <c r="CF279" s="46"/>
      <c r="CG279" s="87"/>
      <c r="CH279" s="86"/>
      <c r="CI279" s="86"/>
      <c r="CJ279" s="86"/>
      <c r="CK279" s="48"/>
      <c r="CL279" s="48"/>
      <c r="CM279" s="49"/>
      <c r="CN279" s="49"/>
      <c r="CO279" s="49"/>
      <c r="CP279" s="49"/>
      <c r="CQ279" s="49"/>
      <c r="CR279" s="49"/>
      <c r="CS279" s="49"/>
      <c r="CT279" s="49"/>
      <c r="CU279" s="49"/>
      <c r="CV279" s="49"/>
      <c r="CW279" s="46"/>
      <c r="CX279" s="87"/>
      <c r="CY279" s="86"/>
      <c r="CZ279" s="86"/>
      <c r="DA279" s="86"/>
      <c r="DB279" s="48"/>
      <c r="DC279" s="48"/>
      <c r="DD279" s="49"/>
      <c r="DE279" s="50"/>
      <c r="DF279" s="26"/>
      <c r="DG279" s="26"/>
      <c r="DH279" s="26"/>
      <c r="DI279" s="26"/>
      <c r="DJ279" s="26"/>
      <c r="DK279" s="26"/>
      <c r="DL279" s="26"/>
      <c r="DM279" s="26"/>
      <c r="DN279" s="24"/>
      <c r="DO279" s="85"/>
      <c r="DP279" s="91"/>
      <c r="DQ279" s="86"/>
      <c r="DR279" s="92"/>
      <c r="DS279" s="25"/>
      <c r="DT279" s="25"/>
      <c r="DU279" s="26"/>
      <c r="DV279" s="26"/>
      <c r="DW279" s="26"/>
      <c r="DX279" s="26"/>
      <c r="DY279" s="26"/>
      <c r="DZ279" s="26"/>
      <c r="EA279" s="26"/>
      <c r="EB279" s="26"/>
      <c r="EC279" s="26"/>
      <c r="ED279" s="26"/>
      <c r="EE279" s="24"/>
      <c r="EF279" s="85"/>
      <c r="EG279" s="91"/>
      <c r="EH279" s="86"/>
      <c r="EI279" s="92"/>
      <c r="EJ279" s="25"/>
      <c r="EK279" s="25"/>
      <c r="EL279" s="26"/>
      <c r="EM279" s="26"/>
      <c r="EN279" s="26"/>
      <c r="EO279" s="26"/>
      <c r="EP279" s="26"/>
      <c r="EQ279" s="26"/>
      <c r="ER279" s="26"/>
      <c r="ES279" s="26"/>
      <c r="ET279" s="26"/>
      <c r="EU279" s="26"/>
      <c r="EV279" s="24"/>
      <c r="EW279" s="85"/>
      <c r="EX279" s="91"/>
      <c r="EY279" s="86"/>
      <c r="EZ279" s="92"/>
      <c r="FA279" s="25"/>
      <c r="FB279" s="25"/>
      <c r="FC279" s="26"/>
      <c r="FD279" s="26"/>
      <c r="FE279" s="26"/>
      <c r="FF279" s="26"/>
      <c r="FG279" s="26"/>
      <c r="FH279" s="26"/>
      <c r="FI279" s="26"/>
      <c r="FJ279" s="26"/>
      <c r="FK279" s="26"/>
      <c r="FL279" s="26"/>
      <c r="FM279" s="24"/>
      <c r="FN279" s="85"/>
      <c r="FO279" s="91"/>
      <c r="FP279" s="86"/>
      <c r="FQ279" s="92"/>
      <c r="FR279" s="25"/>
      <c r="FS279" s="25"/>
      <c r="FT279" s="26"/>
      <c r="FU279" s="26"/>
      <c r="FV279" s="26"/>
      <c r="FW279" s="26"/>
      <c r="FX279" s="26"/>
      <c r="FY279" s="26"/>
      <c r="FZ279" s="26"/>
      <c r="GA279" s="26"/>
      <c r="GB279" s="26"/>
      <c r="GC279" s="26"/>
      <c r="GD279" s="24"/>
      <c r="GE279" s="85"/>
      <c r="GF279" s="91"/>
      <c r="GG279" s="86"/>
      <c r="GH279" s="92"/>
      <c r="GI279" s="25"/>
      <c r="GJ279" s="25"/>
      <c r="GK279" s="26"/>
      <c r="GL279" s="26"/>
      <c r="GM279" s="26"/>
      <c r="GN279" s="26"/>
      <c r="GO279" s="26"/>
      <c r="GP279" s="26"/>
      <c r="GQ279" s="26"/>
      <c r="GR279" s="26"/>
      <c r="GS279" s="26"/>
      <c r="GT279" s="26"/>
      <c r="GU279" s="24"/>
      <c r="GV279" s="85"/>
      <c r="GW279" s="91"/>
      <c r="GX279" s="86"/>
      <c r="GY279" s="92"/>
      <c r="GZ279" s="25"/>
      <c r="HA279" s="25"/>
      <c r="HB279" s="26"/>
      <c r="HC279" s="26"/>
      <c r="HD279" s="26"/>
      <c r="HE279" s="26"/>
      <c r="HF279" s="26"/>
      <c r="HG279" s="26"/>
      <c r="HH279" s="26"/>
      <c r="HI279" s="26"/>
      <c r="HJ279" s="26"/>
      <c r="HK279" s="26"/>
      <c r="HL279" s="24"/>
      <c r="HM279" s="85"/>
      <c r="HN279" s="91"/>
      <c r="HO279" s="86"/>
      <c r="HP279" s="92"/>
      <c r="HQ279" s="25"/>
      <c r="HR279" s="25"/>
      <c r="HS279" s="26"/>
      <c r="HT279" s="26"/>
      <c r="HU279" s="26"/>
      <c r="HV279" s="26"/>
      <c r="HW279" s="26"/>
      <c r="HX279" s="26"/>
      <c r="HY279" s="26"/>
      <c r="HZ279" s="26"/>
      <c r="IA279" s="26"/>
      <c r="IB279" s="26"/>
      <c r="IC279" s="24"/>
      <c r="ID279" s="85"/>
      <c r="IE279" s="91"/>
      <c r="IF279" s="86"/>
      <c r="IG279" s="92"/>
      <c r="IH279" s="25"/>
      <c r="II279" s="25"/>
      <c r="IJ279" s="26"/>
      <c r="IK279" s="26"/>
      <c r="IL279" s="26"/>
      <c r="IM279" s="26"/>
      <c r="IN279" s="26"/>
      <c r="IO279" s="26"/>
      <c r="IP279" s="26"/>
      <c r="IQ279" s="26"/>
      <c r="IR279" s="26"/>
      <c r="IS279" s="26"/>
      <c r="IT279" s="24"/>
    </row>
    <row r="280" spans="1:254" ht="21.75" customHeight="1">
      <c r="A280" s="94"/>
      <c r="B280" s="91"/>
      <c r="C280" s="21"/>
      <c r="D280" s="21"/>
      <c r="E280" s="21"/>
      <c r="F280" s="14">
        <v>2027</v>
      </c>
      <c r="G280" s="26">
        <f aca="true" t="shared" si="154" ref="G280:P280">G290+G300+G310</f>
        <v>47651.7</v>
      </c>
      <c r="H280" s="26">
        <f t="shared" si="154"/>
        <v>0</v>
      </c>
      <c r="I280" s="26">
        <f t="shared" si="154"/>
        <v>47651.7</v>
      </c>
      <c r="J280" s="26">
        <f t="shared" si="154"/>
        <v>0</v>
      </c>
      <c r="K280" s="26">
        <f t="shared" si="154"/>
        <v>0</v>
      </c>
      <c r="L280" s="26">
        <f t="shared" si="154"/>
        <v>0</v>
      </c>
      <c r="M280" s="26">
        <f t="shared" si="154"/>
        <v>0</v>
      </c>
      <c r="N280" s="26">
        <f t="shared" si="154"/>
        <v>0</v>
      </c>
      <c r="O280" s="26">
        <f t="shared" si="154"/>
        <v>0</v>
      </c>
      <c r="P280" s="26">
        <f t="shared" si="154"/>
        <v>0</v>
      </c>
      <c r="Q280" s="24"/>
      <c r="R280" s="85"/>
      <c r="S280" s="86"/>
      <c r="T280" s="86"/>
      <c r="U280" s="62"/>
      <c r="V280" s="48"/>
      <c r="W280" s="49"/>
      <c r="X280" s="49"/>
      <c r="Y280" s="49"/>
      <c r="Z280" s="49"/>
      <c r="AA280" s="49"/>
      <c r="AB280" s="49"/>
      <c r="AC280" s="49"/>
      <c r="AD280" s="49"/>
      <c r="AE280" s="49"/>
      <c r="AF280" s="49"/>
      <c r="AG280" s="46"/>
      <c r="AH280" s="87"/>
      <c r="AI280" s="86"/>
      <c r="AJ280" s="86"/>
      <c r="AK280" s="86"/>
      <c r="AL280" s="62"/>
      <c r="AM280" s="48"/>
      <c r="AN280" s="49"/>
      <c r="AO280" s="49"/>
      <c r="AP280" s="49"/>
      <c r="AQ280" s="49"/>
      <c r="AR280" s="49"/>
      <c r="AS280" s="49"/>
      <c r="AT280" s="49"/>
      <c r="AU280" s="49"/>
      <c r="AV280" s="49"/>
      <c r="AW280" s="49"/>
      <c r="AX280" s="46"/>
      <c r="AY280" s="87"/>
      <c r="AZ280" s="86"/>
      <c r="BA280" s="86"/>
      <c r="BB280" s="86"/>
      <c r="BC280" s="62"/>
      <c r="BD280" s="48"/>
      <c r="BE280" s="49"/>
      <c r="BF280" s="49"/>
      <c r="BG280" s="49"/>
      <c r="BH280" s="49"/>
      <c r="BI280" s="49"/>
      <c r="BJ280" s="49"/>
      <c r="BK280" s="49"/>
      <c r="BL280" s="49"/>
      <c r="BM280" s="49"/>
      <c r="BN280" s="49"/>
      <c r="BO280" s="46"/>
      <c r="BP280" s="87"/>
      <c r="BQ280" s="86"/>
      <c r="BR280" s="86"/>
      <c r="BS280" s="86"/>
      <c r="BT280" s="62"/>
      <c r="BU280" s="48"/>
      <c r="BV280" s="49"/>
      <c r="BW280" s="49"/>
      <c r="BX280" s="49"/>
      <c r="BY280" s="49"/>
      <c r="BZ280" s="49"/>
      <c r="CA280" s="49"/>
      <c r="CB280" s="49"/>
      <c r="CC280" s="49"/>
      <c r="CD280" s="49"/>
      <c r="CE280" s="49"/>
      <c r="CF280" s="46"/>
      <c r="CG280" s="87"/>
      <c r="CH280" s="86"/>
      <c r="CI280" s="86"/>
      <c r="CJ280" s="86"/>
      <c r="CK280" s="62"/>
      <c r="CL280" s="48"/>
      <c r="CM280" s="49"/>
      <c r="CN280" s="49"/>
      <c r="CO280" s="49"/>
      <c r="CP280" s="49"/>
      <c r="CQ280" s="49"/>
      <c r="CR280" s="49"/>
      <c r="CS280" s="49"/>
      <c r="CT280" s="49"/>
      <c r="CU280" s="49"/>
      <c r="CV280" s="49"/>
      <c r="CW280" s="46"/>
      <c r="CX280" s="87"/>
      <c r="CY280" s="86"/>
      <c r="CZ280" s="86"/>
      <c r="DA280" s="86"/>
      <c r="DB280" s="62"/>
      <c r="DC280" s="48"/>
      <c r="DD280" s="49"/>
      <c r="DE280" s="50"/>
      <c r="DF280" s="26"/>
      <c r="DG280" s="26"/>
      <c r="DH280" s="26"/>
      <c r="DI280" s="26"/>
      <c r="DJ280" s="26"/>
      <c r="DK280" s="26"/>
      <c r="DL280" s="26"/>
      <c r="DM280" s="26"/>
      <c r="DN280" s="24"/>
      <c r="DO280" s="85"/>
      <c r="DP280" s="91"/>
      <c r="DQ280" s="86"/>
      <c r="DR280" s="92"/>
      <c r="DS280" s="21"/>
      <c r="DT280" s="25"/>
      <c r="DU280" s="26"/>
      <c r="DV280" s="26"/>
      <c r="DW280" s="26"/>
      <c r="DX280" s="26"/>
      <c r="DY280" s="26"/>
      <c r="DZ280" s="26"/>
      <c r="EA280" s="26"/>
      <c r="EB280" s="26"/>
      <c r="EC280" s="26"/>
      <c r="ED280" s="26"/>
      <c r="EE280" s="24"/>
      <c r="EF280" s="85"/>
      <c r="EG280" s="91"/>
      <c r="EH280" s="86"/>
      <c r="EI280" s="92"/>
      <c r="EJ280" s="21"/>
      <c r="EK280" s="25"/>
      <c r="EL280" s="26"/>
      <c r="EM280" s="26"/>
      <c r="EN280" s="26"/>
      <c r="EO280" s="26"/>
      <c r="EP280" s="26"/>
      <c r="EQ280" s="26"/>
      <c r="ER280" s="26"/>
      <c r="ES280" s="26"/>
      <c r="ET280" s="26"/>
      <c r="EU280" s="26"/>
      <c r="EV280" s="24"/>
      <c r="EW280" s="85"/>
      <c r="EX280" s="91"/>
      <c r="EY280" s="86"/>
      <c r="EZ280" s="92"/>
      <c r="FA280" s="21"/>
      <c r="FB280" s="25"/>
      <c r="FC280" s="26"/>
      <c r="FD280" s="26"/>
      <c r="FE280" s="26"/>
      <c r="FF280" s="26"/>
      <c r="FG280" s="26"/>
      <c r="FH280" s="26"/>
      <c r="FI280" s="26"/>
      <c r="FJ280" s="26"/>
      <c r="FK280" s="26"/>
      <c r="FL280" s="26"/>
      <c r="FM280" s="24"/>
      <c r="FN280" s="85"/>
      <c r="FO280" s="91"/>
      <c r="FP280" s="86"/>
      <c r="FQ280" s="92"/>
      <c r="FR280" s="21"/>
      <c r="FS280" s="25"/>
      <c r="FT280" s="26"/>
      <c r="FU280" s="26"/>
      <c r="FV280" s="26"/>
      <c r="FW280" s="26"/>
      <c r="FX280" s="26"/>
      <c r="FY280" s="26"/>
      <c r="FZ280" s="26"/>
      <c r="GA280" s="26"/>
      <c r="GB280" s="26"/>
      <c r="GC280" s="26"/>
      <c r="GD280" s="24"/>
      <c r="GE280" s="85"/>
      <c r="GF280" s="91"/>
      <c r="GG280" s="86"/>
      <c r="GH280" s="92"/>
      <c r="GI280" s="21"/>
      <c r="GJ280" s="25"/>
      <c r="GK280" s="26"/>
      <c r="GL280" s="26"/>
      <c r="GM280" s="26"/>
      <c r="GN280" s="26"/>
      <c r="GO280" s="26"/>
      <c r="GP280" s="26"/>
      <c r="GQ280" s="26"/>
      <c r="GR280" s="26"/>
      <c r="GS280" s="26"/>
      <c r="GT280" s="26"/>
      <c r="GU280" s="24"/>
      <c r="GV280" s="85"/>
      <c r="GW280" s="91"/>
      <c r="GX280" s="86"/>
      <c r="GY280" s="92"/>
      <c r="GZ280" s="21"/>
      <c r="HA280" s="25"/>
      <c r="HB280" s="26"/>
      <c r="HC280" s="26"/>
      <c r="HD280" s="26"/>
      <c r="HE280" s="26"/>
      <c r="HF280" s="26"/>
      <c r="HG280" s="26"/>
      <c r="HH280" s="26"/>
      <c r="HI280" s="26"/>
      <c r="HJ280" s="26"/>
      <c r="HK280" s="26"/>
      <c r="HL280" s="24"/>
      <c r="HM280" s="85"/>
      <c r="HN280" s="91"/>
      <c r="HO280" s="86"/>
      <c r="HP280" s="92"/>
      <c r="HQ280" s="21"/>
      <c r="HR280" s="25"/>
      <c r="HS280" s="26"/>
      <c r="HT280" s="26"/>
      <c r="HU280" s="26"/>
      <c r="HV280" s="26"/>
      <c r="HW280" s="26"/>
      <c r="HX280" s="26"/>
      <c r="HY280" s="26"/>
      <c r="HZ280" s="26"/>
      <c r="IA280" s="26"/>
      <c r="IB280" s="26"/>
      <c r="IC280" s="24"/>
      <c r="ID280" s="85"/>
      <c r="IE280" s="91"/>
      <c r="IF280" s="86"/>
      <c r="IG280" s="92"/>
      <c r="IH280" s="21"/>
      <c r="II280" s="25"/>
      <c r="IJ280" s="26"/>
      <c r="IK280" s="26"/>
      <c r="IL280" s="26"/>
      <c r="IM280" s="26"/>
      <c r="IN280" s="26"/>
      <c r="IO280" s="26"/>
      <c r="IP280" s="26"/>
      <c r="IQ280" s="26"/>
      <c r="IR280" s="26"/>
      <c r="IS280" s="26"/>
      <c r="IT280" s="24"/>
    </row>
    <row r="281" spans="1:241" ht="21.75" customHeight="1">
      <c r="A281" s="94"/>
      <c r="B281" s="91"/>
      <c r="C281" s="21"/>
      <c r="D281" s="21"/>
      <c r="E281" s="21"/>
      <c r="F281" s="14">
        <v>2028</v>
      </c>
      <c r="G281" s="26">
        <f aca="true" t="shared" si="155" ref="G281:P281">G291+G301+G311</f>
        <v>81254.8</v>
      </c>
      <c r="H281" s="26">
        <f t="shared" si="155"/>
        <v>0</v>
      </c>
      <c r="I281" s="26">
        <f t="shared" si="155"/>
        <v>81254.8</v>
      </c>
      <c r="J281" s="26">
        <f t="shared" si="155"/>
        <v>0</v>
      </c>
      <c r="K281" s="26">
        <f t="shared" si="155"/>
        <v>0</v>
      </c>
      <c r="L281" s="26">
        <f t="shared" si="155"/>
        <v>0</v>
      </c>
      <c r="M281" s="26">
        <f t="shared" si="155"/>
        <v>0</v>
      </c>
      <c r="N281" s="26">
        <f t="shared" si="155"/>
        <v>0</v>
      </c>
      <c r="O281" s="26">
        <f t="shared" si="155"/>
        <v>0</v>
      </c>
      <c r="P281" s="26">
        <f t="shared" si="155"/>
        <v>0</v>
      </c>
      <c r="Q281" s="24"/>
      <c r="R281" s="3"/>
      <c r="AG281" s="63"/>
      <c r="AW281" s="63"/>
      <c r="BM281" s="63"/>
      <c r="CC281" s="63"/>
      <c r="CS281" s="63"/>
      <c r="DI281" s="63"/>
      <c r="DY281" s="63"/>
      <c r="EO281" s="63"/>
      <c r="FE281" s="63"/>
      <c r="FU281" s="63"/>
      <c r="GK281" s="63"/>
      <c r="HA281" s="63"/>
      <c r="HQ281" s="63"/>
      <c r="IG281" s="63"/>
    </row>
    <row r="282" spans="1:241" ht="21.75" customHeight="1">
      <c r="A282" s="94"/>
      <c r="B282" s="91"/>
      <c r="C282" s="21"/>
      <c r="D282" s="21"/>
      <c r="E282" s="21"/>
      <c r="F282" s="14">
        <v>2029</v>
      </c>
      <c r="G282" s="26">
        <f aca="true" t="shared" si="156" ref="G282:P282">G292+G302+G312</f>
        <v>78460.40000000001</v>
      </c>
      <c r="H282" s="26">
        <f t="shared" si="156"/>
        <v>0</v>
      </c>
      <c r="I282" s="26">
        <f t="shared" si="156"/>
        <v>78460.40000000001</v>
      </c>
      <c r="J282" s="26">
        <f t="shared" si="156"/>
        <v>0</v>
      </c>
      <c r="K282" s="26">
        <f t="shared" si="156"/>
        <v>0</v>
      </c>
      <c r="L282" s="26">
        <f t="shared" si="156"/>
        <v>0</v>
      </c>
      <c r="M282" s="26">
        <f t="shared" si="156"/>
        <v>0</v>
      </c>
      <c r="N282" s="26">
        <f t="shared" si="156"/>
        <v>0</v>
      </c>
      <c r="O282" s="26">
        <f t="shared" si="156"/>
        <v>0</v>
      </c>
      <c r="P282" s="26">
        <f t="shared" si="156"/>
        <v>0</v>
      </c>
      <c r="Q282" s="24"/>
      <c r="R282" s="3"/>
      <c r="AG282" s="63"/>
      <c r="AW282" s="63"/>
      <c r="BM282" s="63"/>
      <c r="CC282" s="63"/>
      <c r="CS282" s="63"/>
      <c r="DI282" s="63"/>
      <c r="DY282" s="63"/>
      <c r="EO282" s="63"/>
      <c r="FE282" s="63"/>
      <c r="FU282" s="63"/>
      <c r="GK282" s="63"/>
      <c r="HA282" s="63"/>
      <c r="HQ282" s="63"/>
      <c r="IG282" s="63"/>
    </row>
    <row r="283" spans="1:241" ht="21.75" customHeight="1">
      <c r="A283" s="94"/>
      <c r="B283" s="91"/>
      <c r="C283" s="21"/>
      <c r="D283" s="21"/>
      <c r="E283" s="21"/>
      <c r="F283" s="14">
        <v>2030</v>
      </c>
      <c r="G283" s="26">
        <f aca="true" t="shared" si="157" ref="G283:P283">G293+G303+G313</f>
        <v>103061.5</v>
      </c>
      <c r="H283" s="26">
        <f t="shared" si="157"/>
        <v>0</v>
      </c>
      <c r="I283" s="26">
        <f t="shared" si="157"/>
        <v>103061.5</v>
      </c>
      <c r="J283" s="26">
        <f t="shared" si="157"/>
        <v>0</v>
      </c>
      <c r="K283" s="26">
        <f t="shared" si="157"/>
        <v>0</v>
      </c>
      <c r="L283" s="26">
        <f t="shared" si="157"/>
        <v>0</v>
      </c>
      <c r="M283" s="26">
        <f t="shared" si="157"/>
        <v>0</v>
      </c>
      <c r="N283" s="26">
        <f t="shared" si="157"/>
        <v>0</v>
      </c>
      <c r="O283" s="26">
        <f t="shared" si="157"/>
        <v>0</v>
      </c>
      <c r="P283" s="26">
        <f t="shared" si="157"/>
        <v>0</v>
      </c>
      <c r="Q283" s="24"/>
      <c r="R283" s="3"/>
      <c r="AG283" s="63"/>
      <c r="AW283" s="63"/>
      <c r="BM283" s="63"/>
      <c r="CC283" s="63"/>
      <c r="CS283" s="63"/>
      <c r="DI283" s="63"/>
      <c r="DY283" s="63"/>
      <c r="EO283" s="63"/>
      <c r="FE283" s="63"/>
      <c r="FU283" s="63"/>
      <c r="GK283" s="63"/>
      <c r="HA283" s="63"/>
      <c r="HQ283" s="63"/>
      <c r="IG283" s="63"/>
    </row>
    <row r="284" spans="1:254" ht="19.5" customHeight="1">
      <c r="A284" s="93"/>
      <c r="B284" s="88" t="s">
        <v>56</v>
      </c>
      <c r="C284" s="21"/>
      <c r="D284" s="21"/>
      <c r="E284" s="21"/>
      <c r="F284" s="22" t="s">
        <v>22</v>
      </c>
      <c r="G284" s="23">
        <f>I284+K284+M284+O284</f>
        <v>904433.6000000001</v>
      </c>
      <c r="H284" s="23">
        <f aca="true" t="shared" si="158" ref="H284:H300">J284+L284+N284+P284</f>
        <v>0</v>
      </c>
      <c r="I284" s="23">
        <f aca="true" t="shared" si="159" ref="I284:P284">SUM(I285:I293)</f>
        <v>704336.2000000001</v>
      </c>
      <c r="J284" s="23">
        <f t="shared" si="159"/>
        <v>0</v>
      </c>
      <c r="K284" s="23">
        <f t="shared" si="159"/>
        <v>0</v>
      </c>
      <c r="L284" s="23">
        <f t="shared" si="159"/>
        <v>0</v>
      </c>
      <c r="M284" s="23">
        <f t="shared" si="159"/>
        <v>200097.40000000002</v>
      </c>
      <c r="N284" s="23">
        <f t="shared" si="159"/>
        <v>0</v>
      </c>
      <c r="O284" s="23">
        <f t="shared" si="159"/>
        <v>0</v>
      </c>
      <c r="P284" s="23">
        <f t="shared" si="159"/>
        <v>0</v>
      </c>
      <c r="Q284" s="24"/>
      <c r="R284" s="85"/>
      <c r="S284" s="86"/>
      <c r="T284" s="86"/>
      <c r="U284" s="62"/>
      <c r="V284" s="44"/>
      <c r="W284" s="45"/>
      <c r="X284" s="45"/>
      <c r="Y284" s="45"/>
      <c r="Z284" s="45"/>
      <c r="AA284" s="45"/>
      <c r="AB284" s="45"/>
      <c r="AC284" s="45"/>
      <c r="AD284" s="45"/>
      <c r="AE284" s="45"/>
      <c r="AF284" s="45"/>
      <c r="AG284" s="46"/>
      <c r="AH284" s="87"/>
      <c r="AI284" s="86"/>
      <c r="AJ284" s="86"/>
      <c r="AK284" s="86"/>
      <c r="AL284" s="62"/>
      <c r="AM284" s="44"/>
      <c r="AN284" s="45"/>
      <c r="AO284" s="45"/>
      <c r="AP284" s="45"/>
      <c r="AQ284" s="45"/>
      <c r="AR284" s="45"/>
      <c r="AS284" s="45"/>
      <c r="AT284" s="45"/>
      <c r="AU284" s="45"/>
      <c r="AV284" s="45"/>
      <c r="AW284" s="45"/>
      <c r="AX284" s="46"/>
      <c r="AY284" s="87"/>
      <c r="AZ284" s="86"/>
      <c r="BA284" s="86"/>
      <c r="BB284" s="86"/>
      <c r="BC284" s="62"/>
      <c r="BD284" s="44"/>
      <c r="BE284" s="45"/>
      <c r="BF284" s="45"/>
      <c r="BG284" s="45"/>
      <c r="BH284" s="45"/>
      <c r="BI284" s="45"/>
      <c r="BJ284" s="45"/>
      <c r="BK284" s="45"/>
      <c r="BL284" s="45"/>
      <c r="BM284" s="45"/>
      <c r="BN284" s="45"/>
      <c r="BO284" s="46"/>
      <c r="BP284" s="87"/>
      <c r="BQ284" s="86"/>
      <c r="BR284" s="86"/>
      <c r="BS284" s="86"/>
      <c r="BT284" s="62"/>
      <c r="BU284" s="44"/>
      <c r="BV284" s="45"/>
      <c r="BW284" s="45"/>
      <c r="BX284" s="45"/>
      <c r="BY284" s="45"/>
      <c r="BZ284" s="45"/>
      <c r="CA284" s="45"/>
      <c r="CB284" s="45"/>
      <c r="CC284" s="45"/>
      <c r="CD284" s="45"/>
      <c r="CE284" s="45"/>
      <c r="CF284" s="46"/>
      <c r="CG284" s="87"/>
      <c r="CH284" s="86"/>
      <c r="CI284" s="86"/>
      <c r="CJ284" s="86"/>
      <c r="CK284" s="62"/>
      <c r="CL284" s="44"/>
      <c r="CM284" s="45"/>
      <c r="CN284" s="45"/>
      <c r="CO284" s="45"/>
      <c r="CP284" s="45"/>
      <c r="CQ284" s="45"/>
      <c r="CR284" s="45"/>
      <c r="CS284" s="45"/>
      <c r="CT284" s="45"/>
      <c r="CU284" s="45"/>
      <c r="CV284" s="45"/>
      <c r="CW284" s="46"/>
      <c r="CX284" s="87"/>
      <c r="CY284" s="86"/>
      <c r="CZ284" s="86"/>
      <c r="DA284" s="86"/>
      <c r="DB284" s="62"/>
      <c r="DC284" s="44"/>
      <c r="DD284" s="45"/>
      <c r="DE284" s="47"/>
      <c r="DF284" s="23"/>
      <c r="DG284" s="23"/>
      <c r="DH284" s="23"/>
      <c r="DI284" s="23"/>
      <c r="DJ284" s="23"/>
      <c r="DK284" s="23"/>
      <c r="DL284" s="23"/>
      <c r="DM284" s="23"/>
      <c r="DN284" s="24"/>
      <c r="DO284" s="85"/>
      <c r="DP284" s="88"/>
      <c r="DQ284" s="89"/>
      <c r="DR284" s="90"/>
      <c r="DS284" s="21"/>
      <c r="DT284" s="22"/>
      <c r="DU284" s="23"/>
      <c r="DV284" s="23"/>
      <c r="DW284" s="23"/>
      <c r="DX284" s="23"/>
      <c r="DY284" s="23"/>
      <c r="DZ284" s="23"/>
      <c r="EA284" s="23"/>
      <c r="EB284" s="23"/>
      <c r="EC284" s="23"/>
      <c r="ED284" s="23"/>
      <c r="EE284" s="24"/>
      <c r="EF284" s="85"/>
      <c r="EG284" s="88"/>
      <c r="EH284" s="89"/>
      <c r="EI284" s="90"/>
      <c r="EJ284" s="21"/>
      <c r="EK284" s="22"/>
      <c r="EL284" s="23"/>
      <c r="EM284" s="23"/>
      <c r="EN284" s="23"/>
      <c r="EO284" s="23"/>
      <c r="EP284" s="23"/>
      <c r="EQ284" s="23"/>
      <c r="ER284" s="23"/>
      <c r="ES284" s="23"/>
      <c r="ET284" s="23"/>
      <c r="EU284" s="23"/>
      <c r="EV284" s="24"/>
      <c r="EW284" s="85"/>
      <c r="EX284" s="88"/>
      <c r="EY284" s="89"/>
      <c r="EZ284" s="90"/>
      <c r="FA284" s="21"/>
      <c r="FB284" s="22"/>
      <c r="FC284" s="23"/>
      <c r="FD284" s="23"/>
      <c r="FE284" s="23"/>
      <c r="FF284" s="23"/>
      <c r="FG284" s="23"/>
      <c r="FH284" s="23"/>
      <c r="FI284" s="23"/>
      <c r="FJ284" s="23"/>
      <c r="FK284" s="23"/>
      <c r="FL284" s="23"/>
      <c r="FM284" s="24"/>
      <c r="FN284" s="85"/>
      <c r="FO284" s="88"/>
      <c r="FP284" s="89"/>
      <c r="FQ284" s="90"/>
      <c r="FR284" s="21"/>
      <c r="FS284" s="22"/>
      <c r="FT284" s="23"/>
      <c r="FU284" s="23"/>
      <c r="FV284" s="23"/>
      <c r="FW284" s="23"/>
      <c r="FX284" s="23"/>
      <c r="FY284" s="23"/>
      <c r="FZ284" s="23"/>
      <c r="GA284" s="23"/>
      <c r="GB284" s="23"/>
      <c r="GC284" s="23"/>
      <c r="GD284" s="24"/>
      <c r="GE284" s="85"/>
      <c r="GF284" s="88"/>
      <c r="GG284" s="89"/>
      <c r="GH284" s="90"/>
      <c r="GI284" s="21"/>
      <c r="GJ284" s="22"/>
      <c r="GK284" s="23"/>
      <c r="GL284" s="23"/>
      <c r="GM284" s="23"/>
      <c r="GN284" s="23"/>
      <c r="GO284" s="23"/>
      <c r="GP284" s="23"/>
      <c r="GQ284" s="23"/>
      <c r="GR284" s="23"/>
      <c r="GS284" s="23"/>
      <c r="GT284" s="23"/>
      <c r="GU284" s="24"/>
      <c r="GV284" s="85"/>
      <c r="GW284" s="88"/>
      <c r="GX284" s="89"/>
      <c r="GY284" s="90"/>
      <c r="GZ284" s="21"/>
      <c r="HA284" s="22"/>
      <c r="HB284" s="23"/>
      <c r="HC284" s="23"/>
      <c r="HD284" s="23"/>
      <c r="HE284" s="23"/>
      <c r="HF284" s="23"/>
      <c r="HG284" s="23"/>
      <c r="HH284" s="23"/>
      <c r="HI284" s="23"/>
      <c r="HJ284" s="23"/>
      <c r="HK284" s="23"/>
      <c r="HL284" s="24"/>
      <c r="HM284" s="85"/>
      <c r="HN284" s="88"/>
      <c r="HO284" s="89"/>
      <c r="HP284" s="90"/>
      <c r="HQ284" s="21"/>
      <c r="HR284" s="22"/>
      <c r="HS284" s="23"/>
      <c r="HT284" s="23"/>
      <c r="HU284" s="23"/>
      <c r="HV284" s="23"/>
      <c r="HW284" s="23"/>
      <c r="HX284" s="23"/>
      <c r="HY284" s="23"/>
      <c r="HZ284" s="23"/>
      <c r="IA284" s="23"/>
      <c r="IB284" s="23"/>
      <c r="IC284" s="24"/>
      <c r="ID284" s="85"/>
      <c r="IE284" s="88"/>
      <c r="IF284" s="89"/>
      <c r="IG284" s="90"/>
      <c r="IH284" s="21"/>
      <c r="II284" s="22"/>
      <c r="IJ284" s="23"/>
      <c r="IK284" s="23"/>
      <c r="IL284" s="23"/>
      <c r="IM284" s="23"/>
      <c r="IN284" s="23"/>
      <c r="IO284" s="23"/>
      <c r="IP284" s="23"/>
      <c r="IQ284" s="23"/>
      <c r="IR284" s="23"/>
      <c r="IS284" s="23"/>
      <c r="IT284" s="24"/>
    </row>
    <row r="285" spans="1:254" ht="20.25" customHeight="1">
      <c r="A285" s="94"/>
      <c r="B285" s="91"/>
      <c r="C285" s="21"/>
      <c r="D285" s="21"/>
      <c r="E285" s="21"/>
      <c r="F285" s="14">
        <v>2022</v>
      </c>
      <c r="G285" s="26">
        <f aca="true" t="shared" si="160" ref="G285:G300">I285+K285+M285+O285</f>
        <v>166511.1</v>
      </c>
      <c r="H285" s="26">
        <f t="shared" si="158"/>
        <v>0</v>
      </c>
      <c r="I285" s="26">
        <f aca="true" t="shared" si="161" ref="I285:P293">I217+I154</f>
        <v>137318.5</v>
      </c>
      <c r="J285" s="26">
        <f t="shared" si="161"/>
        <v>0</v>
      </c>
      <c r="K285" s="26">
        <f t="shared" si="161"/>
        <v>0</v>
      </c>
      <c r="L285" s="26">
        <f t="shared" si="161"/>
        <v>0</v>
      </c>
      <c r="M285" s="26">
        <f t="shared" si="161"/>
        <v>29192.6</v>
      </c>
      <c r="N285" s="26">
        <f t="shared" si="161"/>
        <v>0</v>
      </c>
      <c r="O285" s="26">
        <f t="shared" si="161"/>
        <v>0</v>
      </c>
      <c r="P285" s="26">
        <f t="shared" si="161"/>
        <v>0</v>
      </c>
      <c r="Q285" s="24"/>
      <c r="R285" s="85"/>
      <c r="S285" s="86"/>
      <c r="T285" s="86"/>
      <c r="U285" s="62"/>
      <c r="V285" s="48"/>
      <c r="W285" s="49"/>
      <c r="X285" s="49"/>
      <c r="Y285" s="49"/>
      <c r="Z285" s="49"/>
      <c r="AA285" s="49"/>
      <c r="AB285" s="49"/>
      <c r="AC285" s="49"/>
      <c r="AD285" s="49"/>
      <c r="AE285" s="49"/>
      <c r="AF285" s="49"/>
      <c r="AG285" s="46"/>
      <c r="AH285" s="87"/>
      <c r="AI285" s="86"/>
      <c r="AJ285" s="86"/>
      <c r="AK285" s="86"/>
      <c r="AL285" s="62"/>
      <c r="AM285" s="48"/>
      <c r="AN285" s="49"/>
      <c r="AO285" s="49"/>
      <c r="AP285" s="49"/>
      <c r="AQ285" s="49"/>
      <c r="AR285" s="49"/>
      <c r="AS285" s="49"/>
      <c r="AT285" s="49"/>
      <c r="AU285" s="49"/>
      <c r="AV285" s="49"/>
      <c r="AW285" s="49"/>
      <c r="AX285" s="46"/>
      <c r="AY285" s="87"/>
      <c r="AZ285" s="86"/>
      <c r="BA285" s="86"/>
      <c r="BB285" s="86"/>
      <c r="BC285" s="62"/>
      <c r="BD285" s="48"/>
      <c r="BE285" s="49"/>
      <c r="BF285" s="49"/>
      <c r="BG285" s="49"/>
      <c r="BH285" s="49"/>
      <c r="BI285" s="49"/>
      <c r="BJ285" s="49"/>
      <c r="BK285" s="49"/>
      <c r="BL285" s="49"/>
      <c r="BM285" s="49"/>
      <c r="BN285" s="49"/>
      <c r="BO285" s="46"/>
      <c r="BP285" s="87"/>
      <c r="BQ285" s="86"/>
      <c r="BR285" s="86"/>
      <c r="BS285" s="86"/>
      <c r="BT285" s="62"/>
      <c r="BU285" s="48"/>
      <c r="BV285" s="49"/>
      <c r="BW285" s="49"/>
      <c r="BX285" s="49"/>
      <c r="BY285" s="49"/>
      <c r="BZ285" s="49"/>
      <c r="CA285" s="49"/>
      <c r="CB285" s="49"/>
      <c r="CC285" s="49"/>
      <c r="CD285" s="49"/>
      <c r="CE285" s="49"/>
      <c r="CF285" s="46"/>
      <c r="CG285" s="87"/>
      <c r="CH285" s="86"/>
      <c r="CI285" s="86"/>
      <c r="CJ285" s="86"/>
      <c r="CK285" s="62"/>
      <c r="CL285" s="48"/>
      <c r="CM285" s="49"/>
      <c r="CN285" s="49"/>
      <c r="CO285" s="49"/>
      <c r="CP285" s="49"/>
      <c r="CQ285" s="49"/>
      <c r="CR285" s="49"/>
      <c r="CS285" s="49"/>
      <c r="CT285" s="49"/>
      <c r="CU285" s="49"/>
      <c r="CV285" s="49"/>
      <c r="CW285" s="46"/>
      <c r="CX285" s="87"/>
      <c r="CY285" s="86"/>
      <c r="CZ285" s="86"/>
      <c r="DA285" s="86"/>
      <c r="DB285" s="62"/>
      <c r="DC285" s="48"/>
      <c r="DD285" s="49"/>
      <c r="DE285" s="50"/>
      <c r="DF285" s="26"/>
      <c r="DG285" s="26"/>
      <c r="DH285" s="26"/>
      <c r="DI285" s="26"/>
      <c r="DJ285" s="26"/>
      <c r="DK285" s="26"/>
      <c r="DL285" s="26"/>
      <c r="DM285" s="26"/>
      <c r="DN285" s="24"/>
      <c r="DO285" s="85"/>
      <c r="DP285" s="91"/>
      <c r="DQ285" s="86"/>
      <c r="DR285" s="92"/>
      <c r="DS285" s="21"/>
      <c r="DT285" s="25"/>
      <c r="DU285" s="26"/>
      <c r="DV285" s="26"/>
      <c r="DW285" s="26"/>
      <c r="DX285" s="26"/>
      <c r="DY285" s="26"/>
      <c r="DZ285" s="26"/>
      <c r="EA285" s="26"/>
      <c r="EB285" s="26"/>
      <c r="EC285" s="26"/>
      <c r="ED285" s="26"/>
      <c r="EE285" s="24"/>
      <c r="EF285" s="85"/>
      <c r="EG285" s="91"/>
      <c r="EH285" s="86"/>
      <c r="EI285" s="92"/>
      <c r="EJ285" s="21"/>
      <c r="EK285" s="25"/>
      <c r="EL285" s="26"/>
      <c r="EM285" s="26"/>
      <c r="EN285" s="26"/>
      <c r="EO285" s="26"/>
      <c r="EP285" s="26"/>
      <c r="EQ285" s="26"/>
      <c r="ER285" s="26"/>
      <c r="ES285" s="26"/>
      <c r="ET285" s="26"/>
      <c r="EU285" s="26"/>
      <c r="EV285" s="24"/>
      <c r="EW285" s="85"/>
      <c r="EX285" s="91"/>
      <c r="EY285" s="86"/>
      <c r="EZ285" s="92"/>
      <c r="FA285" s="21"/>
      <c r="FB285" s="25"/>
      <c r="FC285" s="26"/>
      <c r="FD285" s="26"/>
      <c r="FE285" s="26"/>
      <c r="FF285" s="26"/>
      <c r="FG285" s="26"/>
      <c r="FH285" s="26"/>
      <c r="FI285" s="26"/>
      <c r="FJ285" s="26"/>
      <c r="FK285" s="26"/>
      <c r="FL285" s="26"/>
      <c r="FM285" s="24"/>
      <c r="FN285" s="85"/>
      <c r="FO285" s="91"/>
      <c r="FP285" s="86"/>
      <c r="FQ285" s="92"/>
      <c r="FR285" s="21"/>
      <c r="FS285" s="25"/>
      <c r="FT285" s="26"/>
      <c r="FU285" s="26"/>
      <c r="FV285" s="26"/>
      <c r="FW285" s="26"/>
      <c r="FX285" s="26"/>
      <c r="FY285" s="26"/>
      <c r="FZ285" s="26"/>
      <c r="GA285" s="26"/>
      <c r="GB285" s="26"/>
      <c r="GC285" s="26"/>
      <c r="GD285" s="24"/>
      <c r="GE285" s="85"/>
      <c r="GF285" s="91"/>
      <c r="GG285" s="86"/>
      <c r="GH285" s="92"/>
      <c r="GI285" s="21"/>
      <c r="GJ285" s="25"/>
      <c r="GK285" s="26"/>
      <c r="GL285" s="26"/>
      <c r="GM285" s="26"/>
      <c r="GN285" s="26"/>
      <c r="GO285" s="26"/>
      <c r="GP285" s="26"/>
      <c r="GQ285" s="26"/>
      <c r="GR285" s="26"/>
      <c r="GS285" s="26"/>
      <c r="GT285" s="26"/>
      <c r="GU285" s="24"/>
      <c r="GV285" s="85"/>
      <c r="GW285" s="91"/>
      <c r="GX285" s="86"/>
      <c r="GY285" s="92"/>
      <c r="GZ285" s="21"/>
      <c r="HA285" s="25"/>
      <c r="HB285" s="26"/>
      <c r="HC285" s="26"/>
      <c r="HD285" s="26"/>
      <c r="HE285" s="26"/>
      <c r="HF285" s="26"/>
      <c r="HG285" s="26"/>
      <c r="HH285" s="26"/>
      <c r="HI285" s="26"/>
      <c r="HJ285" s="26"/>
      <c r="HK285" s="26"/>
      <c r="HL285" s="24"/>
      <c r="HM285" s="85"/>
      <c r="HN285" s="91"/>
      <c r="HO285" s="86"/>
      <c r="HP285" s="92"/>
      <c r="HQ285" s="21"/>
      <c r="HR285" s="25"/>
      <c r="HS285" s="26"/>
      <c r="HT285" s="26"/>
      <c r="HU285" s="26"/>
      <c r="HV285" s="26"/>
      <c r="HW285" s="26"/>
      <c r="HX285" s="26"/>
      <c r="HY285" s="26"/>
      <c r="HZ285" s="26"/>
      <c r="IA285" s="26"/>
      <c r="IB285" s="26"/>
      <c r="IC285" s="24"/>
      <c r="ID285" s="85"/>
      <c r="IE285" s="91"/>
      <c r="IF285" s="86"/>
      <c r="IG285" s="92"/>
      <c r="IH285" s="21"/>
      <c r="II285" s="25"/>
      <c r="IJ285" s="26"/>
      <c r="IK285" s="26"/>
      <c r="IL285" s="26"/>
      <c r="IM285" s="26"/>
      <c r="IN285" s="26"/>
      <c r="IO285" s="26"/>
      <c r="IP285" s="26"/>
      <c r="IQ285" s="26"/>
      <c r="IR285" s="26"/>
      <c r="IS285" s="26"/>
      <c r="IT285" s="24"/>
    </row>
    <row r="286" spans="1:254" ht="19.5" customHeight="1">
      <c r="A286" s="94"/>
      <c r="B286" s="91"/>
      <c r="C286" s="25"/>
      <c r="D286" s="25"/>
      <c r="E286" s="25"/>
      <c r="F286" s="14">
        <v>2023</v>
      </c>
      <c r="G286" s="26">
        <f t="shared" si="160"/>
        <v>254435.6</v>
      </c>
      <c r="H286" s="26">
        <f t="shared" si="158"/>
        <v>0</v>
      </c>
      <c r="I286" s="26">
        <f t="shared" si="161"/>
        <v>110863</v>
      </c>
      <c r="J286" s="26">
        <f t="shared" si="161"/>
        <v>0</v>
      </c>
      <c r="K286" s="26">
        <f t="shared" si="161"/>
        <v>0</v>
      </c>
      <c r="L286" s="26">
        <f t="shared" si="161"/>
        <v>0</v>
      </c>
      <c r="M286" s="26">
        <f t="shared" si="161"/>
        <v>143572.6</v>
      </c>
      <c r="N286" s="26">
        <f t="shared" si="161"/>
        <v>0</v>
      </c>
      <c r="O286" s="26">
        <f t="shared" si="161"/>
        <v>0</v>
      </c>
      <c r="P286" s="26">
        <f t="shared" si="161"/>
        <v>0</v>
      </c>
      <c r="Q286" s="24"/>
      <c r="R286" s="85"/>
      <c r="S286" s="86"/>
      <c r="T286" s="86"/>
      <c r="U286" s="48"/>
      <c r="V286" s="48"/>
      <c r="W286" s="49"/>
      <c r="X286" s="49"/>
      <c r="Y286" s="49"/>
      <c r="Z286" s="49"/>
      <c r="AA286" s="49"/>
      <c r="AB286" s="49"/>
      <c r="AC286" s="49"/>
      <c r="AD286" s="49"/>
      <c r="AE286" s="49"/>
      <c r="AF286" s="49"/>
      <c r="AG286" s="46"/>
      <c r="AH286" s="87"/>
      <c r="AI286" s="86"/>
      <c r="AJ286" s="86"/>
      <c r="AK286" s="86"/>
      <c r="AL286" s="48"/>
      <c r="AM286" s="48"/>
      <c r="AN286" s="49"/>
      <c r="AO286" s="49"/>
      <c r="AP286" s="49"/>
      <c r="AQ286" s="49"/>
      <c r="AR286" s="49"/>
      <c r="AS286" s="49"/>
      <c r="AT286" s="49"/>
      <c r="AU286" s="49"/>
      <c r="AV286" s="49"/>
      <c r="AW286" s="49"/>
      <c r="AX286" s="46"/>
      <c r="AY286" s="87"/>
      <c r="AZ286" s="86"/>
      <c r="BA286" s="86"/>
      <c r="BB286" s="86"/>
      <c r="BC286" s="48"/>
      <c r="BD286" s="48"/>
      <c r="BE286" s="49"/>
      <c r="BF286" s="49"/>
      <c r="BG286" s="49"/>
      <c r="BH286" s="49"/>
      <c r="BI286" s="49"/>
      <c r="BJ286" s="49"/>
      <c r="BK286" s="49"/>
      <c r="BL286" s="49"/>
      <c r="BM286" s="49"/>
      <c r="BN286" s="49"/>
      <c r="BO286" s="46"/>
      <c r="BP286" s="87"/>
      <c r="BQ286" s="86"/>
      <c r="BR286" s="86"/>
      <c r="BS286" s="86"/>
      <c r="BT286" s="48"/>
      <c r="BU286" s="48"/>
      <c r="BV286" s="49"/>
      <c r="BW286" s="49"/>
      <c r="BX286" s="49"/>
      <c r="BY286" s="49"/>
      <c r="BZ286" s="49"/>
      <c r="CA286" s="49"/>
      <c r="CB286" s="49"/>
      <c r="CC286" s="49"/>
      <c r="CD286" s="49"/>
      <c r="CE286" s="49"/>
      <c r="CF286" s="46"/>
      <c r="CG286" s="87"/>
      <c r="CH286" s="86"/>
      <c r="CI286" s="86"/>
      <c r="CJ286" s="86"/>
      <c r="CK286" s="48"/>
      <c r="CL286" s="48"/>
      <c r="CM286" s="49"/>
      <c r="CN286" s="49"/>
      <c r="CO286" s="49"/>
      <c r="CP286" s="49"/>
      <c r="CQ286" s="49"/>
      <c r="CR286" s="49"/>
      <c r="CS286" s="49"/>
      <c r="CT286" s="49"/>
      <c r="CU286" s="49"/>
      <c r="CV286" s="49"/>
      <c r="CW286" s="46"/>
      <c r="CX286" s="87"/>
      <c r="CY286" s="86"/>
      <c r="CZ286" s="86"/>
      <c r="DA286" s="86"/>
      <c r="DB286" s="48"/>
      <c r="DC286" s="48"/>
      <c r="DD286" s="49"/>
      <c r="DE286" s="50"/>
      <c r="DF286" s="26"/>
      <c r="DG286" s="26"/>
      <c r="DH286" s="26"/>
      <c r="DI286" s="26"/>
      <c r="DJ286" s="26"/>
      <c r="DK286" s="26"/>
      <c r="DL286" s="26"/>
      <c r="DM286" s="26"/>
      <c r="DN286" s="24"/>
      <c r="DO286" s="85"/>
      <c r="DP286" s="91"/>
      <c r="DQ286" s="86"/>
      <c r="DR286" s="92"/>
      <c r="DS286" s="25"/>
      <c r="DT286" s="25"/>
      <c r="DU286" s="26"/>
      <c r="DV286" s="26"/>
      <c r="DW286" s="26"/>
      <c r="DX286" s="26"/>
      <c r="DY286" s="26"/>
      <c r="DZ286" s="26"/>
      <c r="EA286" s="26"/>
      <c r="EB286" s="26"/>
      <c r="EC286" s="26"/>
      <c r="ED286" s="26"/>
      <c r="EE286" s="24"/>
      <c r="EF286" s="85"/>
      <c r="EG286" s="91"/>
      <c r="EH286" s="86"/>
      <c r="EI286" s="92"/>
      <c r="EJ286" s="25"/>
      <c r="EK286" s="25"/>
      <c r="EL286" s="26"/>
      <c r="EM286" s="26"/>
      <c r="EN286" s="26"/>
      <c r="EO286" s="26"/>
      <c r="EP286" s="26"/>
      <c r="EQ286" s="26"/>
      <c r="ER286" s="26"/>
      <c r="ES286" s="26"/>
      <c r="ET286" s="26"/>
      <c r="EU286" s="26"/>
      <c r="EV286" s="24"/>
      <c r="EW286" s="85"/>
      <c r="EX286" s="91"/>
      <c r="EY286" s="86"/>
      <c r="EZ286" s="92"/>
      <c r="FA286" s="25"/>
      <c r="FB286" s="25"/>
      <c r="FC286" s="26"/>
      <c r="FD286" s="26"/>
      <c r="FE286" s="26"/>
      <c r="FF286" s="26"/>
      <c r="FG286" s="26"/>
      <c r="FH286" s="26"/>
      <c r="FI286" s="26"/>
      <c r="FJ286" s="26"/>
      <c r="FK286" s="26"/>
      <c r="FL286" s="26"/>
      <c r="FM286" s="24"/>
      <c r="FN286" s="85"/>
      <c r="FO286" s="91"/>
      <c r="FP286" s="86"/>
      <c r="FQ286" s="92"/>
      <c r="FR286" s="25"/>
      <c r="FS286" s="25"/>
      <c r="FT286" s="26"/>
      <c r="FU286" s="26"/>
      <c r="FV286" s="26"/>
      <c r="FW286" s="26"/>
      <c r="FX286" s="26"/>
      <c r="FY286" s="26"/>
      <c r="FZ286" s="26"/>
      <c r="GA286" s="26"/>
      <c r="GB286" s="26"/>
      <c r="GC286" s="26"/>
      <c r="GD286" s="24"/>
      <c r="GE286" s="85"/>
      <c r="GF286" s="91"/>
      <c r="GG286" s="86"/>
      <c r="GH286" s="92"/>
      <c r="GI286" s="25"/>
      <c r="GJ286" s="25"/>
      <c r="GK286" s="26"/>
      <c r="GL286" s="26"/>
      <c r="GM286" s="26"/>
      <c r="GN286" s="26"/>
      <c r="GO286" s="26"/>
      <c r="GP286" s="26"/>
      <c r="GQ286" s="26"/>
      <c r="GR286" s="26"/>
      <c r="GS286" s="26"/>
      <c r="GT286" s="26"/>
      <c r="GU286" s="24"/>
      <c r="GV286" s="85"/>
      <c r="GW286" s="91"/>
      <c r="GX286" s="86"/>
      <c r="GY286" s="92"/>
      <c r="GZ286" s="25"/>
      <c r="HA286" s="25"/>
      <c r="HB286" s="26"/>
      <c r="HC286" s="26"/>
      <c r="HD286" s="26"/>
      <c r="HE286" s="26"/>
      <c r="HF286" s="26"/>
      <c r="HG286" s="26"/>
      <c r="HH286" s="26"/>
      <c r="HI286" s="26"/>
      <c r="HJ286" s="26"/>
      <c r="HK286" s="26"/>
      <c r="HL286" s="24"/>
      <c r="HM286" s="85"/>
      <c r="HN286" s="91"/>
      <c r="HO286" s="86"/>
      <c r="HP286" s="92"/>
      <c r="HQ286" s="25"/>
      <c r="HR286" s="25"/>
      <c r="HS286" s="26"/>
      <c r="HT286" s="26"/>
      <c r="HU286" s="26"/>
      <c r="HV286" s="26"/>
      <c r="HW286" s="26"/>
      <c r="HX286" s="26"/>
      <c r="HY286" s="26"/>
      <c r="HZ286" s="26"/>
      <c r="IA286" s="26"/>
      <c r="IB286" s="26"/>
      <c r="IC286" s="24"/>
      <c r="ID286" s="85"/>
      <c r="IE286" s="91"/>
      <c r="IF286" s="86"/>
      <c r="IG286" s="92"/>
      <c r="IH286" s="25"/>
      <c r="II286" s="25"/>
      <c r="IJ286" s="26"/>
      <c r="IK286" s="26"/>
      <c r="IL286" s="26"/>
      <c r="IM286" s="26"/>
      <c r="IN286" s="26"/>
      <c r="IO286" s="26"/>
      <c r="IP286" s="26"/>
      <c r="IQ286" s="26"/>
      <c r="IR286" s="26"/>
      <c r="IS286" s="26"/>
      <c r="IT286" s="24"/>
    </row>
    <row r="287" spans="1:254" ht="21.75" customHeight="1">
      <c r="A287" s="94"/>
      <c r="B287" s="91"/>
      <c r="C287" s="25"/>
      <c r="D287" s="25"/>
      <c r="E287" s="25"/>
      <c r="F287" s="14">
        <v>2024</v>
      </c>
      <c r="G287" s="26">
        <f t="shared" si="160"/>
        <v>81500.4</v>
      </c>
      <c r="H287" s="26">
        <f t="shared" si="158"/>
        <v>0</v>
      </c>
      <c r="I287" s="26">
        <f t="shared" si="161"/>
        <v>54168.2</v>
      </c>
      <c r="J287" s="26">
        <f t="shared" si="161"/>
        <v>0</v>
      </c>
      <c r="K287" s="26">
        <f t="shared" si="161"/>
        <v>0</v>
      </c>
      <c r="L287" s="26">
        <f t="shared" si="161"/>
        <v>0</v>
      </c>
      <c r="M287" s="26">
        <f t="shared" si="161"/>
        <v>27332.2</v>
      </c>
      <c r="N287" s="26">
        <f t="shared" si="161"/>
        <v>0</v>
      </c>
      <c r="O287" s="26">
        <f t="shared" si="161"/>
        <v>0</v>
      </c>
      <c r="P287" s="26">
        <f t="shared" si="161"/>
        <v>0</v>
      </c>
      <c r="Q287" s="24"/>
      <c r="R287" s="85"/>
      <c r="S287" s="86"/>
      <c r="T287" s="86"/>
      <c r="U287" s="48"/>
      <c r="V287" s="48"/>
      <c r="W287" s="49"/>
      <c r="X287" s="49"/>
      <c r="Y287" s="49"/>
      <c r="Z287" s="49"/>
      <c r="AA287" s="49"/>
      <c r="AB287" s="49"/>
      <c r="AC287" s="49"/>
      <c r="AD287" s="49"/>
      <c r="AE287" s="49"/>
      <c r="AF287" s="49"/>
      <c r="AG287" s="46"/>
      <c r="AH287" s="87"/>
      <c r="AI287" s="86"/>
      <c r="AJ287" s="86"/>
      <c r="AK287" s="86"/>
      <c r="AL287" s="48"/>
      <c r="AM287" s="48"/>
      <c r="AN287" s="49"/>
      <c r="AO287" s="49"/>
      <c r="AP287" s="49"/>
      <c r="AQ287" s="49"/>
      <c r="AR287" s="49"/>
      <c r="AS287" s="49"/>
      <c r="AT287" s="49"/>
      <c r="AU287" s="49"/>
      <c r="AV287" s="49"/>
      <c r="AW287" s="49"/>
      <c r="AX287" s="46"/>
      <c r="AY287" s="87"/>
      <c r="AZ287" s="86"/>
      <c r="BA287" s="86"/>
      <c r="BB287" s="86"/>
      <c r="BC287" s="48"/>
      <c r="BD287" s="48"/>
      <c r="BE287" s="49"/>
      <c r="BF287" s="49"/>
      <c r="BG287" s="49"/>
      <c r="BH287" s="49"/>
      <c r="BI287" s="49"/>
      <c r="BJ287" s="49"/>
      <c r="BK287" s="49"/>
      <c r="BL287" s="49"/>
      <c r="BM287" s="49"/>
      <c r="BN287" s="49"/>
      <c r="BO287" s="46"/>
      <c r="BP287" s="87"/>
      <c r="BQ287" s="86"/>
      <c r="BR287" s="86"/>
      <c r="BS287" s="86"/>
      <c r="BT287" s="48"/>
      <c r="BU287" s="48"/>
      <c r="BV287" s="49"/>
      <c r="BW287" s="49"/>
      <c r="BX287" s="49"/>
      <c r="BY287" s="49"/>
      <c r="BZ287" s="49"/>
      <c r="CA287" s="49"/>
      <c r="CB287" s="49"/>
      <c r="CC287" s="49"/>
      <c r="CD287" s="49"/>
      <c r="CE287" s="49"/>
      <c r="CF287" s="46"/>
      <c r="CG287" s="87"/>
      <c r="CH287" s="86"/>
      <c r="CI287" s="86"/>
      <c r="CJ287" s="86"/>
      <c r="CK287" s="48"/>
      <c r="CL287" s="48"/>
      <c r="CM287" s="49"/>
      <c r="CN287" s="49"/>
      <c r="CO287" s="49"/>
      <c r="CP287" s="49"/>
      <c r="CQ287" s="49"/>
      <c r="CR287" s="49"/>
      <c r="CS287" s="49"/>
      <c r="CT287" s="49"/>
      <c r="CU287" s="49"/>
      <c r="CV287" s="49"/>
      <c r="CW287" s="46"/>
      <c r="CX287" s="87"/>
      <c r="CY287" s="86"/>
      <c r="CZ287" s="86"/>
      <c r="DA287" s="86"/>
      <c r="DB287" s="48"/>
      <c r="DC287" s="48"/>
      <c r="DD287" s="49"/>
      <c r="DE287" s="50"/>
      <c r="DF287" s="26"/>
      <c r="DG287" s="26"/>
      <c r="DH287" s="26"/>
      <c r="DI287" s="26"/>
      <c r="DJ287" s="26"/>
      <c r="DK287" s="26"/>
      <c r="DL287" s="26"/>
      <c r="DM287" s="26"/>
      <c r="DN287" s="24"/>
      <c r="DO287" s="85"/>
      <c r="DP287" s="91"/>
      <c r="DQ287" s="86"/>
      <c r="DR287" s="92"/>
      <c r="DS287" s="25"/>
      <c r="DT287" s="25"/>
      <c r="DU287" s="26"/>
      <c r="DV287" s="26"/>
      <c r="DW287" s="26"/>
      <c r="DX287" s="26"/>
      <c r="DY287" s="26"/>
      <c r="DZ287" s="26"/>
      <c r="EA287" s="26"/>
      <c r="EB287" s="26"/>
      <c r="EC287" s="26"/>
      <c r="ED287" s="26"/>
      <c r="EE287" s="24"/>
      <c r="EF287" s="85"/>
      <c r="EG287" s="91"/>
      <c r="EH287" s="86"/>
      <c r="EI287" s="92"/>
      <c r="EJ287" s="25"/>
      <c r="EK287" s="25"/>
      <c r="EL287" s="26"/>
      <c r="EM287" s="26"/>
      <c r="EN287" s="26"/>
      <c r="EO287" s="26"/>
      <c r="EP287" s="26"/>
      <c r="EQ287" s="26"/>
      <c r="ER287" s="26"/>
      <c r="ES287" s="26"/>
      <c r="ET287" s="26"/>
      <c r="EU287" s="26"/>
      <c r="EV287" s="24"/>
      <c r="EW287" s="85"/>
      <c r="EX287" s="91"/>
      <c r="EY287" s="86"/>
      <c r="EZ287" s="92"/>
      <c r="FA287" s="25"/>
      <c r="FB287" s="25"/>
      <c r="FC287" s="26"/>
      <c r="FD287" s="26"/>
      <c r="FE287" s="26"/>
      <c r="FF287" s="26"/>
      <c r="FG287" s="26"/>
      <c r="FH287" s="26"/>
      <c r="FI287" s="26"/>
      <c r="FJ287" s="26"/>
      <c r="FK287" s="26"/>
      <c r="FL287" s="26"/>
      <c r="FM287" s="24"/>
      <c r="FN287" s="85"/>
      <c r="FO287" s="91"/>
      <c r="FP287" s="86"/>
      <c r="FQ287" s="92"/>
      <c r="FR287" s="25"/>
      <c r="FS287" s="25"/>
      <c r="FT287" s="26"/>
      <c r="FU287" s="26"/>
      <c r="FV287" s="26"/>
      <c r="FW287" s="26"/>
      <c r="FX287" s="26"/>
      <c r="FY287" s="26"/>
      <c r="FZ287" s="26"/>
      <c r="GA287" s="26"/>
      <c r="GB287" s="26"/>
      <c r="GC287" s="26"/>
      <c r="GD287" s="24"/>
      <c r="GE287" s="85"/>
      <c r="GF287" s="91"/>
      <c r="GG287" s="86"/>
      <c r="GH287" s="92"/>
      <c r="GI287" s="25"/>
      <c r="GJ287" s="25"/>
      <c r="GK287" s="26"/>
      <c r="GL287" s="26"/>
      <c r="GM287" s="26"/>
      <c r="GN287" s="26"/>
      <c r="GO287" s="26"/>
      <c r="GP287" s="26"/>
      <c r="GQ287" s="26"/>
      <c r="GR287" s="26"/>
      <c r="GS287" s="26"/>
      <c r="GT287" s="26"/>
      <c r="GU287" s="24"/>
      <c r="GV287" s="85"/>
      <c r="GW287" s="91"/>
      <c r="GX287" s="86"/>
      <c r="GY287" s="92"/>
      <c r="GZ287" s="25"/>
      <c r="HA287" s="25"/>
      <c r="HB287" s="26"/>
      <c r="HC287" s="26"/>
      <c r="HD287" s="26"/>
      <c r="HE287" s="26"/>
      <c r="HF287" s="26"/>
      <c r="HG287" s="26"/>
      <c r="HH287" s="26"/>
      <c r="HI287" s="26"/>
      <c r="HJ287" s="26"/>
      <c r="HK287" s="26"/>
      <c r="HL287" s="24"/>
      <c r="HM287" s="85"/>
      <c r="HN287" s="91"/>
      <c r="HO287" s="86"/>
      <c r="HP287" s="92"/>
      <c r="HQ287" s="25"/>
      <c r="HR287" s="25"/>
      <c r="HS287" s="26"/>
      <c r="HT287" s="26"/>
      <c r="HU287" s="26"/>
      <c r="HV287" s="26"/>
      <c r="HW287" s="26"/>
      <c r="HX287" s="26"/>
      <c r="HY287" s="26"/>
      <c r="HZ287" s="26"/>
      <c r="IA287" s="26"/>
      <c r="IB287" s="26"/>
      <c r="IC287" s="24"/>
      <c r="ID287" s="85"/>
      <c r="IE287" s="91"/>
      <c r="IF287" s="86"/>
      <c r="IG287" s="92"/>
      <c r="IH287" s="25"/>
      <c r="II287" s="25"/>
      <c r="IJ287" s="26"/>
      <c r="IK287" s="26"/>
      <c r="IL287" s="26"/>
      <c r="IM287" s="26"/>
      <c r="IN287" s="26"/>
      <c r="IO287" s="26"/>
      <c r="IP287" s="26"/>
      <c r="IQ287" s="26"/>
      <c r="IR287" s="26"/>
      <c r="IS287" s="26"/>
      <c r="IT287" s="24"/>
    </row>
    <row r="288" spans="1:254" ht="21.75" customHeight="1">
      <c r="A288" s="94"/>
      <c r="B288" s="91"/>
      <c r="C288" s="25"/>
      <c r="D288" s="25"/>
      <c r="E288" s="25"/>
      <c r="F288" s="14">
        <v>2025</v>
      </c>
      <c r="G288" s="26">
        <f t="shared" si="160"/>
        <v>64367.700000000004</v>
      </c>
      <c r="H288" s="26">
        <f t="shared" si="158"/>
        <v>0</v>
      </c>
      <c r="I288" s="26">
        <f t="shared" si="161"/>
        <v>64367.700000000004</v>
      </c>
      <c r="J288" s="26">
        <f t="shared" si="161"/>
        <v>0</v>
      </c>
      <c r="K288" s="26">
        <f t="shared" si="161"/>
        <v>0</v>
      </c>
      <c r="L288" s="26">
        <f t="shared" si="161"/>
        <v>0</v>
      </c>
      <c r="M288" s="26">
        <f t="shared" si="161"/>
        <v>0</v>
      </c>
      <c r="N288" s="26">
        <f t="shared" si="161"/>
        <v>0</v>
      </c>
      <c r="O288" s="26">
        <f t="shared" si="161"/>
        <v>0</v>
      </c>
      <c r="P288" s="26">
        <f t="shared" si="161"/>
        <v>0</v>
      </c>
      <c r="Q288" s="24"/>
      <c r="R288" s="85"/>
      <c r="S288" s="86"/>
      <c r="T288" s="86"/>
      <c r="U288" s="48"/>
      <c r="V288" s="48"/>
      <c r="W288" s="49"/>
      <c r="X288" s="49"/>
      <c r="Y288" s="49"/>
      <c r="Z288" s="49"/>
      <c r="AA288" s="49"/>
      <c r="AB288" s="49"/>
      <c r="AC288" s="49"/>
      <c r="AD288" s="49"/>
      <c r="AE288" s="49"/>
      <c r="AF288" s="49"/>
      <c r="AG288" s="46"/>
      <c r="AH288" s="87"/>
      <c r="AI288" s="86"/>
      <c r="AJ288" s="86"/>
      <c r="AK288" s="86"/>
      <c r="AL288" s="48"/>
      <c r="AM288" s="48"/>
      <c r="AN288" s="49"/>
      <c r="AO288" s="49"/>
      <c r="AP288" s="49"/>
      <c r="AQ288" s="49"/>
      <c r="AR288" s="49"/>
      <c r="AS288" s="49"/>
      <c r="AT288" s="49"/>
      <c r="AU288" s="49"/>
      <c r="AV288" s="49"/>
      <c r="AW288" s="49"/>
      <c r="AX288" s="46"/>
      <c r="AY288" s="87"/>
      <c r="AZ288" s="86"/>
      <c r="BA288" s="86"/>
      <c r="BB288" s="86"/>
      <c r="BC288" s="48"/>
      <c r="BD288" s="48"/>
      <c r="BE288" s="49"/>
      <c r="BF288" s="49"/>
      <c r="BG288" s="49"/>
      <c r="BH288" s="49"/>
      <c r="BI288" s="49"/>
      <c r="BJ288" s="49"/>
      <c r="BK288" s="49"/>
      <c r="BL288" s="49"/>
      <c r="BM288" s="49"/>
      <c r="BN288" s="49"/>
      <c r="BO288" s="46"/>
      <c r="BP288" s="87"/>
      <c r="BQ288" s="86"/>
      <c r="BR288" s="86"/>
      <c r="BS288" s="86"/>
      <c r="BT288" s="48"/>
      <c r="BU288" s="48"/>
      <c r="BV288" s="49"/>
      <c r="BW288" s="49"/>
      <c r="BX288" s="49"/>
      <c r="BY288" s="49"/>
      <c r="BZ288" s="49"/>
      <c r="CA288" s="49"/>
      <c r="CB288" s="49"/>
      <c r="CC288" s="49"/>
      <c r="CD288" s="49"/>
      <c r="CE288" s="49"/>
      <c r="CF288" s="46"/>
      <c r="CG288" s="87"/>
      <c r="CH288" s="86"/>
      <c r="CI288" s="86"/>
      <c r="CJ288" s="86"/>
      <c r="CK288" s="48"/>
      <c r="CL288" s="48"/>
      <c r="CM288" s="49"/>
      <c r="CN288" s="49"/>
      <c r="CO288" s="49"/>
      <c r="CP288" s="49"/>
      <c r="CQ288" s="49"/>
      <c r="CR288" s="49"/>
      <c r="CS288" s="49"/>
      <c r="CT288" s="49"/>
      <c r="CU288" s="49"/>
      <c r="CV288" s="49"/>
      <c r="CW288" s="46"/>
      <c r="CX288" s="87"/>
      <c r="CY288" s="86"/>
      <c r="CZ288" s="86"/>
      <c r="DA288" s="86"/>
      <c r="DB288" s="48"/>
      <c r="DC288" s="48"/>
      <c r="DD288" s="49"/>
      <c r="DE288" s="50"/>
      <c r="DF288" s="26"/>
      <c r="DG288" s="26"/>
      <c r="DH288" s="26"/>
      <c r="DI288" s="26"/>
      <c r="DJ288" s="26"/>
      <c r="DK288" s="26"/>
      <c r="DL288" s="26"/>
      <c r="DM288" s="26"/>
      <c r="DN288" s="24"/>
      <c r="DO288" s="85"/>
      <c r="DP288" s="91"/>
      <c r="DQ288" s="86"/>
      <c r="DR288" s="92"/>
      <c r="DS288" s="25"/>
      <c r="DT288" s="25"/>
      <c r="DU288" s="26"/>
      <c r="DV288" s="26"/>
      <c r="DW288" s="26"/>
      <c r="DX288" s="26"/>
      <c r="DY288" s="26"/>
      <c r="DZ288" s="26"/>
      <c r="EA288" s="26"/>
      <c r="EB288" s="26"/>
      <c r="EC288" s="26"/>
      <c r="ED288" s="26"/>
      <c r="EE288" s="24"/>
      <c r="EF288" s="85"/>
      <c r="EG288" s="91"/>
      <c r="EH288" s="86"/>
      <c r="EI288" s="92"/>
      <c r="EJ288" s="25"/>
      <c r="EK288" s="25"/>
      <c r="EL288" s="26"/>
      <c r="EM288" s="26"/>
      <c r="EN288" s="26"/>
      <c r="EO288" s="26"/>
      <c r="EP288" s="26"/>
      <c r="EQ288" s="26"/>
      <c r="ER288" s="26"/>
      <c r="ES288" s="26"/>
      <c r="ET288" s="26"/>
      <c r="EU288" s="26"/>
      <c r="EV288" s="24"/>
      <c r="EW288" s="85"/>
      <c r="EX288" s="91"/>
      <c r="EY288" s="86"/>
      <c r="EZ288" s="92"/>
      <c r="FA288" s="25"/>
      <c r="FB288" s="25"/>
      <c r="FC288" s="26"/>
      <c r="FD288" s="26"/>
      <c r="FE288" s="26"/>
      <c r="FF288" s="26"/>
      <c r="FG288" s="26"/>
      <c r="FH288" s="26"/>
      <c r="FI288" s="26"/>
      <c r="FJ288" s="26"/>
      <c r="FK288" s="26"/>
      <c r="FL288" s="26"/>
      <c r="FM288" s="24"/>
      <c r="FN288" s="85"/>
      <c r="FO288" s="91"/>
      <c r="FP288" s="86"/>
      <c r="FQ288" s="92"/>
      <c r="FR288" s="25"/>
      <c r="FS288" s="25"/>
      <c r="FT288" s="26"/>
      <c r="FU288" s="26"/>
      <c r="FV288" s="26"/>
      <c r="FW288" s="26"/>
      <c r="FX288" s="26"/>
      <c r="FY288" s="26"/>
      <c r="FZ288" s="26"/>
      <c r="GA288" s="26"/>
      <c r="GB288" s="26"/>
      <c r="GC288" s="26"/>
      <c r="GD288" s="24"/>
      <c r="GE288" s="85"/>
      <c r="GF288" s="91"/>
      <c r="GG288" s="86"/>
      <c r="GH288" s="92"/>
      <c r="GI288" s="25"/>
      <c r="GJ288" s="25"/>
      <c r="GK288" s="26"/>
      <c r="GL288" s="26"/>
      <c r="GM288" s="26"/>
      <c r="GN288" s="26"/>
      <c r="GO288" s="26"/>
      <c r="GP288" s="26"/>
      <c r="GQ288" s="26"/>
      <c r="GR288" s="26"/>
      <c r="GS288" s="26"/>
      <c r="GT288" s="26"/>
      <c r="GU288" s="24"/>
      <c r="GV288" s="85"/>
      <c r="GW288" s="91"/>
      <c r="GX288" s="86"/>
      <c r="GY288" s="92"/>
      <c r="GZ288" s="25"/>
      <c r="HA288" s="25"/>
      <c r="HB288" s="26"/>
      <c r="HC288" s="26"/>
      <c r="HD288" s="26"/>
      <c r="HE288" s="26"/>
      <c r="HF288" s="26"/>
      <c r="HG288" s="26"/>
      <c r="HH288" s="26"/>
      <c r="HI288" s="26"/>
      <c r="HJ288" s="26"/>
      <c r="HK288" s="26"/>
      <c r="HL288" s="24"/>
      <c r="HM288" s="85"/>
      <c r="HN288" s="91"/>
      <c r="HO288" s="86"/>
      <c r="HP288" s="92"/>
      <c r="HQ288" s="25"/>
      <c r="HR288" s="25"/>
      <c r="HS288" s="26"/>
      <c r="HT288" s="26"/>
      <c r="HU288" s="26"/>
      <c r="HV288" s="26"/>
      <c r="HW288" s="26"/>
      <c r="HX288" s="26"/>
      <c r="HY288" s="26"/>
      <c r="HZ288" s="26"/>
      <c r="IA288" s="26"/>
      <c r="IB288" s="26"/>
      <c r="IC288" s="24"/>
      <c r="ID288" s="85"/>
      <c r="IE288" s="91"/>
      <c r="IF288" s="86"/>
      <c r="IG288" s="92"/>
      <c r="IH288" s="25"/>
      <c r="II288" s="25"/>
      <c r="IJ288" s="26"/>
      <c r="IK288" s="26"/>
      <c r="IL288" s="26"/>
      <c r="IM288" s="26"/>
      <c r="IN288" s="26"/>
      <c r="IO288" s="26"/>
      <c r="IP288" s="26"/>
      <c r="IQ288" s="26"/>
      <c r="IR288" s="26"/>
      <c r="IS288" s="26"/>
      <c r="IT288" s="24"/>
    </row>
    <row r="289" spans="1:254" ht="18.75" customHeight="1">
      <c r="A289" s="94"/>
      <c r="B289" s="91"/>
      <c r="C289" s="25"/>
      <c r="D289" s="25"/>
      <c r="E289" s="25"/>
      <c r="F289" s="14">
        <v>2026</v>
      </c>
      <c r="G289" s="26">
        <f t="shared" si="160"/>
        <v>27190.399999999998</v>
      </c>
      <c r="H289" s="26">
        <f t="shared" si="158"/>
        <v>0</v>
      </c>
      <c r="I289" s="26">
        <f t="shared" si="161"/>
        <v>27190.399999999998</v>
      </c>
      <c r="J289" s="26">
        <f t="shared" si="161"/>
        <v>0</v>
      </c>
      <c r="K289" s="26">
        <f t="shared" si="161"/>
        <v>0</v>
      </c>
      <c r="L289" s="26">
        <f t="shared" si="161"/>
        <v>0</v>
      </c>
      <c r="M289" s="26">
        <f t="shared" si="161"/>
        <v>0</v>
      </c>
      <c r="N289" s="26">
        <f t="shared" si="161"/>
        <v>0</v>
      </c>
      <c r="O289" s="26">
        <f t="shared" si="161"/>
        <v>0</v>
      </c>
      <c r="P289" s="26">
        <f t="shared" si="161"/>
        <v>0</v>
      </c>
      <c r="Q289" s="24"/>
      <c r="R289" s="85"/>
      <c r="S289" s="86"/>
      <c r="T289" s="86"/>
      <c r="U289" s="48"/>
      <c r="V289" s="48"/>
      <c r="W289" s="49"/>
      <c r="X289" s="49"/>
      <c r="Y289" s="49"/>
      <c r="Z289" s="49"/>
      <c r="AA289" s="49"/>
      <c r="AB289" s="49"/>
      <c r="AC289" s="49"/>
      <c r="AD289" s="49"/>
      <c r="AE289" s="49"/>
      <c r="AF289" s="49"/>
      <c r="AG289" s="46"/>
      <c r="AH289" s="87"/>
      <c r="AI289" s="86"/>
      <c r="AJ289" s="86"/>
      <c r="AK289" s="86"/>
      <c r="AL289" s="48"/>
      <c r="AM289" s="48"/>
      <c r="AN289" s="49"/>
      <c r="AO289" s="49"/>
      <c r="AP289" s="49"/>
      <c r="AQ289" s="49"/>
      <c r="AR289" s="49"/>
      <c r="AS289" s="49"/>
      <c r="AT289" s="49"/>
      <c r="AU289" s="49"/>
      <c r="AV289" s="49"/>
      <c r="AW289" s="49"/>
      <c r="AX289" s="46"/>
      <c r="AY289" s="87"/>
      <c r="AZ289" s="86"/>
      <c r="BA289" s="86"/>
      <c r="BB289" s="86"/>
      <c r="BC289" s="48"/>
      <c r="BD289" s="48"/>
      <c r="BE289" s="49"/>
      <c r="BF289" s="49"/>
      <c r="BG289" s="49"/>
      <c r="BH289" s="49"/>
      <c r="BI289" s="49"/>
      <c r="BJ289" s="49"/>
      <c r="BK289" s="49"/>
      <c r="BL289" s="49"/>
      <c r="BM289" s="49"/>
      <c r="BN289" s="49"/>
      <c r="BO289" s="46"/>
      <c r="BP289" s="87"/>
      <c r="BQ289" s="86"/>
      <c r="BR289" s="86"/>
      <c r="BS289" s="86"/>
      <c r="BT289" s="48"/>
      <c r="BU289" s="48"/>
      <c r="BV289" s="49"/>
      <c r="BW289" s="49"/>
      <c r="BX289" s="49"/>
      <c r="BY289" s="49"/>
      <c r="BZ289" s="49"/>
      <c r="CA289" s="49"/>
      <c r="CB289" s="49"/>
      <c r="CC289" s="49"/>
      <c r="CD289" s="49"/>
      <c r="CE289" s="49"/>
      <c r="CF289" s="46"/>
      <c r="CG289" s="87"/>
      <c r="CH289" s="86"/>
      <c r="CI289" s="86"/>
      <c r="CJ289" s="86"/>
      <c r="CK289" s="48"/>
      <c r="CL289" s="48"/>
      <c r="CM289" s="49"/>
      <c r="CN289" s="49"/>
      <c r="CO289" s="49"/>
      <c r="CP289" s="49"/>
      <c r="CQ289" s="49"/>
      <c r="CR289" s="49"/>
      <c r="CS289" s="49"/>
      <c r="CT289" s="49"/>
      <c r="CU289" s="49"/>
      <c r="CV289" s="49"/>
      <c r="CW289" s="46"/>
      <c r="CX289" s="87"/>
      <c r="CY289" s="86"/>
      <c r="CZ289" s="86"/>
      <c r="DA289" s="86"/>
      <c r="DB289" s="48"/>
      <c r="DC289" s="48"/>
      <c r="DD289" s="49"/>
      <c r="DE289" s="50"/>
      <c r="DF289" s="26"/>
      <c r="DG289" s="26"/>
      <c r="DH289" s="26"/>
      <c r="DI289" s="26"/>
      <c r="DJ289" s="26"/>
      <c r="DK289" s="26"/>
      <c r="DL289" s="26"/>
      <c r="DM289" s="26"/>
      <c r="DN289" s="24"/>
      <c r="DO289" s="85"/>
      <c r="DP289" s="91"/>
      <c r="DQ289" s="86"/>
      <c r="DR289" s="92"/>
      <c r="DS289" s="25"/>
      <c r="DT289" s="25"/>
      <c r="DU289" s="26"/>
      <c r="DV289" s="26"/>
      <c r="DW289" s="26"/>
      <c r="DX289" s="26"/>
      <c r="DY289" s="26"/>
      <c r="DZ289" s="26"/>
      <c r="EA289" s="26"/>
      <c r="EB289" s="26"/>
      <c r="EC289" s="26"/>
      <c r="ED289" s="26"/>
      <c r="EE289" s="24"/>
      <c r="EF289" s="85"/>
      <c r="EG289" s="91"/>
      <c r="EH289" s="86"/>
      <c r="EI289" s="92"/>
      <c r="EJ289" s="25"/>
      <c r="EK289" s="25"/>
      <c r="EL289" s="26"/>
      <c r="EM289" s="26"/>
      <c r="EN289" s="26"/>
      <c r="EO289" s="26"/>
      <c r="EP289" s="26"/>
      <c r="EQ289" s="26"/>
      <c r="ER289" s="26"/>
      <c r="ES289" s="26"/>
      <c r="ET289" s="26"/>
      <c r="EU289" s="26"/>
      <c r="EV289" s="24"/>
      <c r="EW289" s="85"/>
      <c r="EX289" s="91"/>
      <c r="EY289" s="86"/>
      <c r="EZ289" s="92"/>
      <c r="FA289" s="25"/>
      <c r="FB289" s="25"/>
      <c r="FC289" s="26"/>
      <c r="FD289" s="26"/>
      <c r="FE289" s="26"/>
      <c r="FF289" s="26"/>
      <c r="FG289" s="26"/>
      <c r="FH289" s="26"/>
      <c r="FI289" s="26"/>
      <c r="FJ289" s="26"/>
      <c r="FK289" s="26"/>
      <c r="FL289" s="26"/>
      <c r="FM289" s="24"/>
      <c r="FN289" s="85"/>
      <c r="FO289" s="91"/>
      <c r="FP289" s="86"/>
      <c r="FQ289" s="92"/>
      <c r="FR289" s="25"/>
      <c r="FS289" s="25"/>
      <c r="FT289" s="26"/>
      <c r="FU289" s="26"/>
      <c r="FV289" s="26"/>
      <c r="FW289" s="26"/>
      <c r="FX289" s="26"/>
      <c r="FY289" s="26"/>
      <c r="FZ289" s="26"/>
      <c r="GA289" s="26"/>
      <c r="GB289" s="26"/>
      <c r="GC289" s="26"/>
      <c r="GD289" s="24"/>
      <c r="GE289" s="85"/>
      <c r="GF289" s="91"/>
      <c r="GG289" s="86"/>
      <c r="GH289" s="92"/>
      <c r="GI289" s="25"/>
      <c r="GJ289" s="25"/>
      <c r="GK289" s="26"/>
      <c r="GL289" s="26"/>
      <c r="GM289" s="26"/>
      <c r="GN289" s="26"/>
      <c r="GO289" s="26"/>
      <c r="GP289" s="26"/>
      <c r="GQ289" s="26"/>
      <c r="GR289" s="26"/>
      <c r="GS289" s="26"/>
      <c r="GT289" s="26"/>
      <c r="GU289" s="24"/>
      <c r="GV289" s="85"/>
      <c r="GW289" s="91"/>
      <c r="GX289" s="86"/>
      <c r="GY289" s="92"/>
      <c r="GZ289" s="25"/>
      <c r="HA289" s="25"/>
      <c r="HB289" s="26"/>
      <c r="HC289" s="26"/>
      <c r="HD289" s="26"/>
      <c r="HE289" s="26"/>
      <c r="HF289" s="26"/>
      <c r="HG289" s="26"/>
      <c r="HH289" s="26"/>
      <c r="HI289" s="26"/>
      <c r="HJ289" s="26"/>
      <c r="HK289" s="26"/>
      <c r="HL289" s="24"/>
      <c r="HM289" s="85"/>
      <c r="HN289" s="91"/>
      <c r="HO289" s="86"/>
      <c r="HP289" s="92"/>
      <c r="HQ289" s="25"/>
      <c r="HR289" s="25"/>
      <c r="HS289" s="26"/>
      <c r="HT289" s="26"/>
      <c r="HU289" s="26"/>
      <c r="HV289" s="26"/>
      <c r="HW289" s="26"/>
      <c r="HX289" s="26"/>
      <c r="HY289" s="26"/>
      <c r="HZ289" s="26"/>
      <c r="IA289" s="26"/>
      <c r="IB289" s="26"/>
      <c r="IC289" s="24"/>
      <c r="ID289" s="85"/>
      <c r="IE289" s="91"/>
      <c r="IF289" s="86"/>
      <c r="IG289" s="92"/>
      <c r="IH289" s="25"/>
      <c r="II289" s="25"/>
      <c r="IJ289" s="26"/>
      <c r="IK289" s="26"/>
      <c r="IL289" s="26"/>
      <c r="IM289" s="26"/>
      <c r="IN289" s="26"/>
      <c r="IO289" s="26"/>
      <c r="IP289" s="26"/>
      <c r="IQ289" s="26"/>
      <c r="IR289" s="26"/>
      <c r="IS289" s="26"/>
      <c r="IT289" s="24"/>
    </row>
    <row r="290" spans="1:254" ht="20.25" customHeight="1">
      <c r="A290" s="94"/>
      <c r="B290" s="91"/>
      <c r="C290" s="21"/>
      <c r="D290" s="21"/>
      <c r="E290" s="21"/>
      <c r="F290" s="14">
        <v>2027</v>
      </c>
      <c r="G290" s="26">
        <f t="shared" si="160"/>
        <v>47651.7</v>
      </c>
      <c r="H290" s="26">
        <f t="shared" si="158"/>
        <v>0</v>
      </c>
      <c r="I290" s="26">
        <f t="shared" si="161"/>
        <v>47651.7</v>
      </c>
      <c r="J290" s="26">
        <f t="shared" si="161"/>
        <v>0</v>
      </c>
      <c r="K290" s="26">
        <f t="shared" si="161"/>
        <v>0</v>
      </c>
      <c r="L290" s="26">
        <f t="shared" si="161"/>
        <v>0</v>
      </c>
      <c r="M290" s="26">
        <f t="shared" si="161"/>
        <v>0</v>
      </c>
      <c r="N290" s="26">
        <f t="shared" si="161"/>
        <v>0</v>
      </c>
      <c r="O290" s="26">
        <f t="shared" si="161"/>
        <v>0</v>
      </c>
      <c r="P290" s="26">
        <f t="shared" si="161"/>
        <v>0</v>
      </c>
      <c r="Q290" s="24"/>
      <c r="R290" s="85"/>
      <c r="S290" s="86"/>
      <c r="T290" s="86"/>
      <c r="U290" s="62"/>
      <c r="V290" s="48"/>
      <c r="W290" s="49"/>
      <c r="X290" s="49"/>
      <c r="Y290" s="49"/>
      <c r="Z290" s="49"/>
      <c r="AA290" s="49"/>
      <c r="AB290" s="49"/>
      <c r="AC290" s="49"/>
      <c r="AD290" s="49"/>
      <c r="AE290" s="49"/>
      <c r="AF290" s="49"/>
      <c r="AG290" s="46"/>
      <c r="AH290" s="87"/>
      <c r="AI290" s="86"/>
      <c r="AJ290" s="86"/>
      <c r="AK290" s="86"/>
      <c r="AL290" s="62"/>
      <c r="AM290" s="48"/>
      <c r="AN290" s="49"/>
      <c r="AO290" s="49"/>
      <c r="AP290" s="49"/>
      <c r="AQ290" s="49"/>
      <c r="AR290" s="49"/>
      <c r="AS290" s="49"/>
      <c r="AT290" s="49"/>
      <c r="AU290" s="49"/>
      <c r="AV290" s="49"/>
      <c r="AW290" s="49"/>
      <c r="AX290" s="46"/>
      <c r="AY290" s="87"/>
      <c r="AZ290" s="86"/>
      <c r="BA290" s="86"/>
      <c r="BB290" s="86"/>
      <c r="BC290" s="62"/>
      <c r="BD290" s="48"/>
      <c r="BE290" s="49"/>
      <c r="BF290" s="49"/>
      <c r="BG290" s="49"/>
      <c r="BH290" s="49"/>
      <c r="BI290" s="49"/>
      <c r="BJ290" s="49"/>
      <c r="BK290" s="49"/>
      <c r="BL290" s="49"/>
      <c r="BM290" s="49"/>
      <c r="BN290" s="49"/>
      <c r="BO290" s="46"/>
      <c r="BP290" s="87"/>
      <c r="BQ290" s="86"/>
      <c r="BR290" s="86"/>
      <c r="BS290" s="86"/>
      <c r="BT290" s="62"/>
      <c r="BU290" s="48"/>
      <c r="BV290" s="49"/>
      <c r="BW290" s="49"/>
      <c r="BX290" s="49"/>
      <c r="BY290" s="49"/>
      <c r="BZ290" s="49"/>
      <c r="CA290" s="49"/>
      <c r="CB290" s="49"/>
      <c r="CC290" s="49"/>
      <c r="CD290" s="49"/>
      <c r="CE290" s="49"/>
      <c r="CF290" s="46"/>
      <c r="CG290" s="87"/>
      <c r="CH290" s="86"/>
      <c r="CI290" s="86"/>
      <c r="CJ290" s="86"/>
      <c r="CK290" s="62"/>
      <c r="CL290" s="48"/>
      <c r="CM290" s="49"/>
      <c r="CN290" s="49"/>
      <c r="CO290" s="49"/>
      <c r="CP290" s="49"/>
      <c r="CQ290" s="49"/>
      <c r="CR290" s="49"/>
      <c r="CS290" s="49"/>
      <c r="CT290" s="49"/>
      <c r="CU290" s="49"/>
      <c r="CV290" s="49"/>
      <c r="CW290" s="46"/>
      <c r="CX290" s="87"/>
      <c r="CY290" s="86"/>
      <c r="CZ290" s="86"/>
      <c r="DA290" s="86"/>
      <c r="DB290" s="62"/>
      <c r="DC290" s="48"/>
      <c r="DD290" s="49"/>
      <c r="DE290" s="50"/>
      <c r="DF290" s="26"/>
      <c r="DG290" s="26"/>
      <c r="DH290" s="26"/>
      <c r="DI290" s="26"/>
      <c r="DJ290" s="26"/>
      <c r="DK290" s="26"/>
      <c r="DL290" s="26"/>
      <c r="DM290" s="26"/>
      <c r="DN290" s="24"/>
      <c r="DO290" s="85"/>
      <c r="DP290" s="91"/>
      <c r="DQ290" s="86"/>
      <c r="DR290" s="92"/>
      <c r="DS290" s="21"/>
      <c r="DT290" s="25"/>
      <c r="DU290" s="26"/>
      <c r="DV290" s="26"/>
      <c r="DW290" s="26"/>
      <c r="DX290" s="26"/>
      <c r="DY290" s="26"/>
      <c r="DZ290" s="26"/>
      <c r="EA290" s="26"/>
      <c r="EB290" s="26"/>
      <c r="EC290" s="26"/>
      <c r="ED290" s="26"/>
      <c r="EE290" s="24"/>
      <c r="EF290" s="85"/>
      <c r="EG290" s="91"/>
      <c r="EH290" s="86"/>
      <c r="EI290" s="92"/>
      <c r="EJ290" s="21"/>
      <c r="EK290" s="25"/>
      <c r="EL290" s="26"/>
      <c r="EM290" s="26"/>
      <c r="EN290" s="26"/>
      <c r="EO290" s="26"/>
      <c r="EP290" s="26"/>
      <c r="EQ290" s="26"/>
      <c r="ER290" s="26"/>
      <c r="ES290" s="26"/>
      <c r="ET290" s="26"/>
      <c r="EU290" s="26"/>
      <c r="EV290" s="24"/>
      <c r="EW290" s="85"/>
      <c r="EX290" s="91"/>
      <c r="EY290" s="86"/>
      <c r="EZ290" s="92"/>
      <c r="FA290" s="21"/>
      <c r="FB290" s="25"/>
      <c r="FC290" s="26"/>
      <c r="FD290" s="26"/>
      <c r="FE290" s="26"/>
      <c r="FF290" s="26"/>
      <c r="FG290" s="26"/>
      <c r="FH290" s="26"/>
      <c r="FI290" s="26"/>
      <c r="FJ290" s="26"/>
      <c r="FK290" s="26"/>
      <c r="FL290" s="26"/>
      <c r="FM290" s="24"/>
      <c r="FN290" s="85"/>
      <c r="FO290" s="91"/>
      <c r="FP290" s="86"/>
      <c r="FQ290" s="92"/>
      <c r="FR290" s="21"/>
      <c r="FS290" s="25"/>
      <c r="FT290" s="26"/>
      <c r="FU290" s="26"/>
      <c r="FV290" s="26"/>
      <c r="FW290" s="26"/>
      <c r="FX290" s="26"/>
      <c r="FY290" s="26"/>
      <c r="FZ290" s="26"/>
      <c r="GA290" s="26"/>
      <c r="GB290" s="26"/>
      <c r="GC290" s="26"/>
      <c r="GD290" s="24"/>
      <c r="GE290" s="85"/>
      <c r="GF290" s="91"/>
      <c r="GG290" s="86"/>
      <c r="GH290" s="92"/>
      <c r="GI290" s="21"/>
      <c r="GJ290" s="25"/>
      <c r="GK290" s="26"/>
      <c r="GL290" s="26"/>
      <c r="GM290" s="26"/>
      <c r="GN290" s="26"/>
      <c r="GO290" s="26"/>
      <c r="GP290" s="26"/>
      <c r="GQ290" s="26"/>
      <c r="GR290" s="26"/>
      <c r="GS290" s="26"/>
      <c r="GT290" s="26"/>
      <c r="GU290" s="24"/>
      <c r="GV290" s="85"/>
      <c r="GW290" s="91"/>
      <c r="GX290" s="86"/>
      <c r="GY290" s="92"/>
      <c r="GZ290" s="21"/>
      <c r="HA290" s="25"/>
      <c r="HB290" s="26"/>
      <c r="HC290" s="26"/>
      <c r="HD290" s="26"/>
      <c r="HE290" s="26"/>
      <c r="HF290" s="26"/>
      <c r="HG290" s="26"/>
      <c r="HH290" s="26"/>
      <c r="HI290" s="26"/>
      <c r="HJ290" s="26"/>
      <c r="HK290" s="26"/>
      <c r="HL290" s="24"/>
      <c r="HM290" s="85"/>
      <c r="HN290" s="91"/>
      <c r="HO290" s="86"/>
      <c r="HP290" s="92"/>
      <c r="HQ290" s="21"/>
      <c r="HR290" s="25"/>
      <c r="HS290" s="26"/>
      <c r="HT290" s="26"/>
      <c r="HU290" s="26"/>
      <c r="HV290" s="26"/>
      <c r="HW290" s="26"/>
      <c r="HX290" s="26"/>
      <c r="HY290" s="26"/>
      <c r="HZ290" s="26"/>
      <c r="IA290" s="26"/>
      <c r="IB290" s="26"/>
      <c r="IC290" s="24"/>
      <c r="ID290" s="85"/>
      <c r="IE290" s="91"/>
      <c r="IF290" s="86"/>
      <c r="IG290" s="92"/>
      <c r="IH290" s="21"/>
      <c r="II290" s="25"/>
      <c r="IJ290" s="26"/>
      <c r="IK290" s="26"/>
      <c r="IL290" s="26"/>
      <c r="IM290" s="26"/>
      <c r="IN290" s="26"/>
      <c r="IO290" s="26"/>
      <c r="IP290" s="26"/>
      <c r="IQ290" s="26"/>
      <c r="IR290" s="26"/>
      <c r="IS290" s="26"/>
      <c r="IT290" s="24"/>
    </row>
    <row r="291" spans="1:241" ht="21.75" customHeight="1">
      <c r="A291" s="94"/>
      <c r="B291" s="91"/>
      <c r="C291" s="21"/>
      <c r="D291" s="21"/>
      <c r="E291" s="21"/>
      <c r="F291" s="14">
        <v>2028</v>
      </c>
      <c r="G291" s="30">
        <f>I291+K291+M291+O291</f>
        <v>81254.8</v>
      </c>
      <c r="H291" s="30">
        <f t="shared" si="158"/>
        <v>0</v>
      </c>
      <c r="I291" s="26">
        <f t="shared" si="161"/>
        <v>81254.8</v>
      </c>
      <c r="J291" s="26">
        <f t="shared" si="161"/>
        <v>0</v>
      </c>
      <c r="K291" s="26">
        <f t="shared" si="161"/>
        <v>0</v>
      </c>
      <c r="L291" s="26">
        <f t="shared" si="161"/>
        <v>0</v>
      </c>
      <c r="M291" s="26">
        <f t="shared" si="161"/>
        <v>0</v>
      </c>
      <c r="N291" s="26">
        <f t="shared" si="161"/>
        <v>0</v>
      </c>
      <c r="O291" s="26">
        <f t="shared" si="161"/>
        <v>0</v>
      </c>
      <c r="P291" s="26">
        <f t="shared" si="161"/>
        <v>0</v>
      </c>
      <c r="Q291" s="24"/>
      <c r="R291" s="3"/>
      <c r="AG291" s="63"/>
      <c r="AW291" s="63"/>
      <c r="BM291" s="63"/>
      <c r="CC291" s="63"/>
      <c r="CS291" s="63"/>
      <c r="DI291" s="63"/>
      <c r="DY291" s="63"/>
      <c r="EO291" s="63"/>
      <c r="FE291" s="63"/>
      <c r="FU291" s="63"/>
      <c r="GK291" s="63"/>
      <c r="HA291" s="63"/>
      <c r="HQ291" s="63"/>
      <c r="IG291" s="63"/>
    </row>
    <row r="292" spans="1:241" ht="21.75" customHeight="1">
      <c r="A292" s="94"/>
      <c r="B292" s="91"/>
      <c r="C292" s="21"/>
      <c r="D292" s="21"/>
      <c r="E292" s="21"/>
      <c r="F292" s="14">
        <v>2029</v>
      </c>
      <c r="G292" s="30">
        <f t="shared" si="160"/>
        <v>78460.40000000001</v>
      </c>
      <c r="H292" s="30">
        <f t="shared" si="158"/>
        <v>0</v>
      </c>
      <c r="I292" s="26">
        <f t="shared" si="161"/>
        <v>78460.40000000001</v>
      </c>
      <c r="J292" s="26">
        <f t="shared" si="161"/>
        <v>0</v>
      </c>
      <c r="K292" s="26">
        <f t="shared" si="161"/>
        <v>0</v>
      </c>
      <c r="L292" s="26">
        <f t="shared" si="161"/>
        <v>0</v>
      </c>
      <c r="M292" s="26">
        <f t="shared" si="161"/>
        <v>0</v>
      </c>
      <c r="N292" s="26">
        <f t="shared" si="161"/>
        <v>0</v>
      </c>
      <c r="O292" s="26">
        <f t="shared" si="161"/>
        <v>0</v>
      </c>
      <c r="P292" s="26">
        <f t="shared" si="161"/>
        <v>0</v>
      </c>
      <c r="Q292" s="24"/>
      <c r="R292" s="3"/>
      <c r="AG292" s="63"/>
      <c r="AW292" s="63"/>
      <c r="BM292" s="63"/>
      <c r="CC292" s="63"/>
      <c r="CS292" s="63"/>
      <c r="DI292" s="63"/>
      <c r="DY292" s="63"/>
      <c r="EO292" s="63"/>
      <c r="FE292" s="63"/>
      <c r="FU292" s="63"/>
      <c r="GK292" s="63"/>
      <c r="HA292" s="63"/>
      <c r="HQ292" s="63"/>
      <c r="IG292" s="63"/>
    </row>
    <row r="293" spans="1:241" ht="21.75" customHeight="1">
      <c r="A293" s="94"/>
      <c r="B293" s="91"/>
      <c r="C293" s="21"/>
      <c r="D293" s="21"/>
      <c r="E293" s="21"/>
      <c r="F293" s="14">
        <v>2030</v>
      </c>
      <c r="G293" s="30">
        <f t="shared" si="160"/>
        <v>103061.5</v>
      </c>
      <c r="H293" s="30">
        <f t="shared" si="158"/>
        <v>0</v>
      </c>
      <c r="I293" s="26">
        <f t="shared" si="161"/>
        <v>103061.5</v>
      </c>
      <c r="J293" s="26">
        <f t="shared" si="161"/>
        <v>0</v>
      </c>
      <c r="K293" s="26">
        <f t="shared" si="161"/>
        <v>0</v>
      </c>
      <c r="L293" s="26">
        <f t="shared" si="161"/>
        <v>0</v>
      </c>
      <c r="M293" s="26">
        <f t="shared" si="161"/>
        <v>0</v>
      </c>
      <c r="N293" s="26">
        <f t="shared" si="161"/>
        <v>0</v>
      </c>
      <c r="O293" s="26">
        <f t="shared" si="161"/>
        <v>0</v>
      </c>
      <c r="P293" s="26">
        <f t="shared" si="161"/>
        <v>0</v>
      </c>
      <c r="Q293" s="24"/>
      <c r="R293" s="3"/>
      <c r="AG293" s="63"/>
      <c r="AW293" s="63"/>
      <c r="BM293" s="63"/>
      <c r="CC293" s="63"/>
      <c r="CS293" s="63"/>
      <c r="DI293" s="63"/>
      <c r="DY293" s="63"/>
      <c r="EO293" s="63"/>
      <c r="FE293" s="63"/>
      <c r="FU293" s="63"/>
      <c r="GK293" s="63"/>
      <c r="HA293" s="63"/>
      <c r="HQ293" s="63"/>
      <c r="IG293" s="63"/>
    </row>
    <row r="294" spans="1:254" ht="18" customHeight="1">
      <c r="A294" s="93"/>
      <c r="B294" s="88" t="s">
        <v>36</v>
      </c>
      <c r="C294" s="21"/>
      <c r="D294" s="21"/>
      <c r="E294" s="21"/>
      <c r="F294" s="22" t="s">
        <v>22</v>
      </c>
      <c r="G294" s="23">
        <f t="shared" si="160"/>
        <v>1567023.7</v>
      </c>
      <c r="H294" s="23">
        <f t="shared" si="158"/>
        <v>0</v>
      </c>
      <c r="I294" s="23">
        <f aca="true" t="shared" si="162" ref="I294:P294">SUM(I295:I303)</f>
        <v>107890.4</v>
      </c>
      <c r="J294" s="23">
        <f t="shared" si="162"/>
        <v>0</v>
      </c>
      <c r="K294" s="23">
        <f t="shared" si="162"/>
        <v>0</v>
      </c>
      <c r="L294" s="23">
        <f t="shared" si="162"/>
        <v>0</v>
      </c>
      <c r="M294" s="23">
        <f t="shared" si="162"/>
        <v>1459133.3</v>
      </c>
      <c r="N294" s="23">
        <f t="shared" si="162"/>
        <v>0</v>
      </c>
      <c r="O294" s="23">
        <f t="shared" si="162"/>
        <v>0</v>
      </c>
      <c r="P294" s="23">
        <f t="shared" si="162"/>
        <v>0</v>
      </c>
      <c r="Q294" s="24"/>
      <c r="R294" s="85"/>
      <c r="S294" s="86"/>
      <c r="T294" s="86"/>
      <c r="U294" s="62"/>
      <c r="V294" s="44"/>
      <c r="W294" s="45"/>
      <c r="X294" s="45"/>
      <c r="Y294" s="45"/>
      <c r="Z294" s="45"/>
      <c r="AA294" s="45"/>
      <c r="AB294" s="45"/>
      <c r="AC294" s="45"/>
      <c r="AD294" s="45"/>
      <c r="AE294" s="45"/>
      <c r="AF294" s="45"/>
      <c r="AG294" s="46"/>
      <c r="AH294" s="87"/>
      <c r="AI294" s="86"/>
      <c r="AJ294" s="86"/>
      <c r="AK294" s="86"/>
      <c r="AL294" s="62"/>
      <c r="AM294" s="44"/>
      <c r="AN294" s="45"/>
      <c r="AO294" s="45"/>
      <c r="AP294" s="45"/>
      <c r="AQ294" s="45"/>
      <c r="AR294" s="45"/>
      <c r="AS294" s="45"/>
      <c r="AT294" s="45"/>
      <c r="AU294" s="45"/>
      <c r="AV294" s="45"/>
      <c r="AW294" s="45"/>
      <c r="AX294" s="46"/>
      <c r="AY294" s="87"/>
      <c r="AZ294" s="86"/>
      <c r="BA294" s="86"/>
      <c r="BB294" s="86"/>
      <c r="BC294" s="62"/>
      <c r="BD294" s="44"/>
      <c r="BE294" s="45"/>
      <c r="BF294" s="45"/>
      <c r="BG294" s="45"/>
      <c r="BH294" s="45"/>
      <c r="BI294" s="45"/>
      <c r="BJ294" s="45"/>
      <c r="BK294" s="45"/>
      <c r="BL294" s="45"/>
      <c r="BM294" s="45"/>
      <c r="BN294" s="45"/>
      <c r="BO294" s="46"/>
      <c r="BP294" s="87"/>
      <c r="BQ294" s="86"/>
      <c r="BR294" s="86"/>
      <c r="BS294" s="86"/>
      <c r="BT294" s="62"/>
      <c r="BU294" s="44"/>
      <c r="BV294" s="45"/>
      <c r="BW294" s="45"/>
      <c r="BX294" s="45"/>
      <c r="BY294" s="45"/>
      <c r="BZ294" s="45"/>
      <c r="CA294" s="45"/>
      <c r="CB294" s="45"/>
      <c r="CC294" s="45"/>
      <c r="CD294" s="45"/>
      <c r="CE294" s="45"/>
      <c r="CF294" s="46"/>
      <c r="CG294" s="87"/>
      <c r="CH294" s="86"/>
      <c r="CI294" s="86"/>
      <c r="CJ294" s="86"/>
      <c r="CK294" s="62"/>
      <c r="CL294" s="44"/>
      <c r="CM294" s="45"/>
      <c r="CN294" s="45"/>
      <c r="CO294" s="45"/>
      <c r="CP294" s="45"/>
      <c r="CQ294" s="45"/>
      <c r="CR294" s="45"/>
      <c r="CS294" s="45"/>
      <c r="CT294" s="45"/>
      <c r="CU294" s="45"/>
      <c r="CV294" s="45"/>
      <c r="CW294" s="46"/>
      <c r="CX294" s="87"/>
      <c r="CY294" s="86"/>
      <c r="CZ294" s="86"/>
      <c r="DA294" s="86"/>
      <c r="DB294" s="62"/>
      <c r="DC294" s="44"/>
      <c r="DD294" s="45"/>
      <c r="DE294" s="47"/>
      <c r="DF294" s="23"/>
      <c r="DG294" s="23"/>
      <c r="DH294" s="23"/>
      <c r="DI294" s="23"/>
      <c r="DJ294" s="23"/>
      <c r="DK294" s="23"/>
      <c r="DL294" s="23"/>
      <c r="DM294" s="23"/>
      <c r="DN294" s="24"/>
      <c r="DO294" s="85"/>
      <c r="DP294" s="88"/>
      <c r="DQ294" s="89"/>
      <c r="DR294" s="90"/>
      <c r="DS294" s="21"/>
      <c r="DT294" s="22"/>
      <c r="DU294" s="23"/>
      <c r="DV294" s="23"/>
      <c r="DW294" s="23"/>
      <c r="DX294" s="23"/>
      <c r="DY294" s="23"/>
      <c r="DZ294" s="23"/>
      <c r="EA294" s="23"/>
      <c r="EB294" s="23"/>
      <c r="EC294" s="23"/>
      <c r="ED294" s="23"/>
      <c r="EE294" s="24"/>
      <c r="EF294" s="85"/>
      <c r="EG294" s="88"/>
      <c r="EH294" s="89"/>
      <c r="EI294" s="90"/>
      <c r="EJ294" s="21"/>
      <c r="EK294" s="22"/>
      <c r="EL294" s="23"/>
      <c r="EM294" s="23"/>
      <c r="EN294" s="23"/>
      <c r="EO294" s="23"/>
      <c r="EP294" s="23"/>
      <c r="EQ294" s="23"/>
      <c r="ER294" s="23"/>
      <c r="ES294" s="23"/>
      <c r="ET294" s="23"/>
      <c r="EU294" s="23"/>
      <c r="EV294" s="24"/>
      <c r="EW294" s="85"/>
      <c r="EX294" s="88"/>
      <c r="EY294" s="89"/>
      <c r="EZ294" s="90"/>
      <c r="FA294" s="21"/>
      <c r="FB294" s="22"/>
      <c r="FC294" s="23"/>
      <c r="FD294" s="23"/>
      <c r="FE294" s="23"/>
      <c r="FF294" s="23"/>
      <c r="FG294" s="23"/>
      <c r="FH294" s="23"/>
      <c r="FI294" s="23"/>
      <c r="FJ294" s="23"/>
      <c r="FK294" s="23"/>
      <c r="FL294" s="23"/>
      <c r="FM294" s="24"/>
      <c r="FN294" s="85"/>
      <c r="FO294" s="88"/>
      <c r="FP294" s="89"/>
      <c r="FQ294" s="90"/>
      <c r="FR294" s="21"/>
      <c r="FS294" s="22"/>
      <c r="FT294" s="23"/>
      <c r="FU294" s="23"/>
      <c r="FV294" s="23"/>
      <c r="FW294" s="23"/>
      <c r="FX294" s="23"/>
      <c r="FY294" s="23"/>
      <c r="FZ294" s="23"/>
      <c r="GA294" s="23"/>
      <c r="GB294" s="23"/>
      <c r="GC294" s="23"/>
      <c r="GD294" s="24"/>
      <c r="GE294" s="85"/>
      <c r="GF294" s="88"/>
      <c r="GG294" s="89"/>
      <c r="GH294" s="90"/>
      <c r="GI294" s="21"/>
      <c r="GJ294" s="22"/>
      <c r="GK294" s="23"/>
      <c r="GL294" s="23"/>
      <c r="GM294" s="23"/>
      <c r="GN294" s="23"/>
      <c r="GO294" s="23"/>
      <c r="GP294" s="23"/>
      <c r="GQ294" s="23"/>
      <c r="GR294" s="23"/>
      <c r="GS294" s="23"/>
      <c r="GT294" s="23"/>
      <c r="GU294" s="24"/>
      <c r="GV294" s="85"/>
      <c r="GW294" s="88"/>
      <c r="GX294" s="89"/>
      <c r="GY294" s="90"/>
      <c r="GZ294" s="21"/>
      <c r="HA294" s="22"/>
      <c r="HB294" s="23"/>
      <c r="HC294" s="23"/>
      <c r="HD294" s="23"/>
      <c r="HE294" s="23"/>
      <c r="HF294" s="23"/>
      <c r="HG294" s="23"/>
      <c r="HH294" s="23"/>
      <c r="HI294" s="23"/>
      <c r="HJ294" s="23"/>
      <c r="HK294" s="23"/>
      <c r="HL294" s="24"/>
      <c r="HM294" s="85"/>
      <c r="HN294" s="88"/>
      <c r="HO294" s="89"/>
      <c r="HP294" s="90"/>
      <c r="HQ294" s="21"/>
      <c r="HR294" s="22"/>
      <c r="HS294" s="23"/>
      <c r="HT294" s="23"/>
      <c r="HU294" s="23"/>
      <c r="HV294" s="23"/>
      <c r="HW294" s="23"/>
      <c r="HX294" s="23"/>
      <c r="HY294" s="23"/>
      <c r="HZ294" s="23"/>
      <c r="IA294" s="23"/>
      <c r="IB294" s="23"/>
      <c r="IC294" s="24"/>
      <c r="ID294" s="85"/>
      <c r="IE294" s="88"/>
      <c r="IF294" s="89"/>
      <c r="IG294" s="90"/>
      <c r="IH294" s="21"/>
      <c r="II294" s="22"/>
      <c r="IJ294" s="23"/>
      <c r="IK294" s="23"/>
      <c r="IL294" s="23"/>
      <c r="IM294" s="23"/>
      <c r="IN294" s="23"/>
      <c r="IO294" s="23"/>
      <c r="IP294" s="23"/>
      <c r="IQ294" s="23"/>
      <c r="IR294" s="23"/>
      <c r="IS294" s="23"/>
      <c r="IT294" s="24"/>
    </row>
    <row r="295" spans="1:254" ht="21.75" customHeight="1">
      <c r="A295" s="94"/>
      <c r="B295" s="91"/>
      <c r="C295" s="21"/>
      <c r="D295" s="21"/>
      <c r="E295" s="21"/>
      <c r="F295" s="14">
        <v>2022</v>
      </c>
      <c r="G295" s="26">
        <f t="shared" si="160"/>
        <v>817921.1</v>
      </c>
      <c r="H295" s="26">
        <f t="shared" si="158"/>
        <v>0</v>
      </c>
      <c r="I295" s="26">
        <f aca="true" t="shared" si="163" ref="I295:P303">I227+I164</f>
        <v>66945.6</v>
      </c>
      <c r="J295" s="26">
        <f t="shared" si="163"/>
        <v>0</v>
      </c>
      <c r="K295" s="26">
        <f t="shared" si="163"/>
        <v>0</v>
      </c>
      <c r="L295" s="26">
        <f t="shared" si="163"/>
        <v>0</v>
      </c>
      <c r="M295" s="26">
        <f t="shared" si="163"/>
        <v>750975.5</v>
      </c>
      <c r="N295" s="26">
        <f t="shared" si="163"/>
        <v>0</v>
      </c>
      <c r="O295" s="26">
        <f t="shared" si="163"/>
        <v>0</v>
      </c>
      <c r="P295" s="26">
        <f t="shared" si="163"/>
        <v>0</v>
      </c>
      <c r="Q295" s="24"/>
      <c r="R295" s="85"/>
      <c r="S295" s="86"/>
      <c r="T295" s="86"/>
      <c r="U295" s="62"/>
      <c r="V295" s="48"/>
      <c r="W295" s="49"/>
      <c r="X295" s="49"/>
      <c r="Y295" s="49"/>
      <c r="Z295" s="49"/>
      <c r="AA295" s="49"/>
      <c r="AB295" s="49"/>
      <c r="AC295" s="49"/>
      <c r="AD295" s="49"/>
      <c r="AE295" s="49"/>
      <c r="AF295" s="49"/>
      <c r="AG295" s="46"/>
      <c r="AH295" s="87"/>
      <c r="AI295" s="86"/>
      <c r="AJ295" s="86"/>
      <c r="AK295" s="86"/>
      <c r="AL295" s="62"/>
      <c r="AM295" s="48"/>
      <c r="AN295" s="49"/>
      <c r="AO295" s="49"/>
      <c r="AP295" s="49"/>
      <c r="AQ295" s="49"/>
      <c r="AR295" s="49"/>
      <c r="AS295" s="49"/>
      <c r="AT295" s="49"/>
      <c r="AU295" s="49"/>
      <c r="AV295" s="49"/>
      <c r="AW295" s="49"/>
      <c r="AX295" s="46"/>
      <c r="AY295" s="87"/>
      <c r="AZ295" s="86"/>
      <c r="BA295" s="86"/>
      <c r="BB295" s="86"/>
      <c r="BC295" s="62"/>
      <c r="BD295" s="48"/>
      <c r="BE295" s="49"/>
      <c r="BF295" s="49"/>
      <c r="BG295" s="49"/>
      <c r="BH295" s="49"/>
      <c r="BI295" s="49"/>
      <c r="BJ295" s="49"/>
      <c r="BK295" s="49"/>
      <c r="BL295" s="49"/>
      <c r="BM295" s="49"/>
      <c r="BN295" s="49"/>
      <c r="BO295" s="46"/>
      <c r="BP295" s="87"/>
      <c r="BQ295" s="86"/>
      <c r="BR295" s="86"/>
      <c r="BS295" s="86"/>
      <c r="BT295" s="62"/>
      <c r="BU295" s="48"/>
      <c r="BV295" s="49"/>
      <c r="BW295" s="49"/>
      <c r="BX295" s="49"/>
      <c r="BY295" s="49"/>
      <c r="BZ295" s="49"/>
      <c r="CA295" s="49"/>
      <c r="CB295" s="49"/>
      <c r="CC295" s="49"/>
      <c r="CD295" s="49"/>
      <c r="CE295" s="49"/>
      <c r="CF295" s="46"/>
      <c r="CG295" s="87"/>
      <c r="CH295" s="86"/>
      <c r="CI295" s="86"/>
      <c r="CJ295" s="86"/>
      <c r="CK295" s="62"/>
      <c r="CL295" s="48"/>
      <c r="CM295" s="49"/>
      <c r="CN295" s="49"/>
      <c r="CO295" s="49"/>
      <c r="CP295" s="49"/>
      <c r="CQ295" s="49"/>
      <c r="CR295" s="49"/>
      <c r="CS295" s="49"/>
      <c r="CT295" s="49"/>
      <c r="CU295" s="49"/>
      <c r="CV295" s="49"/>
      <c r="CW295" s="46"/>
      <c r="CX295" s="87"/>
      <c r="CY295" s="86"/>
      <c r="CZ295" s="86"/>
      <c r="DA295" s="86"/>
      <c r="DB295" s="62"/>
      <c r="DC295" s="48"/>
      <c r="DD295" s="49"/>
      <c r="DE295" s="50"/>
      <c r="DF295" s="26"/>
      <c r="DG295" s="26"/>
      <c r="DH295" s="26"/>
      <c r="DI295" s="26"/>
      <c r="DJ295" s="26"/>
      <c r="DK295" s="26"/>
      <c r="DL295" s="26"/>
      <c r="DM295" s="26"/>
      <c r="DN295" s="24"/>
      <c r="DO295" s="85"/>
      <c r="DP295" s="91"/>
      <c r="DQ295" s="86"/>
      <c r="DR295" s="92"/>
      <c r="DS295" s="21"/>
      <c r="DT295" s="25"/>
      <c r="DU295" s="26"/>
      <c r="DV295" s="26"/>
      <c r="DW295" s="26"/>
      <c r="DX295" s="26"/>
      <c r="DY295" s="26"/>
      <c r="DZ295" s="26"/>
      <c r="EA295" s="26"/>
      <c r="EB295" s="26"/>
      <c r="EC295" s="26"/>
      <c r="ED295" s="26"/>
      <c r="EE295" s="24"/>
      <c r="EF295" s="85"/>
      <c r="EG295" s="91"/>
      <c r="EH295" s="86"/>
      <c r="EI295" s="92"/>
      <c r="EJ295" s="21"/>
      <c r="EK295" s="25"/>
      <c r="EL295" s="26"/>
      <c r="EM295" s="26"/>
      <c r="EN295" s="26"/>
      <c r="EO295" s="26"/>
      <c r="EP295" s="26"/>
      <c r="EQ295" s="26"/>
      <c r="ER295" s="26"/>
      <c r="ES295" s="26"/>
      <c r="ET295" s="26"/>
      <c r="EU295" s="26"/>
      <c r="EV295" s="24"/>
      <c r="EW295" s="85"/>
      <c r="EX295" s="91"/>
      <c r="EY295" s="86"/>
      <c r="EZ295" s="92"/>
      <c r="FA295" s="21"/>
      <c r="FB295" s="25"/>
      <c r="FC295" s="26"/>
      <c r="FD295" s="26"/>
      <c r="FE295" s="26"/>
      <c r="FF295" s="26"/>
      <c r="FG295" s="26"/>
      <c r="FH295" s="26"/>
      <c r="FI295" s="26"/>
      <c r="FJ295" s="26"/>
      <c r="FK295" s="26"/>
      <c r="FL295" s="26"/>
      <c r="FM295" s="24"/>
      <c r="FN295" s="85"/>
      <c r="FO295" s="91"/>
      <c r="FP295" s="86"/>
      <c r="FQ295" s="92"/>
      <c r="FR295" s="21"/>
      <c r="FS295" s="25"/>
      <c r="FT295" s="26"/>
      <c r="FU295" s="26"/>
      <c r="FV295" s="26"/>
      <c r="FW295" s="26"/>
      <c r="FX295" s="26"/>
      <c r="FY295" s="26"/>
      <c r="FZ295" s="26"/>
      <c r="GA295" s="26"/>
      <c r="GB295" s="26"/>
      <c r="GC295" s="26"/>
      <c r="GD295" s="24"/>
      <c r="GE295" s="85"/>
      <c r="GF295" s="91"/>
      <c r="GG295" s="86"/>
      <c r="GH295" s="92"/>
      <c r="GI295" s="21"/>
      <c r="GJ295" s="25"/>
      <c r="GK295" s="26"/>
      <c r="GL295" s="26"/>
      <c r="GM295" s="26"/>
      <c r="GN295" s="26"/>
      <c r="GO295" s="26"/>
      <c r="GP295" s="26"/>
      <c r="GQ295" s="26"/>
      <c r="GR295" s="26"/>
      <c r="GS295" s="26"/>
      <c r="GT295" s="26"/>
      <c r="GU295" s="24"/>
      <c r="GV295" s="85"/>
      <c r="GW295" s="91"/>
      <c r="GX295" s="86"/>
      <c r="GY295" s="92"/>
      <c r="GZ295" s="21"/>
      <c r="HA295" s="25"/>
      <c r="HB295" s="26"/>
      <c r="HC295" s="26"/>
      <c r="HD295" s="26"/>
      <c r="HE295" s="26"/>
      <c r="HF295" s="26"/>
      <c r="HG295" s="26"/>
      <c r="HH295" s="26"/>
      <c r="HI295" s="26"/>
      <c r="HJ295" s="26"/>
      <c r="HK295" s="26"/>
      <c r="HL295" s="24"/>
      <c r="HM295" s="85"/>
      <c r="HN295" s="91"/>
      <c r="HO295" s="86"/>
      <c r="HP295" s="92"/>
      <c r="HQ295" s="21"/>
      <c r="HR295" s="25"/>
      <c r="HS295" s="26"/>
      <c r="HT295" s="26"/>
      <c r="HU295" s="26"/>
      <c r="HV295" s="26"/>
      <c r="HW295" s="26"/>
      <c r="HX295" s="26"/>
      <c r="HY295" s="26"/>
      <c r="HZ295" s="26"/>
      <c r="IA295" s="26"/>
      <c r="IB295" s="26"/>
      <c r="IC295" s="24"/>
      <c r="ID295" s="85"/>
      <c r="IE295" s="91"/>
      <c r="IF295" s="86"/>
      <c r="IG295" s="92"/>
      <c r="IH295" s="21"/>
      <c r="II295" s="25"/>
      <c r="IJ295" s="26"/>
      <c r="IK295" s="26"/>
      <c r="IL295" s="26"/>
      <c r="IM295" s="26"/>
      <c r="IN295" s="26"/>
      <c r="IO295" s="26"/>
      <c r="IP295" s="26"/>
      <c r="IQ295" s="26"/>
      <c r="IR295" s="26"/>
      <c r="IS295" s="26"/>
      <c r="IT295" s="24"/>
    </row>
    <row r="296" spans="1:254" ht="19.5" customHeight="1">
      <c r="A296" s="94"/>
      <c r="B296" s="91"/>
      <c r="C296" s="25"/>
      <c r="D296" s="25"/>
      <c r="E296" s="25"/>
      <c r="F296" s="14">
        <v>2023</v>
      </c>
      <c r="G296" s="26">
        <f t="shared" si="160"/>
        <v>749102.6000000001</v>
      </c>
      <c r="H296" s="26">
        <f t="shared" si="158"/>
        <v>0</v>
      </c>
      <c r="I296" s="26">
        <f t="shared" si="163"/>
        <v>40944.799999999996</v>
      </c>
      <c r="J296" s="26">
        <f t="shared" si="163"/>
        <v>0</v>
      </c>
      <c r="K296" s="26">
        <f t="shared" si="163"/>
        <v>0</v>
      </c>
      <c r="L296" s="26">
        <f t="shared" si="163"/>
        <v>0</v>
      </c>
      <c r="M296" s="26">
        <f t="shared" si="163"/>
        <v>708157.8</v>
      </c>
      <c r="N296" s="26">
        <f t="shared" si="163"/>
        <v>0</v>
      </c>
      <c r="O296" s="26">
        <f t="shared" si="163"/>
        <v>0</v>
      </c>
      <c r="P296" s="26">
        <f t="shared" si="163"/>
        <v>0</v>
      </c>
      <c r="Q296" s="24"/>
      <c r="R296" s="85"/>
      <c r="S296" s="86"/>
      <c r="T296" s="86"/>
      <c r="U296" s="48"/>
      <c r="V296" s="48"/>
      <c r="W296" s="49"/>
      <c r="X296" s="49"/>
      <c r="Y296" s="49"/>
      <c r="Z296" s="49"/>
      <c r="AA296" s="49"/>
      <c r="AB296" s="49"/>
      <c r="AC296" s="49"/>
      <c r="AD296" s="49"/>
      <c r="AE296" s="49"/>
      <c r="AF296" s="49"/>
      <c r="AG296" s="46"/>
      <c r="AH296" s="87"/>
      <c r="AI296" s="86"/>
      <c r="AJ296" s="86"/>
      <c r="AK296" s="86"/>
      <c r="AL296" s="48"/>
      <c r="AM296" s="48"/>
      <c r="AN296" s="49"/>
      <c r="AO296" s="49"/>
      <c r="AP296" s="49"/>
      <c r="AQ296" s="49"/>
      <c r="AR296" s="49"/>
      <c r="AS296" s="49"/>
      <c r="AT296" s="49"/>
      <c r="AU296" s="49"/>
      <c r="AV296" s="49"/>
      <c r="AW296" s="49"/>
      <c r="AX296" s="46"/>
      <c r="AY296" s="87"/>
      <c r="AZ296" s="86"/>
      <c r="BA296" s="86"/>
      <c r="BB296" s="86"/>
      <c r="BC296" s="48"/>
      <c r="BD296" s="48"/>
      <c r="BE296" s="49"/>
      <c r="BF296" s="49"/>
      <c r="BG296" s="49"/>
      <c r="BH296" s="49"/>
      <c r="BI296" s="49"/>
      <c r="BJ296" s="49"/>
      <c r="BK296" s="49"/>
      <c r="BL296" s="49"/>
      <c r="BM296" s="49"/>
      <c r="BN296" s="49"/>
      <c r="BO296" s="46"/>
      <c r="BP296" s="87"/>
      <c r="BQ296" s="86"/>
      <c r="BR296" s="86"/>
      <c r="BS296" s="86"/>
      <c r="BT296" s="48"/>
      <c r="BU296" s="48"/>
      <c r="BV296" s="49"/>
      <c r="BW296" s="49"/>
      <c r="BX296" s="49"/>
      <c r="BY296" s="49"/>
      <c r="BZ296" s="49"/>
      <c r="CA296" s="49"/>
      <c r="CB296" s="49"/>
      <c r="CC296" s="49"/>
      <c r="CD296" s="49"/>
      <c r="CE296" s="49"/>
      <c r="CF296" s="46"/>
      <c r="CG296" s="87"/>
      <c r="CH296" s="86"/>
      <c r="CI296" s="86"/>
      <c r="CJ296" s="86"/>
      <c r="CK296" s="48"/>
      <c r="CL296" s="48"/>
      <c r="CM296" s="49"/>
      <c r="CN296" s="49"/>
      <c r="CO296" s="49"/>
      <c r="CP296" s="49"/>
      <c r="CQ296" s="49"/>
      <c r="CR296" s="49"/>
      <c r="CS296" s="49"/>
      <c r="CT296" s="49"/>
      <c r="CU296" s="49"/>
      <c r="CV296" s="49"/>
      <c r="CW296" s="46"/>
      <c r="CX296" s="87"/>
      <c r="CY296" s="86"/>
      <c r="CZ296" s="86"/>
      <c r="DA296" s="86"/>
      <c r="DB296" s="48"/>
      <c r="DC296" s="48"/>
      <c r="DD296" s="49"/>
      <c r="DE296" s="50"/>
      <c r="DF296" s="26"/>
      <c r="DG296" s="26"/>
      <c r="DH296" s="26"/>
      <c r="DI296" s="26"/>
      <c r="DJ296" s="26"/>
      <c r="DK296" s="26"/>
      <c r="DL296" s="26"/>
      <c r="DM296" s="26"/>
      <c r="DN296" s="24"/>
      <c r="DO296" s="85"/>
      <c r="DP296" s="91"/>
      <c r="DQ296" s="86"/>
      <c r="DR296" s="92"/>
      <c r="DS296" s="25"/>
      <c r="DT296" s="25"/>
      <c r="DU296" s="26"/>
      <c r="DV296" s="26"/>
      <c r="DW296" s="26"/>
      <c r="DX296" s="26"/>
      <c r="DY296" s="26"/>
      <c r="DZ296" s="26"/>
      <c r="EA296" s="26"/>
      <c r="EB296" s="26"/>
      <c r="EC296" s="26"/>
      <c r="ED296" s="26"/>
      <c r="EE296" s="24"/>
      <c r="EF296" s="85"/>
      <c r="EG296" s="91"/>
      <c r="EH296" s="86"/>
      <c r="EI296" s="92"/>
      <c r="EJ296" s="25"/>
      <c r="EK296" s="25"/>
      <c r="EL296" s="26"/>
      <c r="EM296" s="26"/>
      <c r="EN296" s="26"/>
      <c r="EO296" s="26"/>
      <c r="EP296" s="26"/>
      <c r="EQ296" s="26"/>
      <c r="ER296" s="26"/>
      <c r="ES296" s="26"/>
      <c r="ET296" s="26"/>
      <c r="EU296" s="26"/>
      <c r="EV296" s="24"/>
      <c r="EW296" s="85"/>
      <c r="EX296" s="91"/>
      <c r="EY296" s="86"/>
      <c r="EZ296" s="92"/>
      <c r="FA296" s="25"/>
      <c r="FB296" s="25"/>
      <c r="FC296" s="26"/>
      <c r="FD296" s="26"/>
      <c r="FE296" s="26"/>
      <c r="FF296" s="26"/>
      <c r="FG296" s="26"/>
      <c r="FH296" s="26"/>
      <c r="FI296" s="26"/>
      <c r="FJ296" s="26"/>
      <c r="FK296" s="26"/>
      <c r="FL296" s="26"/>
      <c r="FM296" s="24"/>
      <c r="FN296" s="85"/>
      <c r="FO296" s="91"/>
      <c r="FP296" s="86"/>
      <c r="FQ296" s="92"/>
      <c r="FR296" s="25"/>
      <c r="FS296" s="25"/>
      <c r="FT296" s="26"/>
      <c r="FU296" s="26"/>
      <c r="FV296" s="26"/>
      <c r="FW296" s="26"/>
      <c r="FX296" s="26"/>
      <c r="FY296" s="26"/>
      <c r="FZ296" s="26"/>
      <c r="GA296" s="26"/>
      <c r="GB296" s="26"/>
      <c r="GC296" s="26"/>
      <c r="GD296" s="24"/>
      <c r="GE296" s="85"/>
      <c r="GF296" s="91"/>
      <c r="GG296" s="86"/>
      <c r="GH296" s="92"/>
      <c r="GI296" s="25"/>
      <c r="GJ296" s="25"/>
      <c r="GK296" s="26"/>
      <c r="GL296" s="26"/>
      <c r="GM296" s="26"/>
      <c r="GN296" s="26"/>
      <c r="GO296" s="26"/>
      <c r="GP296" s="26"/>
      <c r="GQ296" s="26"/>
      <c r="GR296" s="26"/>
      <c r="GS296" s="26"/>
      <c r="GT296" s="26"/>
      <c r="GU296" s="24"/>
      <c r="GV296" s="85"/>
      <c r="GW296" s="91"/>
      <c r="GX296" s="86"/>
      <c r="GY296" s="92"/>
      <c r="GZ296" s="25"/>
      <c r="HA296" s="25"/>
      <c r="HB296" s="26"/>
      <c r="HC296" s="26"/>
      <c r="HD296" s="26"/>
      <c r="HE296" s="26"/>
      <c r="HF296" s="26"/>
      <c r="HG296" s="26"/>
      <c r="HH296" s="26"/>
      <c r="HI296" s="26"/>
      <c r="HJ296" s="26"/>
      <c r="HK296" s="26"/>
      <c r="HL296" s="24"/>
      <c r="HM296" s="85"/>
      <c r="HN296" s="91"/>
      <c r="HO296" s="86"/>
      <c r="HP296" s="92"/>
      <c r="HQ296" s="25"/>
      <c r="HR296" s="25"/>
      <c r="HS296" s="26"/>
      <c r="HT296" s="26"/>
      <c r="HU296" s="26"/>
      <c r="HV296" s="26"/>
      <c r="HW296" s="26"/>
      <c r="HX296" s="26"/>
      <c r="HY296" s="26"/>
      <c r="HZ296" s="26"/>
      <c r="IA296" s="26"/>
      <c r="IB296" s="26"/>
      <c r="IC296" s="24"/>
      <c r="ID296" s="85"/>
      <c r="IE296" s="91"/>
      <c r="IF296" s="86"/>
      <c r="IG296" s="92"/>
      <c r="IH296" s="25"/>
      <c r="II296" s="25"/>
      <c r="IJ296" s="26"/>
      <c r="IK296" s="26"/>
      <c r="IL296" s="26"/>
      <c r="IM296" s="26"/>
      <c r="IN296" s="26"/>
      <c r="IO296" s="26"/>
      <c r="IP296" s="26"/>
      <c r="IQ296" s="26"/>
      <c r="IR296" s="26"/>
      <c r="IS296" s="26"/>
      <c r="IT296" s="24"/>
    </row>
    <row r="297" spans="1:254" ht="18.75" customHeight="1">
      <c r="A297" s="94"/>
      <c r="B297" s="91"/>
      <c r="C297" s="25"/>
      <c r="D297" s="25"/>
      <c r="E297" s="25"/>
      <c r="F297" s="14">
        <v>2024</v>
      </c>
      <c r="G297" s="26">
        <f>I297+K297+M297+O297</f>
        <v>0</v>
      </c>
      <c r="H297" s="26">
        <f t="shared" si="158"/>
        <v>0</v>
      </c>
      <c r="I297" s="26">
        <f t="shared" si="163"/>
        <v>0</v>
      </c>
      <c r="J297" s="26">
        <f t="shared" si="163"/>
        <v>0</v>
      </c>
      <c r="K297" s="26">
        <f t="shared" si="163"/>
        <v>0</v>
      </c>
      <c r="L297" s="26">
        <f t="shared" si="163"/>
        <v>0</v>
      </c>
      <c r="M297" s="26">
        <f t="shared" si="163"/>
        <v>0</v>
      </c>
      <c r="N297" s="26">
        <f t="shared" si="163"/>
        <v>0</v>
      </c>
      <c r="O297" s="26">
        <f t="shared" si="163"/>
        <v>0</v>
      </c>
      <c r="P297" s="26">
        <f t="shared" si="163"/>
        <v>0</v>
      </c>
      <c r="Q297" s="24"/>
      <c r="R297" s="85"/>
      <c r="S297" s="86"/>
      <c r="T297" s="86"/>
      <c r="U297" s="48"/>
      <c r="V297" s="48"/>
      <c r="W297" s="49"/>
      <c r="X297" s="49"/>
      <c r="Y297" s="49"/>
      <c r="Z297" s="49"/>
      <c r="AA297" s="49"/>
      <c r="AB297" s="49"/>
      <c r="AC297" s="49"/>
      <c r="AD297" s="49"/>
      <c r="AE297" s="49"/>
      <c r="AF297" s="49"/>
      <c r="AG297" s="46"/>
      <c r="AH297" s="87"/>
      <c r="AI297" s="86"/>
      <c r="AJ297" s="86"/>
      <c r="AK297" s="86"/>
      <c r="AL297" s="48"/>
      <c r="AM297" s="48"/>
      <c r="AN297" s="49"/>
      <c r="AO297" s="49"/>
      <c r="AP297" s="49"/>
      <c r="AQ297" s="49"/>
      <c r="AR297" s="49"/>
      <c r="AS297" s="49"/>
      <c r="AT297" s="49"/>
      <c r="AU297" s="49"/>
      <c r="AV297" s="49"/>
      <c r="AW297" s="49"/>
      <c r="AX297" s="46"/>
      <c r="AY297" s="87"/>
      <c r="AZ297" s="86"/>
      <c r="BA297" s="86"/>
      <c r="BB297" s="86"/>
      <c r="BC297" s="48"/>
      <c r="BD297" s="48"/>
      <c r="BE297" s="49"/>
      <c r="BF297" s="49"/>
      <c r="BG297" s="49"/>
      <c r="BH297" s="49"/>
      <c r="BI297" s="49"/>
      <c r="BJ297" s="49"/>
      <c r="BK297" s="49"/>
      <c r="BL297" s="49"/>
      <c r="BM297" s="49"/>
      <c r="BN297" s="49"/>
      <c r="BO297" s="46"/>
      <c r="BP297" s="87"/>
      <c r="BQ297" s="86"/>
      <c r="BR297" s="86"/>
      <c r="BS297" s="86"/>
      <c r="BT297" s="48"/>
      <c r="BU297" s="48"/>
      <c r="BV297" s="49"/>
      <c r="BW297" s="49"/>
      <c r="BX297" s="49"/>
      <c r="BY297" s="49"/>
      <c r="BZ297" s="49"/>
      <c r="CA297" s="49"/>
      <c r="CB297" s="49"/>
      <c r="CC297" s="49"/>
      <c r="CD297" s="49"/>
      <c r="CE297" s="49"/>
      <c r="CF297" s="46"/>
      <c r="CG297" s="87"/>
      <c r="CH297" s="86"/>
      <c r="CI297" s="86"/>
      <c r="CJ297" s="86"/>
      <c r="CK297" s="48"/>
      <c r="CL297" s="48"/>
      <c r="CM297" s="49"/>
      <c r="CN297" s="49"/>
      <c r="CO297" s="49"/>
      <c r="CP297" s="49"/>
      <c r="CQ297" s="49"/>
      <c r="CR297" s="49"/>
      <c r="CS297" s="49"/>
      <c r="CT297" s="49"/>
      <c r="CU297" s="49"/>
      <c r="CV297" s="49"/>
      <c r="CW297" s="46"/>
      <c r="CX297" s="87"/>
      <c r="CY297" s="86"/>
      <c r="CZ297" s="86"/>
      <c r="DA297" s="86"/>
      <c r="DB297" s="48"/>
      <c r="DC297" s="48"/>
      <c r="DD297" s="49"/>
      <c r="DE297" s="50"/>
      <c r="DF297" s="26"/>
      <c r="DG297" s="26"/>
      <c r="DH297" s="26"/>
      <c r="DI297" s="26"/>
      <c r="DJ297" s="26"/>
      <c r="DK297" s="26"/>
      <c r="DL297" s="26"/>
      <c r="DM297" s="26"/>
      <c r="DN297" s="24"/>
      <c r="DO297" s="85"/>
      <c r="DP297" s="91"/>
      <c r="DQ297" s="86"/>
      <c r="DR297" s="92"/>
      <c r="DS297" s="25"/>
      <c r="DT297" s="25"/>
      <c r="DU297" s="26"/>
      <c r="DV297" s="26"/>
      <c r="DW297" s="26"/>
      <c r="DX297" s="26"/>
      <c r="DY297" s="26"/>
      <c r="DZ297" s="26"/>
      <c r="EA297" s="26"/>
      <c r="EB297" s="26"/>
      <c r="EC297" s="26"/>
      <c r="ED297" s="26"/>
      <c r="EE297" s="24"/>
      <c r="EF297" s="85"/>
      <c r="EG297" s="91"/>
      <c r="EH297" s="86"/>
      <c r="EI297" s="92"/>
      <c r="EJ297" s="25"/>
      <c r="EK297" s="25"/>
      <c r="EL297" s="26"/>
      <c r="EM297" s="26"/>
      <c r="EN297" s="26"/>
      <c r="EO297" s="26"/>
      <c r="EP297" s="26"/>
      <c r="EQ297" s="26"/>
      <c r="ER297" s="26"/>
      <c r="ES297" s="26"/>
      <c r="ET297" s="26"/>
      <c r="EU297" s="26"/>
      <c r="EV297" s="24"/>
      <c r="EW297" s="85"/>
      <c r="EX297" s="91"/>
      <c r="EY297" s="86"/>
      <c r="EZ297" s="92"/>
      <c r="FA297" s="25"/>
      <c r="FB297" s="25"/>
      <c r="FC297" s="26"/>
      <c r="FD297" s="26"/>
      <c r="FE297" s="26"/>
      <c r="FF297" s="26"/>
      <c r="FG297" s="26"/>
      <c r="FH297" s="26"/>
      <c r="FI297" s="26"/>
      <c r="FJ297" s="26"/>
      <c r="FK297" s="26"/>
      <c r="FL297" s="26"/>
      <c r="FM297" s="24"/>
      <c r="FN297" s="85"/>
      <c r="FO297" s="91"/>
      <c r="FP297" s="86"/>
      <c r="FQ297" s="92"/>
      <c r="FR297" s="25"/>
      <c r="FS297" s="25"/>
      <c r="FT297" s="26"/>
      <c r="FU297" s="26"/>
      <c r="FV297" s="26"/>
      <c r="FW297" s="26"/>
      <c r="FX297" s="26"/>
      <c r="FY297" s="26"/>
      <c r="FZ297" s="26"/>
      <c r="GA297" s="26"/>
      <c r="GB297" s="26"/>
      <c r="GC297" s="26"/>
      <c r="GD297" s="24"/>
      <c r="GE297" s="85"/>
      <c r="GF297" s="91"/>
      <c r="GG297" s="86"/>
      <c r="GH297" s="92"/>
      <c r="GI297" s="25"/>
      <c r="GJ297" s="25"/>
      <c r="GK297" s="26"/>
      <c r="GL297" s="26"/>
      <c r="GM297" s="26"/>
      <c r="GN297" s="26"/>
      <c r="GO297" s="26"/>
      <c r="GP297" s="26"/>
      <c r="GQ297" s="26"/>
      <c r="GR297" s="26"/>
      <c r="GS297" s="26"/>
      <c r="GT297" s="26"/>
      <c r="GU297" s="24"/>
      <c r="GV297" s="85"/>
      <c r="GW297" s="91"/>
      <c r="GX297" s="86"/>
      <c r="GY297" s="92"/>
      <c r="GZ297" s="25"/>
      <c r="HA297" s="25"/>
      <c r="HB297" s="26"/>
      <c r="HC297" s="26"/>
      <c r="HD297" s="26"/>
      <c r="HE297" s="26"/>
      <c r="HF297" s="26"/>
      <c r="HG297" s="26"/>
      <c r="HH297" s="26"/>
      <c r="HI297" s="26"/>
      <c r="HJ297" s="26"/>
      <c r="HK297" s="26"/>
      <c r="HL297" s="24"/>
      <c r="HM297" s="85"/>
      <c r="HN297" s="91"/>
      <c r="HO297" s="86"/>
      <c r="HP297" s="92"/>
      <c r="HQ297" s="25"/>
      <c r="HR297" s="25"/>
      <c r="HS297" s="26"/>
      <c r="HT297" s="26"/>
      <c r="HU297" s="26"/>
      <c r="HV297" s="26"/>
      <c r="HW297" s="26"/>
      <c r="HX297" s="26"/>
      <c r="HY297" s="26"/>
      <c r="HZ297" s="26"/>
      <c r="IA297" s="26"/>
      <c r="IB297" s="26"/>
      <c r="IC297" s="24"/>
      <c r="ID297" s="85"/>
      <c r="IE297" s="91"/>
      <c r="IF297" s="86"/>
      <c r="IG297" s="92"/>
      <c r="IH297" s="25"/>
      <c r="II297" s="25"/>
      <c r="IJ297" s="26"/>
      <c r="IK297" s="26"/>
      <c r="IL297" s="26"/>
      <c r="IM297" s="26"/>
      <c r="IN297" s="26"/>
      <c r="IO297" s="26"/>
      <c r="IP297" s="26"/>
      <c r="IQ297" s="26"/>
      <c r="IR297" s="26"/>
      <c r="IS297" s="26"/>
      <c r="IT297" s="24"/>
    </row>
    <row r="298" spans="1:254" ht="17.25" customHeight="1">
      <c r="A298" s="94"/>
      <c r="B298" s="91"/>
      <c r="C298" s="25"/>
      <c r="D298" s="25"/>
      <c r="E298" s="25"/>
      <c r="F298" s="14">
        <v>2025</v>
      </c>
      <c r="G298" s="26">
        <f t="shared" si="160"/>
        <v>0</v>
      </c>
      <c r="H298" s="26">
        <f t="shared" si="158"/>
        <v>0</v>
      </c>
      <c r="I298" s="26">
        <f t="shared" si="163"/>
        <v>0</v>
      </c>
      <c r="J298" s="26">
        <f t="shared" si="163"/>
        <v>0</v>
      </c>
      <c r="K298" s="26">
        <f t="shared" si="163"/>
        <v>0</v>
      </c>
      <c r="L298" s="26">
        <f t="shared" si="163"/>
        <v>0</v>
      </c>
      <c r="M298" s="26">
        <f t="shared" si="163"/>
        <v>0</v>
      </c>
      <c r="N298" s="26">
        <f t="shared" si="163"/>
        <v>0</v>
      </c>
      <c r="O298" s="26">
        <f t="shared" si="163"/>
        <v>0</v>
      </c>
      <c r="P298" s="26">
        <f t="shared" si="163"/>
        <v>0</v>
      </c>
      <c r="Q298" s="24"/>
      <c r="R298" s="85"/>
      <c r="S298" s="86"/>
      <c r="T298" s="86"/>
      <c r="U298" s="48"/>
      <c r="V298" s="48"/>
      <c r="W298" s="49"/>
      <c r="X298" s="49"/>
      <c r="Y298" s="49"/>
      <c r="Z298" s="49"/>
      <c r="AA298" s="49"/>
      <c r="AB298" s="49"/>
      <c r="AC298" s="49"/>
      <c r="AD298" s="49"/>
      <c r="AE298" s="49"/>
      <c r="AF298" s="49"/>
      <c r="AG298" s="46"/>
      <c r="AH298" s="87"/>
      <c r="AI298" s="86"/>
      <c r="AJ298" s="86"/>
      <c r="AK298" s="86"/>
      <c r="AL298" s="48"/>
      <c r="AM298" s="48"/>
      <c r="AN298" s="49"/>
      <c r="AO298" s="49"/>
      <c r="AP298" s="49"/>
      <c r="AQ298" s="49"/>
      <c r="AR298" s="49"/>
      <c r="AS298" s="49"/>
      <c r="AT298" s="49"/>
      <c r="AU298" s="49"/>
      <c r="AV298" s="49"/>
      <c r="AW298" s="49"/>
      <c r="AX298" s="46"/>
      <c r="AY298" s="87"/>
      <c r="AZ298" s="86"/>
      <c r="BA298" s="86"/>
      <c r="BB298" s="86"/>
      <c r="BC298" s="48"/>
      <c r="BD298" s="48"/>
      <c r="BE298" s="49"/>
      <c r="BF298" s="49"/>
      <c r="BG298" s="49"/>
      <c r="BH298" s="49"/>
      <c r="BI298" s="49"/>
      <c r="BJ298" s="49"/>
      <c r="BK298" s="49"/>
      <c r="BL298" s="49"/>
      <c r="BM298" s="49"/>
      <c r="BN298" s="49"/>
      <c r="BO298" s="46"/>
      <c r="BP298" s="87"/>
      <c r="BQ298" s="86"/>
      <c r="BR298" s="86"/>
      <c r="BS298" s="86"/>
      <c r="BT298" s="48"/>
      <c r="BU298" s="48"/>
      <c r="BV298" s="49"/>
      <c r="BW298" s="49"/>
      <c r="BX298" s="49"/>
      <c r="BY298" s="49"/>
      <c r="BZ298" s="49"/>
      <c r="CA298" s="49"/>
      <c r="CB298" s="49"/>
      <c r="CC298" s="49"/>
      <c r="CD298" s="49"/>
      <c r="CE298" s="49"/>
      <c r="CF298" s="46"/>
      <c r="CG298" s="87"/>
      <c r="CH298" s="86"/>
      <c r="CI298" s="86"/>
      <c r="CJ298" s="86"/>
      <c r="CK298" s="48"/>
      <c r="CL298" s="48"/>
      <c r="CM298" s="49"/>
      <c r="CN298" s="49"/>
      <c r="CO298" s="49"/>
      <c r="CP298" s="49"/>
      <c r="CQ298" s="49"/>
      <c r="CR298" s="49"/>
      <c r="CS298" s="49"/>
      <c r="CT298" s="49"/>
      <c r="CU298" s="49"/>
      <c r="CV298" s="49"/>
      <c r="CW298" s="46"/>
      <c r="CX298" s="87"/>
      <c r="CY298" s="86"/>
      <c r="CZ298" s="86"/>
      <c r="DA298" s="86"/>
      <c r="DB298" s="48"/>
      <c r="DC298" s="48"/>
      <c r="DD298" s="49"/>
      <c r="DE298" s="50"/>
      <c r="DF298" s="26"/>
      <c r="DG298" s="26"/>
      <c r="DH298" s="26"/>
      <c r="DI298" s="26"/>
      <c r="DJ298" s="26"/>
      <c r="DK298" s="26"/>
      <c r="DL298" s="26"/>
      <c r="DM298" s="26"/>
      <c r="DN298" s="24"/>
      <c r="DO298" s="85"/>
      <c r="DP298" s="91"/>
      <c r="DQ298" s="86"/>
      <c r="DR298" s="92"/>
      <c r="DS298" s="25"/>
      <c r="DT298" s="25"/>
      <c r="DU298" s="26"/>
      <c r="DV298" s="26"/>
      <c r="DW298" s="26"/>
      <c r="DX298" s="26"/>
      <c r="DY298" s="26"/>
      <c r="DZ298" s="26"/>
      <c r="EA298" s="26"/>
      <c r="EB298" s="26"/>
      <c r="EC298" s="26"/>
      <c r="ED298" s="26"/>
      <c r="EE298" s="24"/>
      <c r="EF298" s="85"/>
      <c r="EG298" s="91"/>
      <c r="EH298" s="86"/>
      <c r="EI298" s="92"/>
      <c r="EJ298" s="25"/>
      <c r="EK298" s="25"/>
      <c r="EL298" s="26"/>
      <c r="EM298" s="26"/>
      <c r="EN298" s="26"/>
      <c r="EO298" s="26"/>
      <c r="EP298" s="26"/>
      <c r="EQ298" s="26"/>
      <c r="ER298" s="26"/>
      <c r="ES298" s="26"/>
      <c r="ET298" s="26"/>
      <c r="EU298" s="26"/>
      <c r="EV298" s="24"/>
      <c r="EW298" s="85"/>
      <c r="EX298" s="91"/>
      <c r="EY298" s="86"/>
      <c r="EZ298" s="92"/>
      <c r="FA298" s="25"/>
      <c r="FB298" s="25"/>
      <c r="FC298" s="26"/>
      <c r="FD298" s="26"/>
      <c r="FE298" s="26"/>
      <c r="FF298" s="26"/>
      <c r="FG298" s="26"/>
      <c r="FH298" s="26"/>
      <c r="FI298" s="26"/>
      <c r="FJ298" s="26"/>
      <c r="FK298" s="26"/>
      <c r="FL298" s="26"/>
      <c r="FM298" s="24"/>
      <c r="FN298" s="85"/>
      <c r="FO298" s="91"/>
      <c r="FP298" s="86"/>
      <c r="FQ298" s="92"/>
      <c r="FR298" s="25"/>
      <c r="FS298" s="25"/>
      <c r="FT298" s="26"/>
      <c r="FU298" s="26"/>
      <c r="FV298" s="26"/>
      <c r="FW298" s="26"/>
      <c r="FX298" s="26"/>
      <c r="FY298" s="26"/>
      <c r="FZ298" s="26"/>
      <c r="GA298" s="26"/>
      <c r="GB298" s="26"/>
      <c r="GC298" s="26"/>
      <c r="GD298" s="24"/>
      <c r="GE298" s="85"/>
      <c r="GF298" s="91"/>
      <c r="GG298" s="86"/>
      <c r="GH298" s="92"/>
      <c r="GI298" s="25"/>
      <c r="GJ298" s="25"/>
      <c r="GK298" s="26"/>
      <c r="GL298" s="26"/>
      <c r="GM298" s="26"/>
      <c r="GN298" s="26"/>
      <c r="GO298" s="26"/>
      <c r="GP298" s="26"/>
      <c r="GQ298" s="26"/>
      <c r="GR298" s="26"/>
      <c r="GS298" s="26"/>
      <c r="GT298" s="26"/>
      <c r="GU298" s="24"/>
      <c r="GV298" s="85"/>
      <c r="GW298" s="91"/>
      <c r="GX298" s="86"/>
      <c r="GY298" s="92"/>
      <c r="GZ298" s="25"/>
      <c r="HA298" s="25"/>
      <c r="HB298" s="26"/>
      <c r="HC298" s="26"/>
      <c r="HD298" s="26"/>
      <c r="HE298" s="26"/>
      <c r="HF298" s="26"/>
      <c r="HG298" s="26"/>
      <c r="HH298" s="26"/>
      <c r="HI298" s="26"/>
      <c r="HJ298" s="26"/>
      <c r="HK298" s="26"/>
      <c r="HL298" s="24"/>
      <c r="HM298" s="85"/>
      <c r="HN298" s="91"/>
      <c r="HO298" s="86"/>
      <c r="HP298" s="92"/>
      <c r="HQ298" s="25"/>
      <c r="HR298" s="25"/>
      <c r="HS298" s="26"/>
      <c r="HT298" s="26"/>
      <c r="HU298" s="26"/>
      <c r="HV298" s="26"/>
      <c r="HW298" s="26"/>
      <c r="HX298" s="26"/>
      <c r="HY298" s="26"/>
      <c r="HZ298" s="26"/>
      <c r="IA298" s="26"/>
      <c r="IB298" s="26"/>
      <c r="IC298" s="24"/>
      <c r="ID298" s="85"/>
      <c r="IE298" s="91"/>
      <c r="IF298" s="86"/>
      <c r="IG298" s="92"/>
      <c r="IH298" s="25"/>
      <c r="II298" s="25"/>
      <c r="IJ298" s="26"/>
      <c r="IK298" s="26"/>
      <c r="IL298" s="26"/>
      <c r="IM298" s="26"/>
      <c r="IN298" s="26"/>
      <c r="IO298" s="26"/>
      <c r="IP298" s="26"/>
      <c r="IQ298" s="26"/>
      <c r="IR298" s="26"/>
      <c r="IS298" s="26"/>
      <c r="IT298" s="24"/>
    </row>
    <row r="299" spans="1:254" ht="19.5" customHeight="1">
      <c r="A299" s="94"/>
      <c r="B299" s="91"/>
      <c r="C299" s="25"/>
      <c r="D299" s="25"/>
      <c r="E299" s="25"/>
      <c r="F299" s="14">
        <v>2026</v>
      </c>
      <c r="G299" s="26">
        <f t="shared" si="160"/>
        <v>0</v>
      </c>
      <c r="H299" s="26">
        <f t="shared" si="158"/>
        <v>0</v>
      </c>
      <c r="I299" s="26">
        <f t="shared" si="163"/>
        <v>0</v>
      </c>
      <c r="J299" s="26">
        <f t="shared" si="163"/>
        <v>0</v>
      </c>
      <c r="K299" s="26">
        <f t="shared" si="163"/>
        <v>0</v>
      </c>
      <c r="L299" s="26">
        <f t="shared" si="163"/>
        <v>0</v>
      </c>
      <c r="M299" s="26">
        <f t="shared" si="163"/>
        <v>0</v>
      </c>
      <c r="N299" s="26">
        <f t="shared" si="163"/>
        <v>0</v>
      </c>
      <c r="O299" s="26">
        <f t="shared" si="163"/>
        <v>0</v>
      </c>
      <c r="P299" s="26">
        <f t="shared" si="163"/>
        <v>0</v>
      </c>
      <c r="Q299" s="24"/>
      <c r="R299" s="85"/>
      <c r="S299" s="86"/>
      <c r="T299" s="86"/>
      <c r="U299" s="48"/>
      <c r="V299" s="48"/>
      <c r="W299" s="49"/>
      <c r="X299" s="49"/>
      <c r="Y299" s="49"/>
      <c r="Z299" s="49"/>
      <c r="AA299" s="49"/>
      <c r="AB299" s="49"/>
      <c r="AC299" s="49"/>
      <c r="AD299" s="49"/>
      <c r="AE299" s="49"/>
      <c r="AF299" s="49"/>
      <c r="AG299" s="46"/>
      <c r="AH299" s="87"/>
      <c r="AI299" s="86"/>
      <c r="AJ299" s="86"/>
      <c r="AK299" s="86"/>
      <c r="AL299" s="48"/>
      <c r="AM299" s="48"/>
      <c r="AN299" s="49"/>
      <c r="AO299" s="49"/>
      <c r="AP299" s="49"/>
      <c r="AQ299" s="49"/>
      <c r="AR299" s="49"/>
      <c r="AS299" s="49"/>
      <c r="AT299" s="49"/>
      <c r="AU299" s="49"/>
      <c r="AV299" s="49"/>
      <c r="AW299" s="49"/>
      <c r="AX299" s="46"/>
      <c r="AY299" s="87"/>
      <c r="AZ299" s="86"/>
      <c r="BA299" s="86"/>
      <c r="BB299" s="86"/>
      <c r="BC299" s="48"/>
      <c r="BD299" s="48"/>
      <c r="BE299" s="49"/>
      <c r="BF299" s="49"/>
      <c r="BG299" s="49"/>
      <c r="BH299" s="49"/>
      <c r="BI299" s="49"/>
      <c r="BJ299" s="49"/>
      <c r="BK299" s="49"/>
      <c r="BL299" s="49"/>
      <c r="BM299" s="49"/>
      <c r="BN299" s="49"/>
      <c r="BO299" s="46"/>
      <c r="BP299" s="87"/>
      <c r="BQ299" s="86"/>
      <c r="BR299" s="86"/>
      <c r="BS299" s="86"/>
      <c r="BT299" s="48"/>
      <c r="BU299" s="48"/>
      <c r="BV299" s="49"/>
      <c r="BW299" s="49"/>
      <c r="BX299" s="49"/>
      <c r="BY299" s="49"/>
      <c r="BZ299" s="49"/>
      <c r="CA299" s="49"/>
      <c r="CB299" s="49"/>
      <c r="CC299" s="49"/>
      <c r="CD299" s="49"/>
      <c r="CE299" s="49"/>
      <c r="CF299" s="46"/>
      <c r="CG299" s="87"/>
      <c r="CH299" s="86"/>
      <c r="CI299" s="86"/>
      <c r="CJ299" s="86"/>
      <c r="CK299" s="48"/>
      <c r="CL299" s="48"/>
      <c r="CM299" s="49"/>
      <c r="CN299" s="49"/>
      <c r="CO299" s="49"/>
      <c r="CP299" s="49"/>
      <c r="CQ299" s="49"/>
      <c r="CR299" s="49"/>
      <c r="CS299" s="49"/>
      <c r="CT299" s="49"/>
      <c r="CU299" s="49"/>
      <c r="CV299" s="49"/>
      <c r="CW299" s="46"/>
      <c r="CX299" s="87"/>
      <c r="CY299" s="86"/>
      <c r="CZ299" s="86"/>
      <c r="DA299" s="86"/>
      <c r="DB299" s="48"/>
      <c r="DC299" s="48"/>
      <c r="DD299" s="49"/>
      <c r="DE299" s="50"/>
      <c r="DF299" s="26"/>
      <c r="DG299" s="26"/>
      <c r="DH299" s="26"/>
      <c r="DI299" s="26"/>
      <c r="DJ299" s="26"/>
      <c r="DK299" s="26"/>
      <c r="DL299" s="26"/>
      <c r="DM299" s="26"/>
      <c r="DN299" s="24"/>
      <c r="DO299" s="85"/>
      <c r="DP299" s="91"/>
      <c r="DQ299" s="86"/>
      <c r="DR299" s="92"/>
      <c r="DS299" s="25"/>
      <c r="DT299" s="25"/>
      <c r="DU299" s="26"/>
      <c r="DV299" s="26"/>
      <c r="DW299" s="26"/>
      <c r="DX299" s="26"/>
      <c r="DY299" s="26"/>
      <c r="DZ299" s="26"/>
      <c r="EA299" s="26"/>
      <c r="EB299" s="26"/>
      <c r="EC299" s="26"/>
      <c r="ED299" s="26"/>
      <c r="EE299" s="24"/>
      <c r="EF299" s="85"/>
      <c r="EG299" s="91"/>
      <c r="EH299" s="86"/>
      <c r="EI299" s="92"/>
      <c r="EJ299" s="25"/>
      <c r="EK299" s="25"/>
      <c r="EL299" s="26"/>
      <c r="EM299" s="26"/>
      <c r="EN299" s="26"/>
      <c r="EO299" s="26"/>
      <c r="EP299" s="26"/>
      <c r="EQ299" s="26"/>
      <c r="ER299" s="26"/>
      <c r="ES299" s="26"/>
      <c r="ET299" s="26"/>
      <c r="EU299" s="26"/>
      <c r="EV299" s="24"/>
      <c r="EW299" s="85"/>
      <c r="EX299" s="91"/>
      <c r="EY299" s="86"/>
      <c r="EZ299" s="92"/>
      <c r="FA299" s="25"/>
      <c r="FB299" s="25"/>
      <c r="FC299" s="26"/>
      <c r="FD299" s="26"/>
      <c r="FE299" s="26"/>
      <c r="FF299" s="26"/>
      <c r="FG299" s="26"/>
      <c r="FH299" s="26"/>
      <c r="FI299" s="26"/>
      <c r="FJ299" s="26"/>
      <c r="FK299" s="26"/>
      <c r="FL299" s="26"/>
      <c r="FM299" s="24"/>
      <c r="FN299" s="85"/>
      <c r="FO299" s="91"/>
      <c r="FP299" s="86"/>
      <c r="FQ299" s="92"/>
      <c r="FR299" s="25"/>
      <c r="FS299" s="25"/>
      <c r="FT299" s="26"/>
      <c r="FU299" s="26"/>
      <c r="FV299" s="26"/>
      <c r="FW299" s="26"/>
      <c r="FX299" s="26"/>
      <c r="FY299" s="26"/>
      <c r="FZ299" s="26"/>
      <c r="GA299" s="26"/>
      <c r="GB299" s="26"/>
      <c r="GC299" s="26"/>
      <c r="GD299" s="24"/>
      <c r="GE299" s="85"/>
      <c r="GF299" s="91"/>
      <c r="GG299" s="86"/>
      <c r="GH299" s="92"/>
      <c r="GI299" s="25"/>
      <c r="GJ299" s="25"/>
      <c r="GK299" s="26"/>
      <c r="GL299" s="26"/>
      <c r="GM299" s="26"/>
      <c r="GN299" s="26"/>
      <c r="GO299" s="26"/>
      <c r="GP299" s="26"/>
      <c r="GQ299" s="26"/>
      <c r="GR299" s="26"/>
      <c r="GS299" s="26"/>
      <c r="GT299" s="26"/>
      <c r="GU299" s="24"/>
      <c r="GV299" s="85"/>
      <c r="GW299" s="91"/>
      <c r="GX299" s="86"/>
      <c r="GY299" s="92"/>
      <c r="GZ299" s="25"/>
      <c r="HA299" s="25"/>
      <c r="HB299" s="26"/>
      <c r="HC299" s="26"/>
      <c r="HD299" s="26"/>
      <c r="HE299" s="26"/>
      <c r="HF299" s="26"/>
      <c r="HG299" s="26"/>
      <c r="HH299" s="26"/>
      <c r="HI299" s="26"/>
      <c r="HJ299" s="26"/>
      <c r="HK299" s="26"/>
      <c r="HL299" s="24"/>
      <c r="HM299" s="85"/>
      <c r="HN299" s="91"/>
      <c r="HO299" s="86"/>
      <c r="HP299" s="92"/>
      <c r="HQ299" s="25"/>
      <c r="HR299" s="25"/>
      <c r="HS299" s="26"/>
      <c r="HT299" s="26"/>
      <c r="HU299" s="26"/>
      <c r="HV299" s="26"/>
      <c r="HW299" s="26"/>
      <c r="HX299" s="26"/>
      <c r="HY299" s="26"/>
      <c r="HZ299" s="26"/>
      <c r="IA299" s="26"/>
      <c r="IB299" s="26"/>
      <c r="IC299" s="24"/>
      <c r="ID299" s="85"/>
      <c r="IE299" s="91"/>
      <c r="IF299" s="86"/>
      <c r="IG299" s="92"/>
      <c r="IH299" s="25"/>
      <c r="II299" s="25"/>
      <c r="IJ299" s="26"/>
      <c r="IK299" s="26"/>
      <c r="IL299" s="26"/>
      <c r="IM299" s="26"/>
      <c r="IN299" s="26"/>
      <c r="IO299" s="26"/>
      <c r="IP299" s="26"/>
      <c r="IQ299" s="26"/>
      <c r="IR299" s="26"/>
      <c r="IS299" s="26"/>
      <c r="IT299" s="24"/>
    </row>
    <row r="300" spans="1:254" ht="18" customHeight="1">
      <c r="A300" s="94"/>
      <c r="B300" s="91"/>
      <c r="C300" s="21"/>
      <c r="D300" s="21"/>
      <c r="E300" s="21"/>
      <c r="F300" s="14">
        <v>2027</v>
      </c>
      <c r="G300" s="26">
        <f t="shared" si="160"/>
        <v>0</v>
      </c>
      <c r="H300" s="26">
        <f t="shared" si="158"/>
        <v>0</v>
      </c>
      <c r="I300" s="26">
        <f t="shared" si="163"/>
        <v>0</v>
      </c>
      <c r="J300" s="26">
        <f t="shared" si="163"/>
        <v>0</v>
      </c>
      <c r="K300" s="26">
        <f t="shared" si="163"/>
        <v>0</v>
      </c>
      <c r="L300" s="26">
        <f t="shared" si="163"/>
        <v>0</v>
      </c>
      <c r="M300" s="26">
        <f t="shared" si="163"/>
        <v>0</v>
      </c>
      <c r="N300" s="26">
        <f t="shared" si="163"/>
        <v>0</v>
      </c>
      <c r="O300" s="26">
        <f t="shared" si="163"/>
        <v>0</v>
      </c>
      <c r="P300" s="26">
        <f t="shared" si="163"/>
        <v>0</v>
      </c>
      <c r="Q300" s="24"/>
      <c r="R300" s="85"/>
      <c r="S300" s="86"/>
      <c r="T300" s="86"/>
      <c r="U300" s="62"/>
      <c r="V300" s="48"/>
      <c r="W300" s="49"/>
      <c r="X300" s="49"/>
      <c r="Y300" s="49"/>
      <c r="Z300" s="49"/>
      <c r="AA300" s="49"/>
      <c r="AB300" s="49"/>
      <c r="AC300" s="49"/>
      <c r="AD300" s="49"/>
      <c r="AE300" s="49"/>
      <c r="AF300" s="49"/>
      <c r="AG300" s="46"/>
      <c r="AH300" s="87"/>
      <c r="AI300" s="86"/>
      <c r="AJ300" s="86"/>
      <c r="AK300" s="86"/>
      <c r="AL300" s="62"/>
      <c r="AM300" s="48"/>
      <c r="AN300" s="49"/>
      <c r="AO300" s="49"/>
      <c r="AP300" s="49"/>
      <c r="AQ300" s="49"/>
      <c r="AR300" s="49"/>
      <c r="AS300" s="49"/>
      <c r="AT300" s="49"/>
      <c r="AU300" s="49"/>
      <c r="AV300" s="49"/>
      <c r="AW300" s="49"/>
      <c r="AX300" s="46"/>
      <c r="AY300" s="87"/>
      <c r="AZ300" s="86"/>
      <c r="BA300" s="86"/>
      <c r="BB300" s="86"/>
      <c r="BC300" s="62"/>
      <c r="BD300" s="48"/>
      <c r="BE300" s="49"/>
      <c r="BF300" s="49"/>
      <c r="BG300" s="49"/>
      <c r="BH300" s="49"/>
      <c r="BI300" s="49"/>
      <c r="BJ300" s="49"/>
      <c r="BK300" s="49"/>
      <c r="BL300" s="49"/>
      <c r="BM300" s="49"/>
      <c r="BN300" s="49"/>
      <c r="BO300" s="46"/>
      <c r="BP300" s="87"/>
      <c r="BQ300" s="86"/>
      <c r="BR300" s="86"/>
      <c r="BS300" s="86"/>
      <c r="BT300" s="62"/>
      <c r="BU300" s="48"/>
      <c r="BV300" s="49"/>
      <c r="BW300" s="49"/>
      <c r="BX300" s="49"/>
      <c r="BY300" s="49"/>
      <c r="BZ300" s="49"/>
      <c r="CA300" s="49"/>
      <c r="CB300" s="49"/>
      <c r="CC300" s="49"/>
      <c r="CD300" s="49"/>
      <c r="CE300" s="49"/>
      <c r="CF300" s="46"/>
      <c r="CG300" s="87"/>
      <c r="CH300" s="86"/>
      <c r="CI300" s="86"/>
      <c r="CJ300" s="86"/>
      <c r="CK300" s="62"/>
      <c r="CL300" s="48"/>
      <c r="CM300" s="49"/>
      <c r="CN300" s="49"/>
      <c r="CO300" s="49"/>
      <c r="CP300" s="49"/>
      <c r="CQ300" s="49"/>
      <c r="CR300" s="49"/>
      <c r="CS300" s="49"/>
      <c r="CT300" s="49"/>
      <c r="CU300" s="49"/>
      <c r="CV300" s="49"/>
      <c r="CW300" s="46"/>
      <c r="CX300" s="87"/>
      <c r="CY300" s="86"/>
      <c r="CZ300" s="86"/>
      <c r="DA300" s="86"/>
      <c r="DB300" s="62"/>
      <c r="DC300" s="48"/>
      <c r="DD300" s="49"/>
      <c r="DE300" s="50"/>
      <c r="DF300" s="26"/>
      <c r="DG300" s="26"/>
      <c r="DH300" s="26"/>
      <c r="DI300" s="26"/>
      <c r="DJ300" s="26"/>
      <c r="DK300" s="26"/>
      <c r="DL300" s="26"/>
      <c r="DM300" s="26"/>
      <c r="DN300" s="24"/>
      <c r="DO300" s="85"/>
      <c r="DP300" s="91"/>
      <c r="DQ300" s="86"/>
      <c r="DR300" s="92"/>
      <c r="DS300" s="21"/>
      <c r="DT300" s="25"/>
      <c r="DU300" s="26"/>
      <c r="DV300" s="26"/>
      <c r="DW300" s="26"/>
      <c r="DX300" s="26"/>
      <c r="DY300" s="26"/>
      <c r="DZ300" s="26"/>
      <c r="EA300" s="26"/>
      <c r="EB300" s="26"/>
      <c r="EC300" s="26"/>
      <c r="ED300" s="26"/>
      <c r="EE300" s="24"/>
      <c r="EF300" s="85"/>
      <c r="EG300" s="91"/>
      <c r="EH300" s="86"/>
      <c r="EI300" s="92"/>
      <c r="EJ300" s="21"/>
      <c r="EK300" s="25"/>
      <c r="EL300" s="26"/>
      <c r="EM300" s="26"/>
      <c r="EN300" s="26"/>
      <c r="EO300" s="26"/>
      <c r="EP300" s="26"/>
      <c r="EQ300" s="26"/>
      <c r="ER300" s="26"/>
      <c r="ES300" s="26"/>
      <c r="ET300" s="26"/>
      <c r="EU300" s="26"/>
      <c r="EV300" s="24"/>
      <c r="EW300" s="85"/>
      <c r="EX300" s="91"/>
      <c r="EY300" s="86"/>
      <c r="EZ300" s="92"/>
      <c r="FA300" s="21"/>
      <c r="FB300" s="25"/>
      <c r="FC300" s="26"/>
      <c r="FD300" s="26"/>
      <c r="FE300" s="26"/>
      <c r="FF300" s="26"/>
      <c r="FG300" s="26"/>
      <c r="FH300" s="26"/>
      <c r="FI300" s="26"/>
      <c r="FJ300" s="26"/>
      <c r="FK300" s="26"/>
      <c r="FL300" s="26"/>
      <c r="FM300" s="24"/>
      <c r="FN300" s="85"/>
      <c r="FO300" s="91"/>
      <c r="FP300" s="86"/>
      <c r="FQ300" s="92"/>
      <c r="FR300" s="21"/>
      <c r="FS300" s="25"/>
      <c r="FT300" s="26"/>
      <c r="FU300" s="26"/>
      <c r="FV300" s="26"/>
      <c r="FW300" s="26"/>
      <c r="FX300" s="26"/>
      <c r="FY300" s="26"/>
      <c r="FZ300" s="26"/>
      <c r="GA300" s="26"/>
      <c r="GB300" s="26"/>
      <c r="GC300" s="26"/>
      <c r="GD300" s="24"/>
      <c r="GE300" s="85"/>
      <c r="GF300" s="91"/>
      <c r="GG300" s="86"/>
      <c r="GH300" s="92"/>
      <c r="GI300" s="21"/>
      <c r="GJ300" s="25"/>
      <c r="GK300" s="26"/>
      <c r="GL300" s="26"/>
      <c r="GM300" s="26"/>
      <c r="GN300" s="26"/>
      <c r="GO300" s="26"/>
      <c r="GP300" s="26"/>
      <c r="GQ300" s="26"/>
      <c r="GR300" s="26"/>
      <c r="GS300" s="26"/>
      <c r="GT300" s="26"/>
      <c r="GU300" s="24"/>
      <c r="GV300" s="85"/>
      <c r="GW300" s="91"/>
      <c r="GX300" s="86"/>
      <c r="GY300" s="92"/>
      <c r="GZ300" s="21"/>
      <c r="HA300" s="25"/>
      <c r="HB300" s="26"/>
      <c r="HC300" s="26"/>
      <c r="HD300" s="26"/>
      <c r="HE300" s="26"/>
      <c r="HF300" s="26"/>
      <c r="HG300" s="26"/>
      <c r="HH300" s="26"/>
      <c r="HI300" s="26"/>
      <c r="HJ300" s="26"/>
      <c r="HK300" s="26"/>
      <c r="HL300" s="24"/>
      <c r="HM300" s="85"/>
      <c r="HN300" s="91"/>
      <c r="HO300" s="86"/>
      <c r="HP300" s="92"/>
      <c r="HQ300" s="21"/>
      <c r="HR300" s="25"/>
      <c r="HS300" s="26"/>
      <c r="HT300" s="26"/>
      <c r="HU300" s="26"/>
      <c r="HV300" s="26"/>
      <c r="HW300" s="26"/>
      <c r="HX300" s="26"/>
      <c r="HY300" s="26"/>
      <c r="HZ300" s="26"/>
      <c r="IA300" s="26"/>
      <c r="IB300" s="26"/>
      <c r="IC300" s="24"/>
      <c r="ID300" s="85"/>
      <c r="IE300" s="91"/>
      <c r="IF300" s="86"/>
      <c r="IG300" s="92"/>
      <c r="IH300" s="21"/>
      <c r="II300" s="25"/>
      <c r="IJ300" s="26"/>
      <c r="IK300" s="26"/>
      <c r="IL300" s="26"/>
      <c r="IM300" s="26"/>
      <c r="IN300" s="26"/>
      <c r="IO300" s="26"/>
      <c r="IP300" s="26"/>
      <c r="IQ300" s="26"/>
      <c r="IR300" s="26"/>
      <c r="IS300" s="26"/>
      <c r="IT300" s="24"/>
    </row>
    <row r="301" spans="1:241" ht="21.75" customHeight="1">
      <c r="A301" s="94"/>
      <c r="B301" s="91"/>
      <c r="C301" s="21"/>
      <c r="D301" s="21"/>
      <c r="E301" s="21"/>
      <c r="F301" s="14">
        <v>2028</v>
      </c>
      <c r="G301" s="30">
        <f aca="true" t="shared" si="164" ref="G301:H303">I301+K301+M301+O301</f>
        <v>0</v>
      </c>
      <c r="H301" s="30">
        <f t="shared" si="164"/>
        <v>0</v>
      </c>
      <c r="I301" s="26">
        <f t="shared" si="163"/>
        <v>0</v>
      </c>
      <c r="J301" s="26">
        <f t="shared" si="163"/>
        <v>0</v>
      </c>
      <c r="K301" s="26">
        <f t="shared" si="163"/>
        <v>0</v>
      </c>
      <c r="L301" s="26">
        <f t="shared" si="163"/>
        <v>0</v>
      </c>
      <c r="M301" s="26">
        <f t="shared" si="163"/>
        <v>0</v>
      </c>
      <c r="N301" s="26">
        <f t="shared" si="163"/>
        <v>0</v>
      </c>
      <c r="O301" s="26">
        <f t="shared" si="163"/>
        <v>0</v>
      </c>
      <c r="P301" s="26">
        <f t="shared" si="163"/>
        <v>0</v>
      </c>
      <c r="Q301" s="24"/>
      <c r="R301" s="3"/>
      <c r="AG301" s="63"/>
      <c r="AW301" s="63"/>
      <c r="BM301" s="63"/>
      <c r="CC301" s="63"/>
      <c r="CS301" s="63"/>
      <c r="DI301" s="63"/>
      <c r="DY301" s="63"/>
      <c r="EO301" s="63"/>
      <c r="FE301" s="63"/>
      <c r="FU301" s="63"/>
      <c r="GK301" s="63"/>
      <c r="HA301" s="63"/>
      <c r="HQ301" s="63"/>
      <c r="IG301" s="63"/>
    </row>
    <row r="302" spans="1:241" ht="21.75" customHeight="1">
      <c r="A302" s="94"/>
      <c r="B302" s="91"/>
      <c r="C302" s="21"/>
      <c r="D302" s="21"/>
      <c r="E302" s="21"/>
      <c r="F302" s="14">
        <v>2029</v>
      </c>
      <c r="G302" s="30">
        <f t="shared" si="164"/>
        <v>0</v>
      </c>
      <c r="H302" s="30">
        <f t="shared" si="164"/>
        <v>0</v>
      </c>
      <c r="I302" s="26">
        <f t="shared" si="163"/>
        <v>0</v>
      </c>
      <c r="J302" s="26">
        <f t="shared" si="163"/>
        <v>0</v>
      </c>
      <c r="K302" s="26">
        <f t="shared" si="163"/>
        <v>0</v>
      </c>
      <c r="L302" s="26">
        <f t="shared" si="163"/>
        <v>0</v>
      </c>
      <c r="M302" s="26">
        <f t="shared" si="163"/>
        <v>0</v>
      </c>
      <c r="N302" s="26">
        <f t="shared" si="163"/>
        <v>0</v>
      </c>
      <c r="O302" s="26">
        <f t="shared" si="163"/>
        <v>0</v>
      </c>
      <c r="P302" s="26">
        <f t="shared" si="163"/>
        <v>0</v>
      </c>
      <c r="Q302" s="24"/>
      <c r="R302" s="3"/>
      <c r="AG302" s="63"/>
      <c r="AW302" s="63"/>
      <c r="BM302" s="63"/>
      <c r="CC302" s="63"/>
      <c r="CS302" s="63"/>
      <c r="DI302" s="63"/>
      <c r="DY302" s="63"/>
      <c r="EO302" s="63"/>
      <c r="FE302" s="63"/>
      <c r="FU302" s="63"/>
      <c r="GK302" s="63"/>
      <c r="HA302" s="63"/>
      <c r="HQ302" s="63"/>
      <c r="IG302" s="63"/>
    </row>
    <row r="303" spans="1:241" ht="21.75" customHeight="1">
      <c r="A303" s="94"/>
      <c r="B303" s="91"/>
      <c r="C303" s="21"/>
      <c r="D303" s="21"/>
      <c r="E303" s="21"/>
      <c r="F303" s="14">
        <v>2030</v>
      </c>
      <c r="G303" s="30">
        <f t="shared" si="164"/>
        <v>0</v>
      </c>
      <c r="H303" s="30">
        <f t="shared" si="164"/>
        <v>0</v>
      </c>
      <c r="I303" s="26">
        <f t="shared" si="163"/>
        <v>0</v>
      </c>
      <c r="J303" s="26">
        <f t="shared" si="163"/>
        <v>0</v>
      </c>
      <c r="K303" s="26">
        <f t="shared" si="163"/>
        <v>0</v>
      </c>
      <c r="L303" s="26">
        <f t="shared" si="163"/>
        <v>0</v>
      </c>
      <c r="M303" s="26">
        <f t="shared" si="163"/>
        <v>0</v>
      </c>
      <c r="N303" s="26">
        <f t="shared" si="163"/>
        <v>0</v>
      </c>
      <c r="O303" s="26">
        <f t="shared" si="163"/>
        <v>0</v>
      </c>
      <c r="P303" s="26">
        <f t="shared" si="163"/>
        <v>0</v>
      </c>
      <c r="Q303" s="24"/>
      <c r="R303" s="3"/>
      <c r="AG303" s="63"/>
      <c r="AW303" s="63"/>
      <c r="BM303" s="63"/>
      <c r="CC303" s="63"/>
      <c r="CS303" s="63"/>
      <c r="DI303" s="63"/>
      <c r="DY303" s="63"/>
      <c r="EO303" s="63"/>
      <c r="FE303" s="63"/>
      <c r="FU303" s="63"/>
      <c r="GK303" s="63"/>
      <c r="HA303" s="63"/>
      <c r="HQ303" s="63"/>
      <c r="IG303" s="63"/>
    </row>
    <row r="304" spans="1:254" ht="18" customHeight="1">
      <c r="A304" s="93"/>
      <c r="B304" s="88" t="s">
        <v>182</v>
      </c>
      <c r="C304" s="21"/>
      <c r="D304" s="21"/>
      <c r="E304" s="21"/>
      <c r="F304" s="22" t="s">
        <v>22</v>
      </c>
      <c r="G304" s="23">
        <f>I304+K304+M304+O304</f>
        <v>25610</v>
      </c>
      <c r="H304" s="23">
        <f aca="true" t="shared" si="165" ref="H304:H313">J304+L304+N304+P304</f>
        <v>0</v>
      </c>
      <c r="I304" s="23">
        <f aca="true" t="shared" si="166" ref="I304:P304">SUM(I305:I313)</f>
        <v>25610</v>
      </c>
      <c r="J304" s="23">
        <f t="shared" si="166"/>
        <v>0</v>
      </c>
      <c r="K304" s="23">
        <f t="shared" si="166"/>
        <v>0</v>
      </c>
      <c r="L304" s="23">
        <f t="shared" si="166"/>
        <v>0</v>
      </c>
      <c r="M304" s="23">
        <f t="shared" si="166"/>
        <v>0</v>
      </c>
      <c r="N304" s="23">
        <f t="shared" si="166"/>
        <v>0</v>
      </c>
      <c r="O304" s="23">
        <f t="shared" si="166"/>
        <v>0</v>
      </c>
      <c r="P304" s="23">
        <f t="shared" si="166"/>
        <v>0</v>
      </c>
      <c r="Q304" s="24"/>
      <c r="R304" s="85"/>
      <c r="S304" s="86"/>
      <c r="T304" s="86"/>
      <c r="U304" s="62"/>
      <c r="V304" s="44"/>
      <c r="W304" s="45"/>
      <c r="X304" s="45"/>
      <c r="Y304" s="45"/>
      <c r="Z304" s="45"/>
      <c r="AA304" s="45"/>
      <c r="AB304" s="45"/>
      <c r="AC304" s="45"/>
      <c r="AD304" s="45"/>
      <c r="AE304" s="45"/>
      <c r="AF304" s="45"/>
      <c r="AG304" s="46"/>
      <c r="AH304" s="87"/>
      <c r="AI304" s="86"/>
      <c r="AJ304" s="86"/>
      <c r="AK304" s="86"/>
      <c r="AL304" s="62"/>
      <c r="AM304" s="44"/>
      <c r="AN304" s="45"/>
      <c r="AO304" s="45"/>
      <c r="AP304" s="45"/>
      <c r="AQ304" s="45"/>
      <c r="AR304" s="45"/>
      <c r="AS304" s="45"/>
      <c r="AT304" s="45"/>
      <c r="AU304" s="45"/>
      <c r="AV304" s="45"/>
      <c r="AW304" s="45"/>
      <c r="AX304" s="46"/>
      <c r="AY304" s="87"/>
      <c r="AZ304" s="86"/>
      <c r="BA304" s="86"/>
      <c r="BB304" s="86"/>
      <c r="BC304" s="62"/>
      <c r="BD304" s="44"/>
      <c r="BE304" s="45"/>
      <c r="BF304" s="45"/>
      <c r="BG304" s="45"/>
      <c r="BH304" s="45"/>
      <c r="BI304" s="45"/>
      <c r="BJ304" s="45"/>
      <c r="BK304" s="45"/>
      <c r="BL304" s="45"/>
      <c r="BM304" s="45"/>
      <c r="BN304" s="45"/>
      <c r="BO304" s="46"/>
      <c r="BP304" s="87"/>
      <c r="BQ304" s="86"/>
      <c r="BR304" s="86"/>
      <c r="BS304" s="86"/>
      <c r="BT304" s="62"/>
      <c r="BU304" s="44"/>
      <c r="BV304" s="45"/>
      <c r="BW304" s="45"/>
      <c r="BX304" s="45"/>
      <c r="BY304" s="45"/>
      <c r="BZ304" s="45"/>
      <c r="CA304" s="45"/>
      <c r="CB304" s="45"/>
      <c r="CC304" s="45"/>
      <c r="CD304" s="45"/>
      <c r="CE304" s="45"/>
      <c r="CF304" s="46"/>
      <c r="CG304" s="87"/>
      <c r="CH304" s="86"/>
      <c r="CI304" s="86"/>
      <c r="CJ304" s="86"/>
      <c r="CK304" s="62"/>
      <c r="CL304" s="44"/>
      <c r="CM304" s="45"/>
      <c r="CN304" s="45"/>
      <c r="CO304" s="45"/>
      <c r="CP304" s="45"/>
      <c r="CQ304" s="45"/>
      <c r="CR304" s="45"/>
      <c r="CS304" s="45"/>
      <c r="CT304" s="45"/>
      <c r="CU304" s="45"/>
      <c r="CV304" s="45"/>
      <c r="CW304" s="46"/>
      <c r="CX304" s="87"/>
      <c r="CY304" s="86"/>
      <c r="CZ304" s="86"/>
      <c r="DA304" s="86"/>
      <c r="DB304" s="62"/>
      <c r="DC304" s="44"/>
      <c r="DD304" s="45"/>
      <c r="DE304" s="47"/>
      <c r="DF304" s="23"/>
      <c r="DG304" s="23"/>
      <c r="DH304" s="23"/>
      <c r="DI304" s="23"/>
      <c r="DJ304" s="23"/>
      <c r="DK304" s="23"/>
      <c r="DL304" s="23"/>
      <c r="DM304" s="23"/>
      <c r="DN304" s="24"/>
      <c r="DO304" s="85"/>
      <c r="DP304" s="88"/>
      <c r="DQ304" s="89"/>
      <c r="DR304" s="90"/>
      <c r="DS304" s="21"/>
      <c r="DT304" s="22"/>
      <c r="DU304" s="23"/>
      <c r="DV304" s="23"/>
      <c r="DW304" s="23"/>
      <c r="DX304" s="23"/>
      <c r="DY304" s="23"/>
      <c r="DZ304" s="23"/>
      <c r="EA304" s="23"/>
      <c r="EB304" s="23"/>
      <c r="EC304" s="23"/>
      <c r="ED304" s="23"/>
      <c r="EE304" s="24"/>
      <c r="EF304" s="85"/>
      <c r="EG304" s="88"/>
      <c r="EH304" s="89"/>
      <c r="EI304" s="90"/>
      <c r="EJ304" s="21"/>
      <c r="EK304" s="22"/>
      <c r="EL304" s="23"/>
      <c r="EM304" s="23"/>
      <c r="EN304" s="23"/>
      <c r="EO304" s="23"/>
      <c r="EP304" s="23"/>
      <c r="EQ304" s="23"/>
      <c r="ER304" s="23"/>
      <c r="ES304" s="23"/>
      <c r="ET304" s="23"/>
      <c r="EU304" s="23"/>
      <c r="EV304" s="24"/>
      <c r="EW304" s="85"/>
      <c r="EX304" s="88"/>
      <c r="EY304" s="89"/>
      <c r="EZ304" s="90"/>
      <c r="FA304" s="21"/>
      <c r="FB304" s="22"/>
      <c r="FC304" s="23"/>
      <c r="FD304" s="23"/>
      <c r="FE304" s="23"/>
      <c r="FF304" s="23"/>
      <c r="FG304" s="23"/>
      <c r="FH304" s="23"/>
      <c r="FI304" s="23"/>
      <c r="FJ304" s="23"/>
      <c r="FK304" s="23"/>
      <c r="FL304" s="23"/>
      <c r="FM304" s="24"/>
      <c r="FN304" s="85"/>
      <c r="FO304" s="88"/>
      <c r="FP304" s="89"/>
      <c r="FQ304" s="90"/>
      <c r="FR304" s="21"/>
      <c r="FS304" s="22"/>
      <c r="FT304" s="23"/>
      <c r="FU304" s="23"/>
      <c r="FV304" s="23"/>
      <c r="FW304" s="23"/>
      <c r="FX304" s="23"/>
      <c r="FY304" s="23"/>
      <c r="FZ304" s="23"/>
      <c r="GA304" s="23"/>
      <c r="GB304" s="23"/>
      <c r="GC304" s="23"/>
      <c r="GD304" s="24"/>
      <c r="GE304" s="85"/>
      <c r="GF304" s="88"/>
      <c r="GG304" s="89"/>
      <c r="GH304" s="90"/>
      <c r="GI304" s="21"/>
      <c r="GJ304" s="22"/>
      <c r="GK304" s="23"/>
      <c r="GL304" s="23"/>
      <c r="GM304" s="23"/>
      <c r="GN304" s="23"/>
      <c r="GO304" s="23"/>
      <c r="GP304" s="23"/>
      <c r="GQ304" s="23"/>
      <c r="GR304" s="23"/>
      <c r="GS304" s="23"/>
      <c r="GT304" s="23"/>
      <c r="GU304" s="24"/>
      <c r="GV304" s="85"/>
      <c r="GW304" s="88"/>
      <c r="GX304" s="89"/>
      <c r="GY304" s="90"/>
      <c r="GZ304" s="21"/>
      <c r="HA304" s="22"/>
      <c r="HB304" s="23"/>
      <c r="HC304" s="23"/>
      <c r="HD304" s="23"/>
      <c r="HE304" s="23"/>
      <c r="HF304" s="23"/>
      <c r="HG304" s="23"/>
      <c r="HH304" s="23"/>
      <c r="HI304" s="23"/>
      <c r="HJ304" s="23"/>
      <c r="HK304" s="23"/>
      <c r="HL304" s="24"/>
      <c r="HM304" s="85"/>
      <c r="HN304" s="88"/>
      <c r="HO304" s="89"/>
      <c r="HP304" s="90"/>
      <c r="HQ304" s="21"/>
      <c r="HR304" s="22"/>
      <c r="HS304" s="23"/>
      <c r="HT304" s="23"/>
      <c r="HU304" s="23"/>
      <c r="HV304" s="23"/>
      <c r="HW304" s="23"/>
      <c r="HX304" s="23"/>
      <c r="HY304" s="23"/>
      <c r="HZ304" s="23"/>
      <c r="IA304" s="23"/>
      <c r="IB304" s="23"/>
      <c r="IC304" s="24"/>
      <c r="ID304" s="85"/>
      <c r="IE304" s="88"/>
      <c r="IF304" s="89"/>
      <c r="IG304" s="90"/>
      <c r="IH304" s="21"/>
      <c r="II304" s="22"/>
      <c r="IJ304" s="23"/>
      <c r="IK304" s="23"/>
      <c r="IL304" s="23"/>
      <c r="IM304" s="23"/>
      <c r="IN304" s="23"/>
      <c r="IO304" s="23"/>
      <c r="IP304" s="23"/>
      <c r="IQ304" s="23"/>
      <c r="IR304" s="23"/>
      <c r="IS304" s="23"/>
      <c r="IT304" s="24"/>
    </row>
    <row r="305" spans="1:254" ht="21.75" customHeight="1">
      <c r="A305" s="94"/>
      <c r="B305" s="91"/>
      <c r="C305" s="21"/>
      <c r="D305" s="21"/>
      <c r="E305" s="21"/>
      <c r="F305" s="14">
        <v>2022</v>
      </c>
      <c r="G305" s="26">
        <f>I305+K305+M305+O305</f>
        <v>11210</v>
      </c>
      <c r="H305" s="26">
        <f t="shared" si="165"/>
        <v>0</v>
      </c>
      <c r="I305" s="26">
        <f aca="true" t="shared" si="167" ref="I305:I313">I257</f>
        <v>11210</v>
      </c>
      <c r="J305" s="26">
        <f aca="true" t="shared" si="168" ref="J305:P305">J257</f>
        <v>0</v>
      </c>
      <c r="K305" s="26">
        <f t="shared" si="168"/>
        <v>0</v>
      </c>
      <c r="L305" s="26">
        <f t="shared" si="168"/>
        <v>0</v>
      </c>
      <c r="M305" s="26">
        <f t="shared" si="168"/>
        <v>0</v>
      </c>
      <c r="N305" s="26">
        <f t="shared" si="168"/>
        <v>0</v>
      </c>
      <c r="O305" s="26">
        <f t="shared" si="168"/>
        <v>0</v>
      </c>
      <c r="P305" s="26">
        <f t="shared" si="168"/>
        <v>0</v>
      </c>
      <c r="Q305" s="24"/>
      <c r="R305" s="85"/>
      <c r="S305" s="86"/>
      <c r="T305" s="86"/>
      <c r="U305" s="62"/>
      <c r="V305" s="48"/>
      <c r="W305" s="49"/>
      <c r="X305" s="49"/>
      <c r="Y305" s="49"/>
      <c r="Z305" s="49"/>
      <c r="AA305" s="49"/>
      <c r="AB305" s="49"/>
      <c r="AC305" s="49"/>
      <c r="AD305" s="49"/>
      <c r="AE305" s="49"/>
      <c r="AF305" s="49"/>
      <c r="AG305" s="46"/>
      <c r="AH305" s="87"/>
      <c r="AI305" s="86"/>
      <c r="AJ305" s="86"/>
      <c r="AK305" s="86"/>
      <c r="AL305" s="62"/>
      <c r="AM305" s="48"/>
      <c r="AN305" s="49"/>
      <c r="AO305" s="49"/>
      <c r="AP305" s="49"/>
      <c r="AQ305" s="49"/>
      <c r="AR305" s="49"/>
      <c r="AS305" s="49"/>
      <c r="AT305" s="49"/>
      <c r="AU305" s="49"/>
      <c r="AV305" s="49"/>
      <c r="AW305" s="49"/>
      <c r="AX305" s="46"/>
      <c r="AY305" s="87"/>
      <c r="AZ305" s="86"/>
      <c r="BA305" s="86"/>
      <c r="BB305" s="86"/>
      <c r="BC305" s="62"/>
      <c r="BD305" s="48"/>
      <c r="BE305" s="49"/>
      <c r="BF305" s="49"/>
      <c r="BG305" s="49"/>
      <c r="BH305" s="49"/>
      <c r="BI305" s="49"/>
      <c r="BJ305" s="49"/>
      <c r="BK305" s="49"/>
      <c r="BL305" s="49"/>
      <c r="BM305" s="49"/>
      <c r="BN305" s="49"/>
      <c r="BO305" s="46"/>
      <c r="BP305" s="87"/>
      <c r="BQ305" s="86"/>
      <c r="BR305" s="86"/>
      <c r="BS305" s="86"/>
      <c r="BT305" s="62"/>
      <c r="BU305" s="48"/>
      <c r="BV305" s="49"/>
      <c r="BW305" s="49"/>
      <c r="BX305" s="49"/>
      <c r="BY305" s="49"/>
      <c r="BZ305" s="49"/>
      <c r="CA305" s="49"/>
      <c r="CB305" s="49"/>
      <c r="CC305" s="49"/>
      <c r="CD305" s="49"/>
      <c r="CE305" s="49"/>
      <c r="CF305" s="46"/>
      <c r="CG305" s="87"/>
      <c r="CH305" s="86"/>
      <c r="CI305" s="86"/>
      <c r="CJ305" s="86"/>
      <c r="CK305" s="62"/>
      <c r="CL305" s="48"/>
      <c r="CM305" s="49"/>
      <c r="CN305" s="49"/>
      <c r="CO305" s="49"/>
      <c r="CP305" s="49"/>
      <c r="CQ305" s="49"/>
      <c r="CR305" s="49"/>
      <c r="CS305" s="49"/>
      <c r="CT305" s="49"/>
      <c r="CU305" s="49"/>
      <c r="CV305" s="49"/>
      <c r="CW305" s="46"/>
      <c r="CX305" s="87"/>
      <c r="CY305" s="86"/>
      <c r="CZ305" s="86"/>
      <c r="DA305" s="86"/>
      <c r="DB305" s="62"/>
      <c r="DC305" s="48"/>
      <c r="DD305" s="49"/>
      <c r="DE305" s="50"/>
      <c r="DF305" s="26"/>
      <c r="DG305" s="26"/>
      <c r="DH305" s="26"/>
      <c r="DI305" s="26"/>
      <c r="DJ305" s="26"/>
      <c r="DK305" s="26"/>
      <c r="DL305" s="26"/>
      <c r="DM305" s="26"/>
      <c r="DN305" s="24"/>
      <c r="DO305" s="85"/>
      <c r="DP305" s="91"/>
      <c r="DQ305" s="86"/>
      <c r="DR305" s="92"/>
      <c r="DS305" s="21"/>
      <c r="DT305" s="25"/>
      <c r="DU305" s="26"/>
      <c r="DV305" s="26"/>
      <c r="DW305" s="26"/>
      <c r="DX305" s="26"/>
      <c r="DY305" s="26"/>
      <c r="DZ305" s="26"/>
      <c r="EA305" s="26"/>
      <c r="EB305" s="26"/>
      <c r="EC305" s="26"/>
      <c r="ED305" s="26"/>
      <c r="EE305" s="24"/>
      <c r="EF305" s="85"/>
      <c r="EG305" s="91"/>
      <c r="EH305" s="86"/>
      <c r="EI305" s="92"/>
      <c r="EJ305" s="21"/>
      <c r="EK305" s="25"/>
      <c r="EL305" s="26"/>
      <c r="EM305" s="26"/>
      <c r="EN305" s="26"/>
      <c r="EO305" s="26"/>
      <c r="EP305" s="26"/>
      <c r="EQ305" s="26"/>
      <c r="ER305" s="26"/>
      <c r="ES305" s="26"/>
      <c r="ET305" s="26"/>
      <c r="EU305" s="26"/>
      <c r="EV305" s="24"/>
      <c r="EW305" s="85"/>
      <c r="EX305" s="91"/>
      <c r="EY305" s="86"/>
      <c r="EZ305" s="92"/>
      <c r="FA305" s="21"/>
      <c r="FB305" s="25"/>
      <c r="FC305" s="26"/>
      <c r="FD305" s="26"/>
      <c r="FE305" s="26"/>
      <c r="FF305" s="26"/>
      <c r="FG305" s="26"/>
      <c r="FH305" s="26"/>
      <c r="FI305" s="26"/>
      <c r="FJ305" s="26"/>
      <c r="FK305" s="26"/>
      <c r="FL305" s="26"/>
      <c r="FM305" s="24"/>
      <c r="FN305" s="85"/>
      <c r="FO305" s="91"/>
      <c r="FP305" s="86"/>
      <c r="FQ305" s="92"/>
      <c r="FR305" s="21"/>
      <c r="FS305" s="25"/>
      <c r="FT305" s="26"/>
      <c r="FU305" s="26"/>
      <c r="FV305" s="26"/>
      <c r="FW305" s="26"/>
      <c r="FX305" s="26"/>
      <c r="FY305" s="26"/>
      <c r="FZ305" s="26"/>
      <c r="GA305" s="26"/>
      <c r="GB305" s="26"/>
      <c r="GC305" s="26"/>
      <c r="GD305" s="24"/>
      <c r="GE305" s="85"/>
      <c r="GF305" s="91"/>
      <c r="GG305" s="86"/>
      <c r="GH305" s="92"/>
      <c r="GI305" s="21"/>
      <c r="GJ305" s="25"/>
      <c r="GK305" s="26"/>
      <c r="GL305" s="26"/>
      <c r="GM305" s="26"/>
      <c r="GN305" s="26"/>
      <c r="GO305" s="26"/>
      <c r="GP305" s="26"/>
      <c r="GQ305" s="26"/>
      <c r="GR305" s="26"/>
      <c r="GS305" s="26"/>
      <c r="GT305" s="26"/>
      <c r="GU305" s="24"/>
      <c r="GV305" s="85"/>
      <c r="GW305" s="91"/>
      <c r="GX305" s="86"/>
      <c r="GY305" s="92"/>
      <c r="GZ305" s="21"/>
      <c r="HA305" s="25"/>
      <c r="HB305" s="26"/>
      <c r="HC305" s="26"/>
      <c r="HD305" s="26"/>
      <c r="HE305" s="26"/>
      <c r="HF305" s="26"/>
      <c r="HG305" s="26"/>
      <c r="HH305" s="26"/>
      <c r="HI305" s="26"/>
      <c r="HJ305" s="26"/>
      <c r="HK305" s="26"/>
      <c r="HL305" s="24"/>
      <c r="HM305" s="85"/>
      <c r="HN305" s="91"/>
      <c r="HO305" s="86"/>
      <c r="HP305" s="92"/>
      <c r="HQ305" s="21"/>
      <c r="HR305" s="25"/>
      <c r="HS305" s="26"/>
      <c r="HT305" s="26"/>
      <c r="HU305" s="26"/>
      <c r="HV305" s="26"/>
      <c r="HW305" s="26"/>
      <c r="HX305" s="26"/>
      <c r="HY305" s="26"/>
      <c r="HZ305" s="26"/>
      <c r="IA305" s="26"/>
      <c r="IB305" s="26"/>
      <c r="IC305" s="24"/>
      <c r="ID305" s="85"/>
      <c r="IE305" s="91"/>
      <c r="IF305" s="86"/>
      <c r="IG305" s="92"/>
      <c r="IH305" s="21"/>
      <c r="II305" s="25"/>
      <c r="IJ305" s="26"/>
      <c r="IK305" s="26"/>
      <c r="IL305" s="26"/>
      <c r="IM305" s="26"/>
      <c r="IN305" s="26"/>
      <c r="IO305" s="26"/>
      <c r="IP305" s="26"/>
      <c r="IQ305" s="26"/>
      <c r="IR305" s="26"/>
      <c r="IS305" s="26"/>
      <c r="IT305" s="24"/>
    </row>
    <row r="306" spans="1:254" ht="19.5" customHeight="1">
      <c r="A306" s="94"/>
      <c r="B306" s="91"/>
      <c r="C306" s="25"/>
      <c r="D306" s="25"/>
      <c r="E306" s="25"/>
      <c r="F306" s="14">
        <v>2023</v>
      </c>
      <c r="G306" s="26">
        <f>I306+K306+M306+O306</f>
        <v>0</v>
      </c>
      <c r="H306" s="26">
        <f t="shared" si="165"/>
        <v>0</v>
      </c>
      <c r="I306" s="26">
        <f t="shared" si="167"/>
        <v>0</v>
      </c>
      <c r="J306" s="26">
        <f aca="true" t="shared" si="169" ref="J306:P313">J258</f>
        <v>0</v>
      </c>
      <c r="K306" s="26">
        <f t="shared" si="169"/>
        <v>0</v>
      </c>
      <c r="L306" s="26">
        <f t="shared" si="169"/>
        <v>0</v>
      </c>
      <c r="M306" s="26">
        <f t="shared" si="169"/>
        <v>0</v>
      </c>
      <c r="N306" s="26">
        <f t="shared" si="169"/>
        <v>0</v>
      </c>
      <c r="O306" s="26">
        <f t="shared" si="169"/>
        <v>0</v>
      </c>
      <c r="P306" s="26">
        <f t="shared" si="169"/>
        <v>0</v>
      </c>
      <c r="Q306" s="24"/>
      <c r="R306" s="85"/>
      <c r="S306" s="86"/>
      <c r="T306" s="86"/>
      <c r="U306" s="48"/>
      <c r="V306" s="48"/>
      <c r="W306" s="49"/>
      <c r="X306" s="49"/>
      <c r="Y306" s="49"/>
      <c r="Z306" s="49"/>
      <c r="AA306" s="49"/>
      <c r="AB306" s="49"/>
      <c r="AC306" s="49"/>
      <c r="AD306" s="49"/>
      <c r="AE306" s="49"/>
      <c r="AF306" s="49"/>
      <c r="AG306" s="46"/>
      <c r="AH306" s="87"/>
      <c r="AI306" s="86"/>
      <c r="AJ306" s="86"/>
      <c r="AK306" s="86"/>
      <c r="AL306" s="48"/>
      <c r="AM306" s="48"/>
      <c r="AN306" s="49"/>
      <c r="AO306" s="49"/>
      <c r="AP306" s="49"/>
      <c r="AQ306" s="49"/>
      <c r="AR306" s="49"/>
      <c r="AS306" s="49"/>
      <c r="AT306" s="49"/>
      <c r="AU306" s="49"/>
      <c r="AV306" s="49"/>
      <c r="AW306" s="49"/>
      <c r="AX306" s="46"/>
      <c r="AY306" s="87"/>
      <c r="AZ306" s="86"/>
      <c r="BA306" s="86"/>
      <c r="BB306" s="86"/>
      <c r="BC306" s="48"/>
      <c r="BD306" s="48"/>
      <c r="BE306" s="49"/>
      <c r="BF306" s="49"/>
      <c r="BG306" s="49"/>
      <c r="BH306" s="49"/>
      <c r="BI306" s="49"/>
      <c r="BJ306" s="49"/>
      <c r="BK306" s="49"/>
      <c r="BL306" s="49"/>
      <c r="BM306" s="49"/>
      <c r="BN306" s="49"/>
      <c r="BO306" s="46"/>
      <c r="BP306" s="87"/>
      <c r="BQ306" s="86"/>
      <c r="BR306" s="86"/>
      <c r="BS306" s="86"/>
      <c r="BT306" s="48"/>
      <c r="BU306" s="48"/>
      <c r="BV306" s="49"/>
      <c r="BW306" s="49"/>
      <c r="BX306" s="49"/>
      <c r="BY306" s="49"/>
      <c r="BZ306" s="49"/>
      <c r="CA306" s="49"/>
      <c r="CB306" s="49"/>
      <c r="CC306" s="49"/>
      <c r="CD306" s="49"/>
      <c r="CE306" s="49"/>
      <c r="CF306" s="46"/>
      <c r="CG306" s="87"/>
      <c r="CH306" s="86"/>
      <c r="CI306" s="86"/>
      <c r="CJ306" s="86"/>
      <c r="CK306" s="48"/>
      <c r="CL306" s="48"/>
      <c r="CM306" s="49"/>
      <c r="CN306" s="49"/>
      <c r="CO306" s="49"/>
      <c r="CP306" s="49"/>
      <c r="CQ306" s="49"/>
      <c r="CR306" s="49"/>
      <c r="CS306" s="49"/>
      <c r="CT306" s="49"/>
      <c r="CU306" s="49"/>
      <c r="CV306" s="49"/>
      <c r="CW306" s="46"/>
      <c r="CX306" s="87"/>
      <c r="CY306" s="86"/>
      <c r="CZ306" s="86"/>
      <c r="DA306" s="86"/>
      <c r="DB306" s="48"/>
      <c r="DC306" s="48"/>
      <c r="DD306" s="49"/>
      <c r="DE306" s="50"/>
      <c r="DF306" s="26"/>
      <c r="DG306" s="26"/>
      <c r="DH306" s="26"/>
      <c r="DI306" s="26"/>
      <c r="DJ306" s="26"/>
      <c r="DK306" s="26"/>
      <c r="DL306" s="26"/>
      <c r="DM306" s="26"/>
      <c r="DN306" s="24"/>
      <c r="DO306" s="85"/>
      <c r="DP306" s="91"/>
      <c r="DQ306" s="86"/>
      <c r="DR306" s="92"/>
      <c r="DS306" s="25"/>
      <c r="DT306" s="25"/>
      <c r="DU306" s="26"/>
      <c r="DV306" s="26"/>
      <c r="DW306" s="26"/>
      <c r="DX306" s="26"/>
      <c r="DY306" s="26"/>
      <c r="DZ306" s="26"/>
      <c r="EA306" s="26"/>
      <c r="EB306" s="26"/>
      <c r="EC306" s="26"/>
      <c r="ED306" s="26"/>
      <c r="EE306" s="24"/>
      <c r="EF306" s="85"/>
      <c r="EG306" s="91"/>
      <c r="EH306" s="86"/>
      <c r="EI306" s="92"/>
      <c r="EJ306" s="25"/>
      <c r="EK306" s="25"/>
      <c r="EL306" s="26"/>
      <c r="EM306" s="26"/>
      <c r="EN306" s="26"/>
      <c r="EO306" s="26"/>
      <c r="EP306" s="26"/>
      <c r="EQ306" s="26"/>
      <c r="ER306" s="26"/>
      <c r="ES306" s="26"/>
      <c r="ET306" s="26"/>
      <c r="EU306" s="26"/>
      <c r="EV306" s="24"/>
      <c r="EW306" s="85"/>
      <c r="EX306" s="91"/>
      <c r="EY306" s="86"/>
      <c r="EZ306" s="92"/>
      <c r="FA306" s="25"/>
      <c r="FB306" s="25"/>
      <c r="FC306" s="26"/>
      <c r="FD306" s="26"/>
      <c r="FE306" s="26"/>
      <c r="FF306" s="26"/>
      <c r="FG306" s="26"/>
      <c r="FH306" s="26"/>
      <c r="FI306" s="26"/>
      <c r="FJ306" s="26"/>
      <c r="FK306" s="26"/>
      <c r="FL306" s="26"/>
      <c r="FM306" s="24"/>
      <c r="FN306" s="85"/>
      <c r="FO306" s="91"/>
      <c r="FP306" s="86"/>
      <c r="FQ306" s="92"/>
      <c r="FR306" s="25"/>
      <c r="FS306" s="25"/>
      <c r="FT306" s="26"/>
      <c r="FU306" s="26"/>
      <c r="FV306" s="26"/>
      <c r="FW306" s="26"/>
      <c r="FX306" s="26"/>
      <c r="FY306" s="26"/>
      <c r="FZ306" s="26"/>
      <c r="GA306" s="26"/>
      <c r="GB306" s="26"/>
      <c r="GC306" s="26"/>
      <c r="GD306" s="24"/>
      <c r="GE306" s="85"/>
      <c r="GF306" s="91"/>
      <c r="GG306" s="86"/>
      <c r="GH306" s="92"/>
      <c r="GI306" s="25"/>
      <c r="GJ306" s="25"/>
      <c r="GK306" s="26"/>
      <c r="GL306" s="26"/>
      <c r="GM306" s="26"/>
      <c r="GN306" s="26"/>
      <c r="GO306" s="26"/>
      <c r="GP306" s="26"/>
      <c r="GQ306" s="26"/>
      <c r="GR306" s="26"/>
      <c r="GS306" s="26"/>
      <c r="GT306" s="26"/>
      <c r="GU306" s="24"/>
      <c r="GV306" s="85"/>
      <c r="GW306" s="91"/>
      <c r="GX306" s="86"/>
      <c r="GY306" s="92"/>
      <c r="GZ306" s="25"/>
      <c r="HA306" s="25"/>
      <c r="HB306" s="26"/>
      <c r="HC306" s="26"/>
      <c r="HD306" s="26"/>
      <c r="HE306" s="26"/>
      <c r="HF306" s="26"/>
      <c r="HG306" s="26"/>
      <c r="HH306" s="26"/>
      <c r="HI306" s="26"/>
      <c r="HJ306" s="26"/>
      <c r="HK306" s="26"/>
      <c r="HL306" s="24"/>
      <c r="HM306" s="85"/>
      <c r="HN306" s="91"/>
      <c r="HO306" s="86"/>
      <c r="HP306" s="92"/>
      <c r="HQ306" s="25"/>
      <c r="HR306" s="25"/>
      <c r="HS306" s="26"/>
      <c r="HT306" s="26"/>
      <c r="HU306" s="26"/>
      <c r="HV306" s="26"/>
      <c r="HW306" s="26"/>
      <c r="HX306" s="26"/>
      <c r="HY306" s="26"/>
      <c r="HZ306" s="26"/>
      <c r="IA306" s="26"/>
      <c r="IB306" s="26"/>
      <c r="IC306" s="24"/>
      <c r="ID306" s="85"/>
      <c r="IE306" s="91"/>
      <c r="IF306" s="86"/>
      <c r="IG306" s="92"/>
      <c r="IH306" s="25"/>
      <c r="II306" s="25"/>
      <c r="IJ306" s="26"/>
      <c r="IK306" s="26"/>
      <c r="IL306" s="26"/>
      <c r="IM306" s="26"/>
      <c r="IN306" s="26"/>
      <c r="IO306" s="26"/>
      <c r="IP306" s="26"/>
      <c r="IQ306" s="26"/>
      <c r="IR306" s="26"/>
      <c r="IS306" s="26"/>
      <c r="IT306" s="24"/>
    </row>
    <row r="307" spans="1:254" ht="18.75" customHeight="1">
      <c r="A307" s="94"/>
      <c r="B307" s="91"/>
      <c r="C307" s="25"/>
      <c r="D307" s="25"/>
      <c r="E307" s="25"/>
      <c r="F307" s="14">
        <v>2024</v>
      </c>
      <c r="G307" s="26">
        <f>I307+K307+M307+O307</f>
        <v>0</v>
      </c>
      <c r="H307" s="26">
        <f t="shared" si="165"/>
        <v>0</v>
      </c>
      <c r="I307" s="26">
        <f t="shared" si="167"/>
        <v>0</v>
      </c>
      <c r="J307" s="26">
        <f t="shared" si="169"/>
        <v>0</v>
      </c>
      <c r="K307" s="26">
        <f t="shared" si="169"/>
        <v>0</v>
      </c>
      <c r="L307" s="26">
        <f t="shared" si="169"/>
        <v>0</v>
      </c>
      <c r="M307" s="26">
        <f t="shared" si="169"/>
        <v>0</v>
      </c>
      <c r="N307" s="26">
        <f t="shared" si="169"/>
        <v>0</v>
      </c>
      <c r="O307" s="26">
        <f t="shared" si="169"/>
        <v>0</v>
      </c>
      <c r="P307" s="26">
        <f t="shared" si="169"/>
        <v>0</v>
      </c>
      <c r="Q307" s="24"/>
      <c r="R307" s="85"/>
      <c r="S307" s="86"/>
      <c r="T307" s="86"/>
      <c r="U307" s="48"/>
      <c r="V307" s="48"/>
      <c r="W307" s="49"/>
      <c r="X307" s="49"/>
      <c r="Y307" s="49"/>
      <c r="Z307" s="49"/>
      <c r="AA307" s="49"/>
      <c r="AB307" s="49"/>
      <c r="AC307" s="49"/>
      <c r="AD307" s="49"/>
      <c r="AE307" s="49"/>
      <c r="AF307" s="49"/>
      <c r="AG307" s="46"/>
      <c r="AH307" s="87"/>
      <c r="AI307" s="86"/>
      <c r="AJ307" s="86"/>
      <c r="AK307" s="86"/>
      <c r="AL307" s="48"/>
      <c r="AM307" s="48"/>
      <c r="AN307" s="49"/>
      <c r="AO307" s="49"/>
      <c r="AP307" s="49"/>
      <c r="AQ307" s="49"/>
      <c r="AR307" s="49"/>
      <c r="AS307" s="49"/>
      <c r="AT307" s="49"/>
      <c r="AU307" s="49"/>
      <c r="AV307" s="49"/>
      <c r="AW307" s="49"/>
      <c r="AX307" s="46"/>
      <c r="AY307" s="87"/>
      <c r="AZ307" s="86"/>
      <c r="BA307" s="86"/>
      <c r="BB307" s="86"/>
      <c r="BC307" s="48"/>
      <c r="BD307" s="48"/>
      <c r="BE307" s="49"/>
      <c r="BF307" s="49"/>
      <c r="BG307" s="49"/>
      <c r="BH307" s="49"/>
      <c r="BI307" s="49"/>
      <c r="BJ307" s="49"/>
      <c r="BK307" s="49"/>
      <c r="BL307" s="49"/>
      <c r="BM307" s="49"/>
      <c r="BN307" s="49"/>
      <c r="BO307" s="46"/>
      <c r="BP307" s="87"/>
      <c r="BQ307" s="86"/>
      <c r="BR307" s="86"/>
      <c r="BS307" s="86"/>
      <c r="BT307" s="48"/>
      <c r="BU307" s="48"/>
      <c r="BV307" s="49"/>
      <c r="BW307" s="49"/>
      <c r="BX307" s="49"/>
      <c r="BY307" s="49"/>
      <c r="BZ307" s="49"/>
      <c r="CA307" s="49"/>
      <c r="CB307" s="49"/>
      <c r="CC307" s="49"/>
      <c r="CD307" s="49"/>
      <c r="CE307" s="49"/>
      <c r="CF307" s="46"/>
      <c r="CG307" s="87"/>
      <c r="CH307" s="86"/>
      <c r="CI307" s="86"/>
      <c r="CJ307" s="86"/>
      <c r="CK307" s="48"/>
      <c r="CL307" s="48"/>
      <c r="CM307" s="49"/>
      <c r="CN307" s="49"/>
      <c r="CO307" s="49"/>
      <c r="CP307" s="49"/>
      <c r="CQ307" s="49"/>
      <c r="CR307" s="49"/>
      <c r="CS307" s="49"/>
      <c r="CT307" s="49"/>
      <c r="CU307" s="49"/>
      <c r="CV307" s="49"/>
      <c r="CW307" s="46"/>
      <c r="CX307" s="87"/>
      <c r="CY307" s="86"/>
      <c r="CZ307" s="86"/>
      <c r="DA307" s="86"/>
      <c r="DB307" s="48"/>
      <c r="DC307" s="48"/>
      <c r="DD307" s="49"/>
      <c r="DE307" s="50"/>
      <c r="DF307" s="26"/>
      <c r="DG307" s="26"/>
      <c r="DH307" s="26"/>
      <c r="DI307" s="26"/>
      <c r="DJ307" s="26"/>
      <c r="DK307" s="26"/>
      <c r="DL307" s="26"/>
      <c r="DM307" s="26"/>
      <c r="DN307" s="24"/>
      <c r="DO307" s="85"/>
      <c r="DP307" s="91"/>
      <c r="DQ307" s="86"/>
      <c r="DR307" s="92"/>
      <c r="DS307" s="25"/>
      <c r="DT307" s="25"/>
      <c r="DU307" s="26"/>
      <c r="DV307" s="26"/>
      <c r="DW307" s="26"/>
      <c r="DX307" s="26"/>
      <c r="DY307" s="26"/>
      <c r="DZ307" s="26"/>
      <c r="EA307" s="26"/>
      <c r="EB307" s="26"/>
      <c r="EC307" s="26"/>
      <c r="ED307" s="26"/>
      <c r="EE307" s="24"/>
      <c r="EF307" s="85"/>
      <c r="EG307" s="91"/>
      <c r="EH307" s="86"/>
      <c r="EI307" s="92"/>
      <c r="EJ307" s="25"/>
      <c r="EK307" s="25"/>
      <c r="EL307" s="26"/>
      <c r="EM307" s="26"/>
      <c r="EN307" s="26"/>
      <c r="EO307" s="26"/>
      <c r="EP307" s="26"/>
      <c r="EQ307" s="26"/>
      <c r="ER307" s="26"/>
      <c r="ES307" s="26"/>
      <c r="ET307" s="26"/>
      <c r="EU307" s="26"/>
      <c r="EV307" s="24"/>
      <c r="EW307" s="85"/>
      <c r="EX307" s="91"/>
      <c r="EY307" s="86"/>
      <c r="EZ307" s="92"/>
      <c r="FA307" s="25"/>
      <c r="FB307" s="25"/>
      <c r="FC307" s="26"/>
      <c r="FD307" s="26"/>
      <c r="FE307" s="26"/>
      <c r="FF307" s="26"/>
      <c r="FG307" s="26"/>
      <c r="FH307" s="26"/>
      <c r="FI307" s="26"/>
      <c r="FJ307" s="26"/>
      <c r="FK307" s="26"/>
      <c r="FL307" s="26"/>
      <c r="FM307" s="24"/>
      <c r="FN307" s="85"/>
      <c r="FO307" s="91"/>
      <c r="FP307" s="86"/>
      <c r="FQ307" s="92"/>
      <c r="FR307" s="25"/>
      <c r="FS307" s="25"/>
      <c r="FT307" s="26"/>
      <c r="FU307" s="26"/>
      <c r="FV307" s="26"/>
      <c r="FW307" s="26"/>
      <c r="FX307" s="26"/>
      <c r="FY307" s="26"/>
      <c r="FZ307" s="26"/>
      <c r="GA307" s="26"/>
      <c r="GB307" s="26"/>
      <c r="GC307" s="26"/>
      <c r="GD307" s="24"/>
      <c r="GE307" s="85"/>
      <c r="GF307" s="91"/>
      <c r="GG307" s="86"/>
      <c r="GH307" s="92"/>
      <c r="GI307" s="25"/>
      <c r="GJ307" s="25"/>
      <c r="GK307" s="26"/>
      <c r="GL307" s="26"/>
      <c r="GM307" s="26"/>
      <c r="GN307" s="26"/>
      <c r="GO307" s="26"/>
      <c r="GP307" s="26"/>
      <c r="GQ307" s="26"/>
      <c r="GR307" s="26"/>
      <c r="GS307" s="26"/>
      <c r="GT307" s="26"/>
      <c r="GU307" s="24"/>
      <c r="GV307" s="85"/>
      <c r="GW307" s="91"/>
      <c r="GX307" s="86"/>
      <c r="GY307" s="92"/>
      <c r="GZ307" s="25"/>
      <c r="HA307" s="25"/>
      <c r="HB307" s="26"/>
      <c r="HC307" s="26"/>
      <c r="HD307" s="26"/>
      <c r="HE307" s="26"/>
      <c r="HF307" s="26"/>
      <c r="HG307" s="26"/>
      <c r="HH307" s="26"/>
      <c r="HI307" s="26"/>
      <c r="HJ307" s="26"/>
      <c r="HK307" s="26"/>
      <c r="HL307" s="24"/>
      <c r="HM307" s="85"/>
      <c r="HN307" s="91"/>
      <c r="HO307" s="86"/>
      <c r="HP307" s="92"/>
      <c r="HQ307" s="25"/>
      <c r="HR307" s="25"/>
      <c r="HS307" s="26"/>
      <c r="HT307" s="26"/>
      <c r="HU307" s="26"/>
      <c r="HV307" s="26"/>
      <c r="HW307" s="26"/>
      <c r="HX307" s="26"/>
      <c r="HY307" s="26"/>
      <c r="HZ307" s="26"/>
      <c r="IA307" s="26"/>
      <c r="IB307" s="26"/>
      <c r="IC307" s="24"/>
      <c r="ID307" s="85"/>
      <c r="IE307" s="91"/>
      <c r="IF307" s="86"/>
      <c r="IG307" s="92"/>
      <c r="IH307" s="25"/>
      <c r="II307" s="25"/>
      <c r="IJ307" s="26"/>
      <c r="IK307" s="26"/>
      <c r="IL307" s="26"/>
      <c r="IM307" s="26"/>
      <c r="IN307" s="26"/>
      <c r="IO307" s="26"/>
      <c r="IP307" s="26"/>
      <c r="IQ307" s="26"/>
      <c r="IR307" s="26"/>
      <c r="IS307" s="26"/>
      <c r="IT307" s="24"/>
    </row>
    <row r="308" spans="1:254" ht="17.25" customHeight="1">
      <c r="A308" s="94"/>
      <c r="B308" s="91"/>
      <c r="C308" s="25"/>
      <c r="D308" s="25"/>
      <c r="E308" s="25"/>
      <c r="F308" s="14">
        <v>2025</v>
      </c>
      <c r="G308" s="26">
        <f aca="true" t="shared" si="170" ref="G308:G313">I308+K308+M308+O308</f>
        <v>14400</v>
      </c>
      <c r="H308" s="26">
        <f t="shared" si="165"/>
        <v>0</v>
      </c>
      <c r="I308" s="26">
        <f t="shared" si="167"/>
        <v>14400</v>
      </c>
      <c r="J308" s="26">
        <f t="shared" si="169"/>
        <v>0</v>
      </c>
      <c r="K308" s="26">
        <f t="shared" si="169"/>
        <v>0</v>
      </c>
      <c r="L308" s="26">
        <f t="shared" si="169"/>
        <v>0</v>
      </c>
      <c r="M308" s="26">
        <f t="shared" si="169"/>
        <v>0</v>
      </c>
      <c r="N308" s="26">
        <f t="shared" si="169"/>
        <v>0</v>
      </c>
      <c r="O308" s="26">
        <f t="shared" si="169"/>
        <v>0</v>
      </c>
      <c r="P308" s="26">
        <f t="shared" si="169"/>
        <v>0</v>
      </c>
      <c r="Q308" s="24"/>
      <c r="R308" s="85"/>
      <c r="S308" s="86"/>
      <c r="T308" s="86"/>
      <c r="U308" s="48"/>
      <c r="V308" s="48"/>
      <c r="W308" s="49"/>
      <c r="X308" s="49"/>
      <c r="Y308" s="49"/>
      <c r="Z308" s="49"/>
      <c r="AA308" s="49"/>
      <c r="AB308" s="49"/>
      <c r="AC308" s="49"/>
      <c r="AD308" s="49"/>
      <c r="AE308" s="49"/>
      <c r="AF308" s="49"/>
      <c r="AG308" s="46"/>
      <c r="AH308" s="87"/>
      <c r="AI308" s="86"/>
      <c r="AJ308" s="86"/>
      <c r="AK308" s="86"/>
      <c r="AL308" s="48"/>
      <c r="AM308" s="48"/>
      <c r="AN308" s="49"/>
      <c r="AO308" s="49"/>
      <c r="AP308" s="49"/>
      <c r="AQ308" s="49"/>
      <c r="AR308" s="49"/>
      <c r="AS308" s="49"/>
      <c r="AT308" s="49"/>
      <c r="AU308" s="49"/>
      <c r="AV308" s="49"/>
      <c r="AW308" s="49"/>
      <c r="AX308" s="46"/>
      <c r="AY308" s="87"/>
      <c r="AZ308" s="86"/>
      <c r="BA308" s="86"/>
      <c r="BB308" s="86"/>
      <c r="BC308" s="48"/>
      <c r="BD308" s="48"/>
      <c r="BE308" s="49"/>
      <c r="BF308" s="49"/>
      <c r="BG308" s="49"/>
      <c r="BH308" s="49"/>
      <c r="BI308" s="49"/>
      <c r="BJ308" s="49"/>
      <c r="BK308" s="49"/>
      <c r="BL308" s="49"/>
      <c r="BM308" s="49"/>
      <c r="BN308" s="49"/>
      <c r="BO308" s="46"/>
      <c r="BP308" s="87"/>
      <c r="BQ308" s="86"/>
      <c r="BR308" s="86"/>
      <c r="BS308" s="86"/>
      <c r="BT308" s="48"/>
      <c r="BU308" s="48"/>
      <c r="BV308" s="49"/>
      <c r="BW308" s="49"/>
      <c r="BX308" s="49"/>
      <c r="BY308" s="49"/>
      <c r="BZ308" s="49"/>
      <c r="CA308" s="49"/>
      <c r="CB308" s="49"/>
      <c r="CC308" s="49"/>
      <c r="CD308" s="49"/>
      <c r="CE308" s="49"/>
      <c r="CF308" s="46"/>
      <c r="CG308" s="87"/>
      <c r="CH308" s="86"/>
      <c r="CI308" s="86"/>
      <c r="CJ308" s="86"/>
      <c r="CK308" s="48"/>
      <c r="CL308" s="48"/>
      <c r="CM308" s="49"/>
      <c r="CN308" s="49"/>
      <c r="CO308" s="49"/>
      <c r="CP308" s="49"/>
      <c r="CQ308" s="49"/>
      <c r="CR308" s="49"/>
      <c r="CS308" s="49"/>
      <c r="CT308" s="49"/>
      <c r="CU308" s="49"/>
      <c r="CV308" s="49"/>
      <c r="CW308" s="46"/>
      <c r="CX308" s="87"/>
      <c r="CY308" s="86"/>
      <c r="CZ308" s="86"/>
      <c r="DA308" s="86"/>
      <c r="DB308" s="48"/>
      <c r="DC308" s="48"/>
      <c r="DD308" s="49"/>
      <c r="DE308" s="50"/>
      <c r="DF308" s="26"/>
      <c r="DG308" s="26"/>
      <c r="DH308" s="26"/>
      <c r="DI308" s="26"/>
      <c r="DJ308" s="26"/>
      <c r="DK308" s="26"/>
      <c r="DL308" s="26"/>
      <c r="DM308" s="26"/>
      <c r="DN308" s="24"/>
      <c r="DO308" s="85"/>
      <c r="DP308" s="91"/>
      <c r="DQ308" s="86"/>
      <c r="DR308" s="92"/>
      <c r="DS308" s="25"/>
      <c r="DT308" s="25"/>
      <c r="DU308" s="26"/>
      <c r="DV308" s="26"/>
      <c r="DW308" s="26"/>
      <c r="DX308" s="26"/>
      <c r="DY308" s="26"/>
      <c r="DZ308" s="26"/>
      <c r="EA308" s="26"/>
      <c r="EB308" s="26"/>
      <c r="EC308" s="26"/>
      <c r="ED308" s="26"/>
      <c r="EE308" s="24"/>
      <c r="EF308" s="85"/>
      <c r="EG308" s="91"/>
      <c r="EH308" s="86"/>
      <c r="EI308" s="92"/>
      <c r="EJ308" s="25"/>
      <c r="EK308" s="25"/>
      <c r="EL308" s="26"/>
      <c r="EM308" s="26"/>
      <c r="EN308" s="26"/>
      <c r="EO308" s="26"/>
      <c r="EP308" s="26"/>
      <c r="EQ308" s="26"/>
      <c r="ER308" s="26"/>
      <c r="ES308" s="26"/>
      <c r="ET308" s="26"/>
      <c r="EU308" s="26"/>
      <c r="EV308" s="24"/>
      <c r="EW308" s="85"/>
      <c r="EX308" s="91"/>
      <c r="EY308" s="86"/>
      <c r="EZ308" s="92"/>
      <c r="FA308" s="25"/>
      <c r="FB308" s="25"/>
      <c r="FC308" s="26"/>
      <c r="FD308" s="26"/>
      <c r="FE308" s="26"/>
      <c r="FF308" s="26"/>
      <c r="FG308" s="26"/>
      <c r="FH308" s="26"/>
      <c r="FI308" s="26"/>
      <c r="FJ308" s="26"/>
      <c r="FK308" s="26"/>
      <c r="FL308" s="26"/>
      <c r="FM308" s="24"/>
      <c r="FN308" s="85"/>
      <c r="FO308" s="91"/>
      <c r="FP308" s="86"/>
      <c r="FQ308" s="92"/>
      <c r="FR308" s="25"/>
      <c r="FS308" s="25"/>
      <c r="FT308" s="26"/>
      <c r="FU308" s="26"/>
      <c r="FV308" s="26"/>
      <c r="FW308" s="26"/>
      <c r="FX308" s="26"/>
      <c r="FY308" s="26"/>
      <c r="FZ308" s="26"/>
      <c r="GA308" s="26"/>
      <c r="GB308" s="26"/>
      <c r="GC308" s="26"/>
      <c r="GD308" s="24"/>
      <c r="GE308" s="85"/>
      <c r="GF308" s="91"/>
      <c r="GG308" s="86"/>
      <c r="GH308" s="92"/>
      <c r="GI308" s="25"/>
      <c r="GJ308" s="25"/>
      <c r="GK308" s="26"/>
      <c r="GL308" s="26"/>
      <c r="GM308" s="26"/>
      <c r="GN308" s="26"/>
      <c r="GO308" s="26"/>
      <c r="GP308" s="26"/>
      <c r="GQ308" s="26"/>
      <c r="GR308" s="26"/>
      <c r="GS308" s="26"/>
      <c r="GT308" s="26"/>
      <c r="GU308" s="24"/>
      <c r="GV308" s="85"/>
      <c r="GW308" s="91"/>
      <c r="GX308" s="86"/>
      <c r="GY308" s="92"/>
      <c r="GZ308" s="25"/>
      <c r="HA308" s="25"/>
      <c r="HB308" s="26"/>
      <c r="HC308" s="26"/>
      <c r="HD308" s="26"/>
      <c r="HE308" s="26"/>
      <c r="HF308" s="26"/>
      <c r="HG308" s="26"/>
      <c r="HH308" s="26"/>
      <c r="HI308" s="26"/>
      <c r="HJ308" s="26"/>
      <c r="HK308" s="26"/>
      <c r="HL308" s="24"/>
      <c r="HM308" s="85"/>
      <c r="HN308" s="91"/>
      <c r="HO308" s="86"/>
      <c r="HP308" s="92"/>
      <c r="HQ308" s="25"/>
      <c r="HR308" s="25"/>
      <c r="HS308" s="26"/>
      <c r="HT308" s="26"/>
      <c r="HU308" s="26"/>
      <c r="HV308" s="26"/>
      <c r="HW308" s="26"/>
      <c r="HX308" s="26"/>
      <c r="HY308" s="26"/>
      <c r="HZ308" s="26"/>
      <c r="IA308" s="26"/>
      <c r="IB308" s="26"/>
      <c r="IC308" s="24"/>
      <c r="ID308" s="85"/>
      <c r="IE308" s="91"/>
      <c r="IF308" s="86"/>
      <c r="IG308" s="92"/>
      <c r="IH308" s="25"/>
      <c r="II308" s="25"/>
      <c r="IJ308" s="26"/>
      <c r="IK308" s="26"/>
      <c r="IL308" s="26"/>
      <c r="IM308" s="26"/>
      <c r="IN308" s="26"/>
      <c r="IO308" s="26"/>
      <c r="IP308" s="26"/>
      <c r="IQ308" s="26"/>
      <c r="IR308" s="26"/>
      <c r="IS308" s="26"/>
      <c r="IT308" s="24"/>
    </row>
    <row r="309" spans="1:254" ht="19.5" customHeight="1">
      <c r="A309" s="94"/>
      <c r="B309" s="91"/>
      <c r="C309" s="25"/>
      <c r="D309" s="25"/>
      <c r="E309" s="25"/>
      <c r="F309" s="14">
        <v>2026</v>
      </c>
      <c r="G309" s="26">
        <f t="shared" si="170"/>
        <v>0</v>
      </c>
      <c r="H309" s="26">
        <f t="shared" si="165"/>
        <v>0</v>
      </c>
      <c r="I309" s="26">
        <f t="shared" si="167"/>
        <v>0</v>
      </c>
      <c r="J309" s="26">
        <f t="shared" si="169"/>
        <v>0</v>
      </c>
      <c r="K309" s="26">
        <f t="shared" si="169"/>
        <v>0</v>
      </c>
      <c r="L309" s="26">
        <f t="shared" si="169"/>
        <v>0</v>
      </c>
      <c r="M309" s="26">
        <f t="shared" si="169"/>
        <v>0</v>
      </c>
      <c r="N309" s="26">
        <f t="shared" si="169"/>
        <v>0</v>
      </c>
      <c r="O309" s="26">
        <f t="shared" si="169"/>
        <v>0</v>
      </c>
      <c r="P309" s="26">
        <f t="shared" si="169"/>
        <v>0</v>
      </c>
      <c r="Q309" s="24"/>
      <c r="R309" s="85"/>
      <c r="S309" s="86"/>
      <c r="T309" s="86"/>
      <c r="U309" s="48"/>
      <c r="V309" s="48"/>
      <c r="W309" s="49"/>
      <c r="X309" s="49"/>
      <c r="Y309" s="49"/>
      <c r="Z309" s="49"/>
      <c r="AA309" s="49"/>
      <c r="AB309" s="49"/>
      <c r="AC309" s="49"/>
      <c r="AD309" s="49"/>
      <c r="AE309" s="49"/>
      <c r="AF309" s="49"/>
      <c r="AG309" s="46"/>
      <c r="AH309" s="87"/>
      <c r="AI309" s="86"/>
      <c r="AJ309" s="86"/>
      <c r="AK309" s="86"/>
      <c r="AL309" s="48"/>
      <c r="AM309" s="48"/>
      <c r="AN309" s="49"/>
      <c r="AO309" s="49"/>
      <c r="AP309" s="49"/>
      <c r="AQ309" s="49"/>
      <c r="AR309" s="49"/>
      <c r="AS309" s="49"/>
      <c r="AT309" s="49"/>
      <c r="AU309" s="49"/>
      <c r="AV309" s="49"/>
      <c r="AW309" s="49"/>
      <c r="AX309" s="46"/>
      <c r="AY309" s="87"/>
      <c r="AZ309" s="86"/>
      <c r="BA309" s="86"/>
      <c r="BB309" s="86"/>
      <c r="BC309" s="48"/>
      <c r="BD309" s="48"/>
      <c r="BE309" s="49"/>
      <c r="BF309" s="49"/>
      <c r="BG309" s="49"/>
      <c r="BH309" s="49"/>
      <c r="BI309" s="49"/>
      <c r="BJ309" s="49"/>
      <c r="BK309" s="49"/>
      <c r="BL309" s="49"/>
      <c r="BM309" s="49"/>
      <c r="BN309" s="49"/>
      <c r="BO309" s="46"/>
      <c r="BP309" s="87"/>
      <c r="BQ309" s="86"/>
      <c r="BR309" s="86"/>
      <c r="BS309" s="86"/>
      <c r="BT309" s="48"/>
      <c r="BU309" s="48"/>
      <c r="BV309" s="49"/>
      <c r="BW309" s="49"/>
      <c r="BX309" s="49"/>
      <c r="BY309" s="49"/>
      <c r="BZ309" s="49"/>
      <c r="CA309" s="49"/>
      <c r="CB309" s="49"/>
      <c r="CC309" s="49"/>
      <c r="CD309" s="49"/>
      <c r="CE309" s="49"/>
      <c r="CF309" s="46"/>
      <c r="CG309" s="87"/>
      <c r="CH309" s="86"/>
      <c r="CI309" s="86"/>
      <c r="CJ309" s="86"/>
      <c r="CK309" s="48"/>
      <c r="CL309" s="48"/>
      <c r="CM309" s="49"/>
      <c r="CN309" s="49"/>
      <c r="CO309" s="49"/>
      <c r="CP309" s="49"/>
      <c r="CQ309" s="49"/>
      <c r="CR309" s="49"/>
      <c r="CS309" s="49"/>
      <c r="CT309" s="49"/>
      <c r="CU309" s="49"/>
      <c r="CV309" s="49"/>
      <c r="CW309" s="46"/>
      <c r="CX309" s="87"/>
      <c r="CY309" s="86"/>
      <c r="CZ309" s="86"/>
      <c r="DA309" s="86"/>
      <c r="DB309" s="48"/>
      <c r="DC309" s="48"/>
      <c r="DD309" s="49"/>
      <c r="DE309" s="50"/>
      <c r="DF309" s="26"/>
      <c r="DG309" s="26"/>
      <c r="DH309" s="26"/>
      <c r="DI309" s="26"/>
      <c r="DJ309" s="26"/>
      <c r="DK309" s="26"/>
      <c r="DL309" s="26"/>
      <c r="DM309" s="26"/>
      <c r="DN309" s="24"/>
      <c r="DO309" s="85"/>
      <c r="DP309" s="91"/>
      <c r="DQ309" s="86"/>
      <c r="DR309" s="92"/>
      <c r="DS309" s="25"/>
      <c r="DT309" s="25"/>
      <c r="DU309" s="26"/>
      <c r="DV309" s="26"/>
      <c r="DW309" s="26"/>
      <c r="DX309" s="26"/>
      <c r="DY309" s="26"/>
      <c r="DZ309" s="26"/>
      <c r="EA309" s="26"/>
      <c r="EB309" s="26"/>
      <c r="EC309" s="26"/>
      <c r="ED309" s="26"/>
      <c r="EE309" s="24"/>
      <c r="EF309" s="85"/>
      <c r="EG309" s="91"/>
      <c r="EH309" s="86"/>
      <c r="EI309" s="92"/>
      <c r="EJ309" s="25"/>
      <c r="EK309" s="25"/>
      <c r="EL309" s="26"/>
      <c r="EM309" s="26"/>
      <c r="EN309" s="26"/>
      <c r="EO309" s="26"/>
      <c r="EP309" s="26"/>
      <c r="EQ309" s="26"/>
      <c r="ER309" s="26"/>
      <c r="ES309" s="26"/>
      <c r="ET309" s="26"/>
      <c r="EU309" s="26"/>
      <c r="EV309" s="24"/>
      <c r="EW309" s="85"/>
      <c r="EX309" s="91"/>
      <c r="EY309" s="86"/>
      <c r="EZ309" s="92"/>
      <c r="FA309" s="25"/>
      <c r="FB309" s="25"/>
      <c r="FC309" s="26"/>
      <c r="FD309" s="26"/>
      <c r="FE309" s="26"/>
      <c r="FF309" s="26"/>
      <c r="FG309" s="26"/>
      <c r="FH309" s="26"/>
      <c r="FI309" s="26"/>
      <c r="FJ309" s="26"/>
      <c r="FK309" s="26"/>
      <c r="FL309" s="26"/>
      <c r="FM309" s="24"/>
      <c r="FN309" s="85"/>
      <c r="FO309" s="91"/>
      <c r="FP309" s="86"/>
      <c r="FQ309" s="92"/>
      <c r="FR309" s="25"/>
      <c r="FS309" s="25"/>
      <c r="FT309" s="26"/>
      <c r="FU309" s="26"/>
      <c r="FV309" s="26"/>
      <c r="FW309" s="26"/>
      <c r="FX309" s="26"/>
      <c r="FY309" s="26"/>
      <c r="FZ309" s="26"/>
      <c r="GA309" s="26"/>
      <c r="GB309" s="26"/>
      <c r="GC309" s="26"/>
      <c r="GD309" s="24"/>
      <c r="GE309" s="85"/>
      <c r="GF309" s="91"/>
      <c r="GG309" s="86"/>
      <c r="GH309" s="92"/>
      <c r="GI309" s="25"/>
      <c r="GJ309" s="25"/>
      <c r="GK309" s="26"/>
      <c r="GL309" s="26"/>
      <c r="GM309" s="26"/>
      <c r="GN309" s="26"/>
      <c r="GO309" s="26"/>
      <c r="GP309" s="26"/>
      <c r="GQ309" s="26"/>
      <c r="GR309" s="26"/>
      <c r="GS309" s="26"/>
      <c r="GT309" s="26"/>
      <c r="GU309" s="24"/>
      <c r="GV309" s="85"/>
      <c r="GW309" s="91"/>
      <c r="GX309" s="86"/>
      <c r="GY309" s="92"/>
      <c r="GZ309" s="25"/>
      <c r="HA309" s="25"/>
      <c r="HB309" s="26"/>
      <c r="HC309" s="26"/>
      <c r="HD309" s="26"/>
      <c r="HE309" s="26"/>
      <c r="HF309" s="26"/>
      <c r="HG309" s="26"/>
      <c r="HH309" s="26"/>
      <c r="HI309" s="26"/>
      <c r="HJ309" s="26"/>
      <c r="HK309" s="26"/>
      <c r="HL309" s="24"/>
      <c r="HM309" s="85"/>
      <c r="HN309" s="91"/>
      <c r="HO309" s="86"/>
      <c r="HP309" s="92"/>
      <c r="HQ309" s="25"/>
      <c r="HR309" s="25"/>
      <c r="HS309" s="26"/>
      <c r="HT309" s="26"/>
      <c r="HU309" s="26"/>
      <c r="HV309" s="26"/>
      <c r="HW309" s="26"/>
      <c r="HX309" s="26"/>
      <c r="HY309" s="26"/>
      <c r="HZ309" s="26"/>
      <c r="IA309" s="26"/>
      <c r="IB309" s="26"/>
      <c r="IC309" s="24"/>
      <c r="ID309" s="85"/>
      <c r="IE309" s="91"/>
      <c r="IF309" s="86"/>
      <c r="IG309" s="92"/>
      <c r="IH309" s="25"/>
      <c r="II309" s="25"/>
      <c r="IJ309" s="26"/>
      <c r="IK309" s="26"/>
      <c r="IL309" s="26"/>
      <c r="IM309" s="26"/>
      <c r="IN309" s="26"/>
      <c r="IO309" s="26"/>
      <c r="IP309" s="26"/>
      <c r="IQ309" s="26"/>
      <c r="IR309" s="26"/>
      <c r="IS309" s="26"/>
      <c r="IT309" s="24"/>
    </row>
    <row r="310" spans="1:254" ht="18" customHeight="1">
      <c r="A310" s="94"/>
      <c r="B310" s="91"/>
      <c r="C310" s="21"/>
      <c r="D310" s="21"/>
      <c r="E310" s="21"/>
      <c r="F310" s="14">
        <v>2027</v>
      </c>
      <c r="G310" s="26">
        <f t="shared" si="170"/>
        <v>0</v>
      </c>
      <c r="H310" s="26">
        <f t="shared" si="165"/>
        <v>0</v>
      </c>
      <c r="I310" s="26">
        <f t="shared" si="167"/>
        <v>0</v>
      </c>
      <c r="J310" s="26">
        <f t="shared" si="169"/>
        <v>0</v>
      </c>
      <c r="K310" s="26">
        <f t="shared" si="169"/>
        <v>0</v>
      </c>
      <c r="L310" s="26">
        <f t="shared" si="169"/>
        <v>0</v>
      </c>
      <c r="M310" s="26">
        <f t="shared" si="169"/>
        <v>0</v>
      </c>
      <c r="N310" s="26">
        <f t="shared" si="169"/>
        <v>0</v>
      </c>
      <c r="O310" s="26">
        <f t="shared" si="169"/>
        <v>0</v>
      </c>
      <c r="P310" s="26">
        <f t="shared" si="169"/>
        <v>0</v>
      </c>
      <c r="Q310" s="24"/>
      <c r="R310" s="85"/>
      <c r="S310" s="86"/>
      <c r="T310" s="86"/>
      <c r="U310" s="62"/>
      <c r="V310" s="48"/>
      <c r="W310" s="49"/>
      <c r="X310" s="49"/>
      <c r="Y310" s="49"/>
      <c r="Z310" s="49"/>
      <c r="AA310" s="49"/>
      <c r="AB310" s="49"/>
      <c r="AC310" s="49"/>
      <c r="AD310" s="49"/>
      <c r="AE310" s="49"/>
      <c r="AF310" s="49"/>
      <c r="AG310" s="46"/>
      <c r="AH310" s="87"/>
      <c r="AI310" s="86"/>
      <c r="AJ310" s="86"/>
      <c r="AK310" s="86"/>
      <c r="AL310" s="62"/>
      <c r="AM310" s="48"/>
      <c r="AN310" s="49"/>
      <c r="AO310" s="49"/>
      <c r="AP310" s="49"/>
      <c r="AQ310" s="49"/>
      <c r="AR310" s="49"/>
      <c r="AS310" s="49"/>
      <c r="AT310" s="49"/>
      <c r="AU310" s="49"/>
      <c r="AV310" s="49"/>
      <c r="AW310" s="49"/>
      <c r="AX310" s="46"/>
      <c r="AY310" s="87"/>
      <c r="AZ310" s="86"/>
      <c r="BA310" s="86"/>
      <c r="BB310" s="86"/>
      <c r="BC310" s="62"/>
      <c r="BD310" s="48"/>
      <c r="BE310" s="49"/>
      <c r="BF310" s="49"/>
      <c r="BG310" s="49"/>
      <c r="BH310" s="49"/>
      <c r="BI310" s="49"/>
      <c r="BJ310" s="49"/>
      <c r="BK310" s="49"/>
      <c r="BL310" s="49"/>
      <c r="BM310" s="49"/>
      <c r="BN310" s="49"/>
      <c r="BO310" s="46"/>
      <c r="BP310" s="87"/>
      <c r="BQ310" s="86"/>
      <c r="BR310" s="86"/>
      <c r="BS310" s="86"/>
      <c r="BT310" s="62"/>
      <c r="BU310" s="48"/>
      <c r="BV310" s="49"/>
      <c r="BW310" s="49"/>
      <c r="BX310" s="49"/>
      <c r="BY310" s="49"/>
      <c r="BZ310" s="49"/>
      <c r="CA310" s="49"/>
      <c r="CB310" s="49"/>
      <c r="CC310" s="49"/>
      <c r="CD310" s="49"/>
      <c r="CE310" s="49"/>
      <c r="CF310" s="46"/>
      <c r="CG310" s="87"/>
      <c r="CH310" s="86"/>
      <c r="CI310" s="86"/>
      <c r="CJ310" s="86"/>
      <c r="CK310" s="62"/>
      <c r="CL310" s="48"/>
      <c r="CM310" s="49"/>
      <c r="CN310" s="49"/>
      <c r="CO310" s="49"/>
      <c r="CP310" s="49"/>
      <c r="CQ310" s="49"/>
      <c r="CR310" s="49"/>
      <c r="CS310" s="49"/>
      <c r="CT310" s="49"/>
      <c r="CU310" s="49"/>
      <c r="CV310" s="49"/>
      <c r="CW310" s="46"/>
      <c r="CX310" s="87"/>
      <c r="CY310" s="86"/>
      <c r="CZ310" s="86"/>
      <c r="DA310" s="86"/>
      <c r="DB310" s="62"/>
      <c r="DC310" s="48"/>
      <c r="DD310" s="49"/>
      <c r="DE310" s="50"/>
      <c r="DF310" s="26"/>
      <c r="DG310" s="26"/>
      <c r="DH310" s="26"/>
      <c r="DI310" s="26"/>
      <c r="DJ310" s="26"/>
      <c r="DK310" s="26"/>
      <c r="DL310" s="26"/>
      <c r="DM310" s="26"/>
      <c r="DN310" s="24"/>
      <c r="DO310" s="85"/>
      <c r="DP310" s="91"/>
      <c r="DQ310" s="86"/>
      <c r="DR310" s="92"/>
      <c r="DS310" s="21"/>
      <c r="DT310" s="25"/>
      <c r="DU310" s="26"/>
      <c r="DV310" s="26"/>
      <c r="DW310" s="26"/>
      <c r="DX310" s="26"/>
      <c r="DY310" s="26"/>
      <c r="DZ310" s="26"/>
      <c r="EA310" s="26"/>
      <c r="EB310" s="26"/>
      <c r="EC310" s="26"/>
      <c r="ED310" s="26"/>
      <c r="EE310" s="24"/>
      <c r="EF310" s="85"/>
      <c r="EG310" s="91"/>
      <c r="EH310" s="86"/>
      <c r="EI310" s="92"/>
      <c r="EJ310" s="21"/>
      <c r="EK310" s="25"/>
      <c r="EL310" s="26"/>
      <c r="EM310" s="26"/>
      <c r="EN310" s="26"/>
      <c r="EO310" s="26"/>
      <c r="EP310" s="26"/>
      <c r="EQ310" s="26"/>
      <c r="ER310" s="26"/>
      <c r="ES310" s="26"/>
      <c r="ET310" s="26"/>
      <c r="EU310" s="26"/>
      <c r="EV310" s="24"/>
      <c r="EW310" s="85"/>
      <c r="EX310" s="91"/>
      <c r="EY310" s="86"/>
      <c r="EZ310" s="92"/>
      <c r="FA310" s="21"/>
      <c r="FB310" s="25"/>
      <c r="FC310" s="26"/>
      <c r="FD310" s="26"/>
      <c r="FE310" s="26"/>
      <c r="FF310" s="26"/>
      <c r="FG310" s="26"/>
      <c r="FH310" s="26"/>
      <c r="FI310" s="26"/>
      <c r="FJ310" s="26"/>
      <c r="FK310" s="26"/>
      <c r="FL310" s="26"/>
      <c r="FM310" s="24"/>
      <c r="FN310" s="85"/>
      <c r="FO310" s="91"/>
      <c r="FP310" s="86"/>
      <c r="FQ310" s="92"/>
      <c r="FR310" s="21"/>
      <c r="FS310" s="25"/>
      <c r="FT310" s="26"/>
      <c r="FU310" s="26"/>
      <c r="FV310" s="26"/>
      <c r="FW310" s="26"/>
      <c r="FX310" s="26"/>
      <c r="FY310" s="26"/>
      <c r="FZ310" s="26"/>
      <c r="GA310" s="26"/>
      <c r="GB310" s="26"/>
      <c r="GC310" s="26"/>
      <c r="GD310" s="24"/>
      <c r="GE310" s="85"/>
      <c r="GF310" s="91"/>
      <c r="GG310" s="86"/>
      <c r="GH310" s="92"/>
      <c r="GI310" s="21"/>
      <c r="GJ310" s="25"/>
      <c r="GK310" s="26"/>
      <c r="GL310" s="26"/>
      <c r="GM310" s="26"/>
      <c r="GN310" s="26"/>
      <c r="GO310" s="26"/>
      <c r="GP310" s="26"/>
      <c r="GQ310" s="26"/>
      <c r="GR310" s="26"/>
      <c r="GS310" s="26"/>
      <c r="GT310" s="26"/>
      <c r="GU310" s="24"/>
      <c r="GV310" s="85"/>
      <c r="GW310" s="91"/>
      <c r="GX310" s="86"/>
      <c r="GY310" s="92"/>
      <c r="GZ310" s="21"/>
      <c r="HA310" s="25"/>
      <c r="HB310" s="26"/>
      <c r="HC310" s="26"/>
      <c r="HD310" s="26"/>
      <c r="HE310" s="26"/>
      <c r="HF310" s="26"/>
      <c r="HG310" s="26"/>
      <c r="HH310" s="26"/>
      <c r="HI310" s="26"/>
      <c r="HJ310" s="26"/>
      <c r="HK310" s="26"/>
      <c r="HL310" s="24"/>
      <c r="HM310" s="85"/>
      <c r="HN310" s="91"/>
      <c r="HO310" s="86"/>
      <c r="HP310" s="92"/>
      <c r="HQ310" s="21"/>
      <c r="HR310" s="25"/>
      <c r="HS310" s="26"/>
      <c r="HT310" s="26"/>
      <c r="HU310" s="26"/>
      <c r="HV310" s="26"/>
      <c r="HW310" s="26"/>
      <c r="HX310" s="26"/>
      <c r="HY310" s="26"/>
      <c r="HZ310" s="26"/>
      <c r="IA310" s="26"/>
      <c r="IB310" s="26"/>
      <c r="IC310" s="24"/>
      <c r="ID310" s="85"/>
      <c r="IE310" s="91"/>
      <c r="IF310" s="86"/>
      <c r="IG310" s="92"/>
      <c r="IH310" s="21"/>
      <c r="II310" s="25"/>
      <c r="IJ310" s="26"/>
      <c r="IK310" s="26"/>
      <c r="IL310" s="26"/>
      <c r="IM310" s="26"/>
      <c r="IN310" s="26"/>
      <c r="IO310" s="26"/>
      <c r="IP310" s="26"/>
      <c r="IQ310" s="26"/>
      <c r="IR310" s="26"/>
      <c r="IS310" s="26"/>
      <c r="IT310" s="24"/>
    </row>
    <row r="311" spans="1:241" ht="21.75" customHeight="1">
      <c r="A311" s="94"/>
      <c r="B311" s="91"/>
      <c r="C311" s="21"/>
      <c r="D311" s="21"/>
      <c r="E311" s="21"/>
      <c r="F311" s="14">
        <v>2028</v>
      </c>
      <c r="G311" s="30">
        <f t="shared" si="170"/>
        <v>0</v>
      </c>
      <c r="H311" s="30">
        <f t="shared" si="165"/>
        <v>0</v>
      </c>
      <c r="I311" s="26">
        <f t="shared" si="167"/>
        <v>0</v>
      </c>
      <c r="J311" s="26">
        <f t="shared" si="169"/>
        <v>0</v>
      </c>
      <c r="K311" s="26">
        <f t="shared" si="169"/>
        <v>0</v>
      </c>
      <c r="L311" s="26">
        <f t="shared" si="169"/>
        <v>0</v>
      </c>
      <c r="M311" s="26">
        <f t="shared" si="169"/>
        <v>0</v>
      </c>
      <c r="N311" s="26">
        <f t="shared" si="169"/>
        <v>0</v>
      </c>
      <c r="O311" s="26">
        <f t="shared" si="169"/>
        <v>0</v>
      </c>
      <c r="P311" s="26">
        <f t="shared" si="169"/>
        <v>0</v>
      </c>
      <c r="Q311" s="24"/>
      <c r="R311" s="3"/>
      <c r="AG311" s="63"/>
      <c r="AW311" s="63"/>
      <c r="BM311" s="63"/>
      <c r="CC311" s="63"/>
      <c r="CS311" s="63"/>
      <c r="DI311" s="63"/>
      <c r="DY311" s="63"/>
      <c r="EO311" s="63"/>
      <c r="FE311" s="63"/>
      <c r="FU311" s="63"/>
      <c r="GK311" s="63"/>
      <c r="HA311" s="63"/>
      <c r="HQ311" s="63"/>
      <c r="IG311" s="63"/>
    </row>
    <row r="312" spans="1:241" ht="21.75" customHeight="1">
      <c r="A312" s="94"/>
      <c r="B312" s="91"/>
      <c r="C312" s="21"/>
      <c r="D312" s="21"/>
      <c r="E312" s="21"/>
      <c r="F312" s="14">
        <v>2029</v>
      </c>
      <c r="G312" s="30">
        <f t="shared" si="170"/>
        <v>0</v>
      </c>
      <c r="H312" s="30">
        <f t="shared" si="165"/>
        <v>0</v>
      </c>
      <c r="I312" s="26">
        <f t="shared" si="167"/>
        <v>0</v>
      </c>
      <c r="J312" s="26">
        <f t="shared" si="169"/>
        <v>0</v>
      </c>
      <c r="K312" s="26">
        <f t="shared" si="169"/>
        <v>0</v>
      </c>
      <c r="L312" s="26">
        <f t="shared" si="169"/>
        <v>0</v>
      </c>
      <c r="M312" s="26">
        <f t="shared" si="169"/>
        <v>0</v>
      </c>
      <c r="N312" s="26">
        <f t="shared" si="169"/>
        <v>0</v>
      </c>
      <c r="O312" s="26">
        <f t="shared" si="169"/>
        <v>0</v>
      </c>
      <c r="P312" s="26">
        <f t="shared" si="169"/>
        <v>0</v>
      </c>
      <c r="Q312" s="24"/>
      <c r="R312" s="3"/>
      <c r="AG312" s="63"/>
      <c r="AW312" s="63"/>
      <c r="BM312" s="63"/>
      <c r="CC312" s="63"/>
      <c r="CS312" s="63"/>
      <c r="DI312" s="63"/>
      <c r="DY312" s="63"/>
      <c r="EO312" s="63"/>
      <c r="FE312" s="63"/>
      <c r="FU312" s="63"/>
      <c r="GK312" s="63"/>
      <c r="HA312" s="63"/>
      <c r="HQ312" s="63"/>
      <c r="IG312" s="63"/>
    </row>
    <row r="313" spans="1:241" ht="21.75" customHeight="1">
      <c r="A313" s="94"/>
      <c r="B313" s="91"/>
      <c r="C313" s="21"/>
      <c r="D313" s="21"/>
      <c r="E313" s="21"/>
      <c r="F313" s="14">
        <v>2030</v>
      </c>
      <c r="G313" s="30">
        <f t="shared" si="170"/>
        <v>0</v>
      </c>
      <c r="H313" s="30">
        <f t="shared" si="165"/>
        <v>0</v>
      </c>
      <c r="I313" s="26">
        <f t="shared" si="167"/>
        <v>0</v>
      </c>
      <c r="J313" s="26">
        <f t="shared" si="169"/>
        <v>0</v>
      </c>
      <c r="K313" s="26">
        <f t="shared" si="169"/>
        <v>0</v>
      </c>
      <c r="L313" s="26">
        <f t="shared" si="169"/>
        <v>0</v>
      </c>
      <c r="M313" s="26">
        <f t="shared" si="169"/>
        <v>0</v>
      </c>
      <c r="N313" s="26">
        <f t="shared" si="169"/>
        <v>0</v>
      </c>
      <c r="O313" s="26">
        <f t="shared" si="169"/>
        <v>0</v>
      </c>
      <c r="P313" s="26">
        <f t="shared" si="169"/>
        <v>0</v>
      </c>
      <c r="Q313" s="24"/>
      <c r="R313" s="3"/>
      <c r="AG313" s="63"/>
      <c r="AW313" s="63"/>
      <c r="BM313" s="63"/>
      <c r="CC313" s="63"/>
      <c r="CS313" s="63"/>
      <c r="DI313" s="63"/>
      <c r="DY313" s="63"/>
      <c r="EO313" s="63"/>
      <c r="FE313" s="63"/>
      <c r="FU313" s="63"/>
      <c r="GK313" s="63"/>
      <c r="HA313" s="63"/>
      <c r="HQ313" s="63"/>
      <c r="IG313" s="63"/>
    </row>
    <row r="314" spans="1:254" ht="19.5" customHeight="1">
      <c r="A314" s="93"/>
      <c r="B314" s="88" t="s">
        <v>50</v>
      </c>
      <c r="C314" s="21"/>
      <c r="D314" s="21"/>
      <c r="E314" s="21"/>
      <c r="F314" s="22" t="s">
        <v>22</v>
      </c>
      <c r="G314" s="23">
        <f>(G324+G334+G354+G344)</f>
        <v>3850623.5</v>
      </c>
      <c r="H314" s="23">
        <f>H324+H334+H354+H344</f>
        <v>0</v>
      </c>
      <c r="I314" s="23">
        <f>I324+I334+I354+I344</f>
        <v>1307609.7</v>
      </c>
      <c r="J314" s="23">
        <f aca="true" t="shared" si="171" ref="J314:P314">J324+J334+J354+J344</f>
        <v>0</v>
      </c>
      <c r="K314" s="23">
        <f t="shared" si="171"/>
        <v>0</v>
      </c>
      <c r="L314" s="23">
        <f t="shared" si="171"/>
        <v>0</v>
      </c>
      <c r="M314" s="23">
        <f t="shared" si="171"/>
        <v>2543013.8</v>
      </c>
      <c r="N314" s="23">
        <f t="shared" si="171"/>
        <v>0</v>
      </c>
      <c r="O314" s="23">
        <f t="shared" si="171"/>
        <v>0</v>
      </c>
      <c r="P314" s="23">
        <f t="shared" si="171"/>
        <v>0</v>
      </c>
      <c r="Q314" s="24"/>
      <c r="R314" s="85"/>
      <c r="S314" s="86"/>
      <c r="T314" s="86"/>
      <c r="U314" s="62"/>
      <c r="V314" s="44"/>
      <c r="W314" s="45"/>
      <c r="X314" s="45"/>
      <c r="Y314" s="45"/>
      <c r="Z314" s="45"/>
      <c r="AA314" s="45"/>
      <c r="AB314" s="45"/>
      <c r="AC314" s="45"/>
      <c r="AD314" s="45"/>
      <c r="AE314" s="45"/>
      <c r="AF314" s="45"/>
      <c r="AG314" s="46"/>
      <c r="AH314" s="87"/>
      <c r="AI314" s="86"/>
      <c r="AJ314" s="86"/>
      <c r="AK314" s="86"/>
      <c r="AL314" s="62"/>
      <c r="AM314" s="44"/>
      <c r="AN314" s="45"/>
      <c r="AO314" s="45"/>
      <c r="AP314" s="45"/>
      <c r="AQ314" s="45"/>
      <c r="AR314" s="45"/>
      <c r="AS314" s="45"/>
      <c r="AT314" s="45"/>
      <c r="AU314" s="45"/>
      <c r="AV314" s="45"/>
      <c r="AW314" s="45"/>
      <c r="AX314" s="46"/>
      <c r="AY314" s="87"/>
      <c r="AZ314" s="86"/>
      <c r="BA314" s="86"/>
      <c r="BB314" s="86"/>
      <c r="BC314" s="62"/>
      <c r="BD314" s="44"/>
      <c r="BE314" s="45"/>
      <c r="BF314" s="45"/>
      <c r="BG314" s="45"/>
      <c r="BH314" s="45"/>
      <c r="BI314" s="45"/>
      <c r="BJ314" s="45"/>
      <c r="BK314" s="45"/>
      <c r="BL314" s="45"/>
      <c r="BM314" s="45"/>
      <c r="BN314" s="45"/>
      <c r="BO314" s="46"/>
      <c r="BP314" s="87"/>
      <c r="BQ314" s="86"/>
      <c r="BR314" s="86"/>
      <c r="BS314" s="86"/>
      <c r="BT314" s="62"/>
      <c r="BU314" s="44"/>
      <c r="BV314" s="45"/>
      <c r="BW314" s="45"/>
      <c r="BX314" s="45"/>
      <c r="BY314" s="45"/>
      <c r="BZ314" s="45"/>
      <c r="CA314" s="45"/>
      <c r="CB314" s="45"/>
      <c r="CC314" s="45"/>
      <c r="CD314" s="45"/>
      <c r="CE314" s="45"/>
      <c r="CF314" s="46"/>
      <c r="CG314" s="87"/>
      <c r="CH314" s="86"/>
      <c r="CI314" s="86"/>
      <c r="CJ314" s="86"/>
      <c r="CK314" s="62"/>
      <c r="CL314" s="44"/>
      <c r="CM314" s="45"/>
      <c r="CN314" s="45"/>
      <c r="CO314" s="45"/>
      <c r="CP314" s="45"/>
      <c r="CQ314" s="45"/>
      <c r="CR314" s="45"/>
      <c r="CS314" s="45"/>
      <c r="CT314" s="45"/>
      <c r="CU314" s="45"/>
      <c r="CV314" s="45"/>
      <c r="CW314" s="46"/>
      <c r="CX314" s="87"/>
      <c r="CY314" s="86"/>
      <c r="CZ314" s="86"/>
      <c r="DA314" s="86"/>
      <c r="DB314" s="62"/>
      <c r="DC314" s="44"/>
      <c r="DD314" s="45"/>
      <c r="DE314" s="47"/>
      <c r="DF314" s="23"/>
      <c r="DG314" s="23"/>
      <c r="DH314" s="23"/>
      <c r="DI314" s="23"/>
      <c r="DJ314" s="23"/>
      <c r="DK314" s="23"/>
      <c r="DL314" s="23"/>
      <c r="DM314" s="23"/>
      <c r="DN314" s="24"/>
      <c r="DO314" s="85"/>
      <c r="DP314" s="88"/>
      <c r="DQ314" s="89"/>
      <c r="DR314" s="90"/>
      <c r="DS314" s="21"/>
      <c r="DT314" s="22"/>
      <c r="DU314" s="23"/>
      <c r="DV314" s="23"/>
      <c r="DW314" s="23"/>
      <c r="DX314" s="23"/>
      <c r="DY314" s="23"/>
      <c r="DZ314" s="23"/>
      <c r="EA314" s="23"/>
      <c r="EB314" s="23"/>
      <c r="EC314" s="23"/>
      <c r="ED314" s="23"/>
      <c r="EE314" s="24"/>
      <c r="EF314" s="85"/>
      <c r="EG314" s="88"/>
      <c r="EH314" s="89"/>
      <c r="EI314" s="90"/>
      <c r="EJ314" s="21"/>
      <c r="EK314" s="22"/>
      <c r="EL314" s="23"/>
      <c r="EM314" s="23"/>
      <c r="EN314" s="23"/>
      <c r="EO314" s="23"/>
      <c r="EP314" s="23"/>
      <c r="EQ314" s="23"/>
      <c r="ER314" s="23"/>
      <c r="ES314" s="23"/>
      <c r="ET314" s="23"/>
      <c r="EU314" s="23"/>
      <c r="EV314" s="24"/>
      <c r="EW314" s="85"/>
      <c r="EX314" s="88"/>
      <c r="EY314" s="89"/>
      <c r="EZ314" s="90"/>
      <c r="FA314" s="21"/>
      <c r="FB314" s="22"/>
      <c r="FC314" s="23"/>
      <c r="FD314" s="23"/>
      <c r="FE314" s="23"/>
      <c r="FF314" s="23"/>
      <c r="FG314" s="23"/>
      <c r="FH314" s="23"/>
      <c r="FI314" s="23"/>
      <c r="FJ314" s="23"/>
      <c r="FK314" s="23"/>
      <c r="FL314" s="23"/>
      <c r="FM314" s="24"/>
      <c r="FN314" s="85"/>
      <c r="FO314" s="88"/>
      <c r="FP314" s="89"/>
      <c r="FQ314" s="90"/>
      <c r="FR314" s="21"/>
      <c r="FS314" s="22"/>
      <c r="FT314" s="23"/>
      <c r="FU314" s="23"/>
      <c r="FV314" s="23"/>
      <c r="FW314" s="23"/>
      <c r="FX314" s="23"/>
      <c r="FY314" s="23"/>
      <c r="FZ314" s="23"/>
      <c r="GA314" s="23"/>
      <c r="GB314" s="23"/>
      <c r="GC314" s="23"/>
      <c r="GD314" s="24"/>
      <c r="GE314" s="85"/>
      <c r="GF314" s="88"/>
      <c r="GG314" s="89"/>
      <c r="GH314" s="90"/>
      <c r="GI314" s="21"/>
      <c r="GJ314" s="22"/>
      <c r="GK314" s="23"/>
      <c r="GL314" s="23"/>
      <c r="GM314" s="23"/>
      <c r="GN314" s="23"/>
      <c r="GO314" s="23"/>
      <c r="GP314" s="23"/>
      <c r="GQ314" s="23"/>
      <c r="GR314" s="23"/>
      <c r="GS314" s="23"/>
      <c r="GT314" s="23"/>
      <c r="GU314" s="24"/>
      <c r="GV314" s="85"/>
      <c r="GW314" s="88"/>
      <c r="GX314" s="89"/>
      <c r="GY314" s="90"/>
      <c r="GZ314" s="21"/>
      <c r="HA314" s="22"/>
      <c r="HB314" s="23"/>
      <c r="HC314" s="23"/>
      <c r="HD314" s="23"/>
      <c r="HE314" s="23"/>
      <c r="HF314" s="23"/>
      <c r="HG314" s="23"/>
      <c r="HH314" s="23"/>
      <c r="HI314" s="23"/>
      <c r="HJ314" s="23"/>
      <c r="HK314" s="23"/>
      <c r="HL314" s="24"/>
      <c r="HM314" s="85"/>
      <c r="HN314" s="88"/>
      <c r="HO314" s="89"/>
      <c r="HP314" s="90"/>
      <c r="HQ314" s="21"/>
      <c r="HR314" s="22"/>
      <c r="HS314" s="23"/>
      <c r="HT314" s="23"/>
      <c r="HU314" s="23"/>
      <c r="HV314" s="23"/>
      <c r="HW314" s="23"/>
      <c r="HX314" s="23"/>
      <c r="HY314" s="23"/>
      <c r="HZ314" s="23"/>
      <c r="IA314" s="23"/>
      <c r="IB314" s="23"/>
      <c r="IC314" s="24"/>
      <c r="ID314" s="85"/>
      <c r="IE314" s="88"/>
      <c r="IF314" s="89"/>
      <c r="IG314" s="90"/>
      <c r="IH314" s="21"/>
      <c r="II314" s="22"/>
      <c r="IJ314" s="23"/>
      <c r="IK314" s="23"/>
      <c r="IL314" s="23"/>
      <c r="IM314" s="23"/>
      <c r="IN314" s="23"/>
      <c r="IO314" s="23"/>
      <c r="IP314" s="23"/>
      <c r="IQ314" s="23"/>
      <c r="IR314" s="23"/>
      <c r="IS314" s="23"/>
      <c r="IT314" s="24"/>
    </row>
    <row r="315" spans="1:254" ht="22.5" customHeight="1">
      <c r="A315" s="94"/>
      <c r="B315" s="91"/>
      <c r="C315" s="21"/>
      <c r="D315" s="21"/>
      <c r="E315" s="21"/>
      <c r="F315" s="14">
        <v>2022</v>
      </c>
      <c r="G315" s="26">
        <f aca="true" t="shared" si="172" ref="G315:G323">G325+G335+G355+G345</f>
        <v>1393102.9000000001</v>
      </c>
      <c r="H315" s="26">
        <f>H325+H335+H355+H345</f>
        <v>0</v>
      </c>
      <c r="I315" s="26">
        <f>I325+I335+I355+I345</f>
        <v>294909.4</v>
      </c>
      <c r="J315" s="26">
        <f aca="true" t="shared" si="173" ref="J315:P315">J325+J335+J355+J345</f>
        <v>0</v>
      </c>
      <c r="K315" s="26">
        <f t="shared" si="173"/>
        <v>0</v>
      </c>
      <c r="L315" s="26">
        <f t="shared" si="173"/>
        <v>0</v>
      </c>
      <c r="M315" s="26">
        <f t="shared" si="173"/>
        <v>1098193.5</v>
      </c>
      <c r="N315" s="26">
        <f t="shared" si="173"/>
        <v>0</v>
      </c>
      <c r="O315" s="26">
        <f t="shared" si="173"/>
        <v>0</v>
      </c>
      <c r="P315" s="26">
        <f t="shared" si="173"/>
        <v>0</v>
      </c>
      <c r="Q315" s="24"/>
      <c r="R315" s="85"/>
      <c r="S315" s="86"/>
      <c r="T315" s="86"/>
      <c r="U315" s="62"/>
      <c r="V315" s="48"/>
      <c r="W315" s="49"/>
      <c r="X315" s="49"/>
      <c r="Y315" s="49"/>
      <c r="Z315" s="49"/>
      <c r="AA315" s="49"/>
      <c r="AB315" s="49"/>
      <c r="AC315" s="49"/>
      <c r="AD315" s="49"/>
      <c r="AE315" s="49"/>
      <c r="AF315" s="49"/>
      <c r="AG315" s="46"/>
      <c r="AH315" s="87"/>
      <c r="AI315" s="86"/>
      <c r="AJ315" s="86"/>
      <c r="AK315" s="86"/>
      <c r="AL315" s="62"/>
      <c r="AM315" s="48"/>
      <c r="AN315" s="49"/>
      <c r="AO315" s="49"/>
      <c r="AP315" s="49"/>
      <c r="AQ315" s="49"/>
      <c r="AR315" s="49"/>
      <c r="AS315" s="49"/>
      <c r="AT315" s="49"/>
      <c r="AU315" s="49"/>
      <c r="AV315" s="49"/>
      <c r="AW315" s="49"/>
      <c r="AX315" s="46"/>
      <c r="AY315" s="87"/>
      <c r="AZ315" s="86"/>
      <c r="BA315" s="86"/>
      <c r="BB315" s="86"/>
      <c r="BC315" s="62"/>
      <c r="BD315" s="48"/>
      <c r="BE315" s="49"/>
      <c r="BF315" s="49"/>
      <c r="BG315" s="49"/>
      <c r="BH315" s="49"/>
      <c r="BI315" s="49"/>
      <c r="BJ315" s="49"/>
      <c r="BK315" s="49"/>
      <c r="BL315" s="49"/>
      <c r="BM315" s="49"/>
      <c r="BN315" s="49"/>
      <c r="BO315" s="46"/>
      <c r="BP315" s="87"/>
      <c r="BQ315" s="86"/>
      <c r="BR315" s="86"/>
      <c r="BS315" s="86"/>
      <c r="BT315" s="62"/>
      <c r="BU315" s="48"/>
      <c r="BV315" s="49"/>
      <c r="BW315" s="49"/>
      <c r="BX315" s="49"/>
      <c r="BY315" s="49"/>
      <c r="BZ315" s="49"/>
      <c r="CA315" s="49"/>
      <c r="CB315" s="49"/>
      <c r="CC315" s="49"/>
      <c r="CD315" s="49"/>
      <c r="CE315" s="49"/>
      <c r="CF315" s="46"/>
      <c r="CG315" s="87"/>
      <c r="CH315" s="86"/>
      <c r="CI315" s="86"/>
      <c r="CJ315" s="86"/>
      <c r="CK315" s="62"/>
      <c r="CL315" s="48"/>
      <c r="CM315" s="49"/>
      <c r="CN315" s="49"/>
      <c r="CO315" s="49"/>
      <c r="CP315" s="49"/>
      <c r="CQ315" s="49"/>
      <c r="CR315" s="49"/>
      <c r="CS315" s="49"/>
      <c r="CT315" s="49"/>
      <c r="CU315" s="49"/>
      <c r="CV315" s="49"/>
      <c r="CW315" s="46"/>
      <c r="CX315" s="87"/>
      <c r="CY315" s="86"/>
      <c r="CZ315" s="86"/>
      <c r="DA315" s="86"/>
      <c r="DB315" s="62"/>
      <c r="DC315" s="48"/>
      <c r="DD315" s="49"/>
      <c r="DE315" s="50"/>
      <c r="DF315" s="26"/>
      <c r="DG315" s="26"/>
      <c r="DH315" s="26"/>
      <c r="DI315" s="26"/>
      <c r="DJ315" s="26"/>
      <c r="DK315" s="26"/>
      <c r="DL315" s="26"/>
      <c r="DM315" s="26"/>
      <c r="DN315" s="24"/>
      <c r="DO315" s="85"/>
      <c r="DP315" s="91"/>
      <c r="DQ315" s="86"/>
      <c r="DR315" s="92"/>
      <c r="DS315" s="21"/>
      <c r="DT315" s="25"/>
      <c r="DU315" s="26"/>
      <c r="DV315" s="26"/>
      <c r="DW315" s="26"/>
      <c r="DX315" s="26"/>
      <c r="DY315" s="26"/>
      <c r="DZ315" s="26"/>
      <c r="EA315" s="26"/>
      <c r="EB315" s="26"/>
      <c r="EC315" s="26"/>
      <c r="ED315" s="26"/>
      <c r="EE315" s="24"/>
      <c r="EF315" s="85"/>
      <c r="EG315" s="91"/>
      <c r="EH315" s="86"/>
      <c r="EI315" s="92"/>
      <c r="EJ315" s="21"/>
      <c r="EK315" s="25"/>
      <c r="EL315" s="26"/>
      <c r="EM315" s="26"/>
      <c r="EN315" s="26"/>
      <c r="EO315" s="26"/>
      <c r="EP315" s="26"/>
      <c r="EQ315" s="26"/>
      <c r="ER315" s="26"/>
      <c r="ES315" s="26"/>
      <c r="ET315" s="26"/>
      <c r="EU315" s="26"/>
      <c r="EV315" s="24"/>
      <c r="EW315" s="85"/>
      <c r="EX315" s="91"/>
      <c r="EY315" s="86"/>
      <c r="EZ315" s="92"/>
      <c r="FA315" s="21"/>
      <c r="FB315" s="25"/>
      <c r="FC315" s="26"/>
      <c r="FD315" s="26"/>
      <c r="FE315" s="26"/>
      <c r="FF315" s="26"/>
      <c r="FG315" s="26"/>
      <c r="FH315" s="26"/>
      <c r="FI315" s="26"/>
      <c r="FJ315" s="26"/>
      <c r="FK315" s="26"/>
      <c r="FL315" s="26"/>
      <c r="FM315" s="24"/>
      <c r="FN315" s="85"/>
      <c r="FO315" s="91"/>
      <c r="FP315" s="86"/>
      <c r="FQ315" s="92"/>
      <c r="FR315" s="21"/>
      <c r="FS315" s="25"/>
      <c r="FT315" s="26"/>
      <c r="FU315" s="26"/>
      <c r="FV315" s="26"/>
      <c r="FW315" s="26"/>
      <c r="FX315" s="26"/>
      <c r="FY315" s="26"/>
      <c r="FZ315" s="26"/>
      <c r="GA315" s="26"/>
      <c r="GB315" s="26"/>
      <c r="GC315" s="26"/>
      <c r="GD315" s="24"/>
      <c r="GE315" s="85"/>
      <c r="GF315" s="91"/>
      <c r="GG315" s="86"/>
      <c r="GH315" s="92"/>
      <c r="GI315" s="21"/>
      <c r="GJ315" s="25"/>
      <c r="GK315" s="26"/>
      <c r="GL315" s="26"/>
      <c r="GM315" s="26"/>
      <c r="GN315" s="26"/>
      <c r="GO315" s="26"/>
      <c r="GP315" s="26"/>
      <c r="GQ315" s="26"/>
      <c r="GR315" s="26"/>
      <c r="GS315" s="26"/>
      <c r="GT315" s="26"/>
      <c r="GU315" s="24"/>
      <c r="GV315" s="85"/>
      <c r="GW315" s="91"/>
      <c r="GX315" s="86"/>
      <c r="GY315" s="92"/>
      <c r="GZ315" s="21"/>
      <c r="HA315" s="25"/>
      <c r="HB315" s="26"/>
      <c r="HC315" s="26"/>
      <c r="HD315" s="26"/>
      <c r="HE315" s="26"/>
      <c r="HF315" s="26"/>
      <c r="HG315" s="26"/>
      <c r="HH315" s="26"/>
      <c r="HI315" s="26"/>
      <c r="HJ315" s="26"/>
      <c r="HK315" s="26"/>
      <c r="HL315" s="24"/>
      <c r="HM315" s="85"/>
      <c r="HN315" s="91"/>
      <c r="HO315" s="86"/>
      <c r="HP315" s="92"/>
      <c r="HQ315" s="21"/>
      <c r="HR315" s="25"/>
      <c r="HS315" s="26"/>
      <c r="HT315" s="26"/>
      <c r="HU315" s="26"/>
      <c r="HV315" s="26"/>
      <c r="HW315" s="26"/>
      <c r="HX315" s="26"/>
      <c r="HY315" s="26"/>
      <c r="HZ315" s="26"/>
      <c r="IA315" s="26"/>
      <c r="IB315" s="26"/>
      <c r="IC315" s="24"/>
      <c r="ID315" s="85"/>
      <c r="IE315" s="91"/>
      <c r="IF315" s="86"/>
      <c r="IG315" s="92"/>
      <c r="IH315" s="21"/>
      <c r="II315" s="25"/>
      <c r="IJ315" s="26"/>
      <c r="IK315" s="26"/>
      <c r="IL315" s="26"/>
      <c r="IM315" s="26"/>
      <c r="IN315" s="26"/>
      <c r="IO315" s="26"/>
      <c r="IP315" s="26"/>
      <c r="IQ315" s="26"/>
      <c r="IR315" s="26"/>
      <c r="IS315" s="26"/>
      <c r="IT315" s="24"/>
    </row>
    <row r="316" spans="1:254" ht="20.25" customHeight="1">
      <c r="A316" s="94"/>
      <c r="B316" s="91"/>
      <c r="C316" s="25"/>
      <c r="D316" s="25"/>
      <c r="E316" s="25"/>
      <c r="F316" s="14">
        <v>2023</v>
      </c>
      <c r="G316" s="26">
        <f t="shared" si="172"/>
        <v>1101709.5</v>
      </c>
      <c r="H316" s="26">
        <f aca="true" t="shared" si="174" ref="H316:H323">H326+H336+H356+H346</f>
        <v>0</v>
      </c>
      <c r="I316" s="26">
        <f aca="true" t="shared" si="175" ref="I316:P323">I326+I336+I356+I346</f>
        <v>192740.4</v>
      </c>
      <c r="J316" s="26">
        <f t="shared" si="175"/>
        <v>0</v>
      </c>
      <c r="K316" s="26">
        <f t="shared" si="175"/>
        <v>0</v>
      </c>
      <c r="L316" s="26">
        <f t="shared" si="175"/>
        <v>0</v>
      </c>
      <c r="M316" s="26">
        <f t="shared" si="175"/>
        <v>908969.1000000001</v>
      </c>
      <c r="N316" s="26">
        <f t="shared" si="175"/>
        <v>0</v>
      </c>
      <c r="O316" s="26">
        <f t="shared" si="175"/>
        <v>0</v>
      </c>
      <c r="P316" s="26">
        <f t="shared" si="175"/>
        <v>0</v>
      </c>
      <c r="Q316" s="24"/>
      <c r="R316" s="85"/>
      <c r="S316" s="86"/>
      <c r="T316" s="86"/>
      <c r="U316" s="48"/>
      <c r="V316" s="48"/>
      <c r="W316" s="49"/>
      <c r="X316" s="49"/>
      <c r="Y316" s="49"/>
      <c r="Z316" s="49"/>
      <c r="AA316" s="49"/>
      <c r="AB316" s="49"/>
      <c r="AC316" s="49"/>
      <c r="AD316" s="49"/>
      <c r="AE316" s="49"/>
      <c r="AF316" s="49"/>
      <c r="AG316" s="46"/>
      <c r="AH316" s="87"/>
      <c r="AI316" s="86"/>
      <c r="AJ316" s="86"/>
      <c r="AK316" s="86"/>
      <c r="AL316" s="48"/>
      <c r="AM316" s="48"/>
      <c r="AN316" s="49"/>
      <c r="AO316" s="49"/>
      <c r="AP316" s="49"/>
      <c r="AQ316" s="49"/>
      <c r="AR316" s="49"/>
      <c r="AS316" s="49"/>
      <c r="AT316" s="49"/>
      <c r="AU316" s="49"/>
      <c r="AV316" s="49"/>
      <c r="AW316" s="49"/>
      <c r="AX316" s="46"/>
      <c r="AY316" s="87"/>
      <c r="AZ316" s="86"/>
      <c r="BA316" s="86"/>
      <c r="BB316" s="86"/>
      <c r="BC316" s="48"/>
      <c r="BD316" s="48"/>
      <c r="BE316" s="49"/>
      <c r="BF316" s="49"/>
      <c r="BG316" s="49"/>
      <c r="BH316" s="49"/>
      <c r="BI316" s="49"/>
      <c r="BJ316" s="49"/>
      <c r="BK316" s="49"/>
      <c r="BL316" s="49"/>
      <c r="BM316" s="49"/>
      <c r="BN316" s="49"/>
      <c r="BO316" s="46"/>
      <c r="BP316" s="87"/>
      <c r="BQ316" s="86"/>
      <c r="BR316" s="86"/>
      <c r="BS316" s="86"/>
      <c r="BT316" s="48"/>
      <c r="BU316" s="48"/>
      <c r="BV316" s="49"/>
      <c r="BW316" s="49"/>
      <c r="BX316" s="49"/>
      <c r="BY316" s="49"/>
      <c r="BZ316" s="49"/>
      <c r="CA316" s="49"/>
      <c r="CB316" s="49"/>
      <c r="CC316" s="49"/>
      <c r="CD316" s="49"/>
      <c r="CE316" s="49"/>
      <c r="CF316" s="46"/>
      <c r="CG316" s="87"/>
      <c r="CH316" s="86"/>
      <c r="CI316" s="86"/>
      <c r="CJ316" s="86"/>
      <c r="CK316" s="48"/>
      <c r="CL316" s="48"/>
      <c r="CM316" s="49"/>
      <c r="CN316" s="49"/>
      <c r="CO316" s="49"/>
      <c r="CP316" s="49"/>
      <c r="CQ316" s="49"/>
      <c r="CR316" s="49"/>
      <c r="CS316" s="49"/>
      <c r="CT316" s="49"/>
      <c r="CU316" s="49"/>
      <c r="CV316" s="49"/>
      <c r="CW316" s="46"/>
      <c r="CX316" s="87"/>
      <c r="CY316" s="86"/>
      <c r="CZ316" s="86"/>
      <c r="DA316" s="86"/>
      <c r="DB316" s="48"/>
      <c r="DC316" s="48"/>
      <c r="DD316" s="49"/>
      <c r="DE316" s="50"/>
      <c r="DF316" s="26"/>
      <c r="DG316" s="26"/>
      <c r="DH316" s="26"/>
      <c r="DI316" s="26"/>
      <c r="DJ316" s="26"/>
      <c r="DK316" s="26"/>
      <c r="DL316" s="26"/>
      <c r="DM316" s="26"/>
      <c r="DN316" s="24"/>
      <c r="DO316" s="85"/>
      <c r="DP316" s="91"/>
      <c r="DQ316" s="86"/>
      <c r="DR316" s="92"/>
      <c r="DS316" s="25"/>
      <c r="DT316" s="25"/>
      <c r="DU316" s="26"/>
      <c r="DV316" s="26"/>
      <c r="DW316" s="26"/>
      <c r="DX316" s="26"/>
      <c r="DY316" s="26"/>
      <c r="DZ316" s="26"/>
      <c r="EA316" s="26"/>
      <c r="EB316" s="26"/>
      <c r="EC316" s="26"/>
      <c r="ED316" s="26"/>
      <c r="EE316" s="24"/>
      <c r="EF316" s="85"/>
      <c r="EG316" s="91"/>
      <c r="EH316" s="86"/>
      <c r="EI316" s="92"/>
      <c r="EJ316" s="25"/>
      <c r="EK316" s="25"/>
      <c r="EL316" s="26"/>
      <c r="EM316" s="26"/>
      <c r="EN316" s="26"/>
      <c r="EO316" s="26"/>
      <c r="EP316" s="26"/>
      <c r="EQ316" s="26"/>
      <c r="ER316" s="26"/>
      <c r="ES316" s="26"/>
      <c r="ET316" s="26"/>
      <c r="EU316" s="26"/>
      <c r="EV316" s="24"/>
      <c r="EW316" s="85"/>
      <c r="EX316" s="91"/>
      <c r="EY316" s="86"/>
      <c r="EZ316" s="92"/>
      <c r="FA316" s="25"/>
      <c r="FB316" s="25"/>
      <c r="FC316" s="26"/>
      <c r="FD316" s="26"/>
      <c r="FE316" s="26"/>
      <c r="FF316" s="26"/>
      <c r="FG316" s="26"/>
      <c r="FH316" s="26"/>
      <c r="FI316" s="26"/>
      <c r="FJ316" s="26"/>
      <c r="FK316" s="26"/>
      <c r="FL316" s="26"/>
      <c r="FM316" s="24"/>
      <c r="FN316" s="85"/>
      <c r="FO316" s="91"/>
      <c r="FP316" s="86"/>
      <c r="FQ316" s="92"/>
      <c r="FR316" s="25"/>
      <c r="FS316" s="25"/>
      <c r="FT316" s="26"/>
      <c r="FU316" s="26"/>
      <c r="FV316" s="26"/>
      <c r="FW316" s="26"/>
      <c r="FX316" s="26"/>
      <c r="FY316" s="26"/>
      <c r="FZ316" s="26"/>
      <c r="GA316" s="26"/>
      <c r="GB316" s="26"/>
      <c r="GC316" s="26"/>
      <c r="GD316" s="24"/>
      <c r="GE316" s="85"/>
      <c r="GF316" s="91"/>
      <c r="GG316" s="86"/>
      <c r="GH316" s="92"/>
      <c r="GI316" s="25"/>
      <c r="GJ316" s="25"/>
      <c r="GK316" s="26"/>
      <c r="GL316" s="26"/>
      <c r="GM316" s="26"/>
      <c r="GN316" s="26"/>
      <c r="GO316" s="26"/>
      <c r="GP316" s="26"/>
      <c r="GQ316" s="26"/>
      <c r="GR316" s="26"/>
      <c r="GS316" s="26"/>
      <c r="GT316" s="26"/>
      <c r="GU316" s="24"/>
      <c r="GV316" s="85"/>
      <c r="GW316" s="91"/>
      <c r="GX316" s="86"/>
      <c r="GY316" s="92"/>
      <c r="GZ316" s="25"/>
      <c r="HA316" s="25"/>
      <c r="HB316" s="26"/>
      <c r="HC316" s="26"/>
      <c r="HD316" s="26"/>
      <c r="HE316" s="26"/>
      <c r="HF316" s="26"/>
      <c r="HG316" s="26"/>
      <c r="HH316" s="26"/>
      <c r="HI316" s="26"/>
      <c r="HJ316" s="26"/>
      <c r="HK316" s="26"/>
      <c r="HL316" s="24"/>
      <c r="HM316" s="85"/>
      <c r="HN316" s="91"/>
      <c r="HO316" s="86"/>
      <c r="HP316" s="92"/>
      <c r="HQ316" s="25"/>
      <c r="HR316" s="25"/>
      <c r="HS316" s="26"/>
      <c r="HT316" s="26"/>
      <c r="HU316" s="26"/>
      <c r="HV316" s="26"/>
      <c r="HW316" s="26"/>
      <c r="HX316" s="26"/>
      <c r="HY316" s="26"/>
      <c r="HZ316" s="26"/>
      <c r="IA316" s="26"/>
      <c r="IB316" s="26"/>
      <c r="IC316" s="24"/>
      <c r="ID316" s="85"/>
      <c r="IE316" s="91"/>
      <c r="IF316" s="86"/>
      <c r="IG316" s="92"/>
      <c r="IH316" s="25"/>
      <c r="II316" s="25"/>
      <c r="IJ316" s="26"/>
      <c r="IK316" s="26"/>
      <c r="IL316" s="26"/>
      <c r="IM316" s="26"/>
      <c r="IN316" s="26"/>
      <c r="IO316" s="26"/>
      <c r="IP316" s="26"/>
      <c r="IQ316" s="26"/>
      <c r="IR316" s="26"/>
      <c r="IS316" s="26"/>
      <c r="IT316" s="24"/>
    </row>
    <row r="317" spans="1:254" ht="21.75" customHeight="1">
      <c r="A317" s="94"/>
      <c r="B317" s="91"/>
      <c r="C317" s="25"/>
      <c r="D317" s="25"/>
      <c r="E317" s="25"/>
      <c r="F317" s="14">
        <v>2024</v>
      </c>
      <c r="G317" s="26">
        <f t="shared" si="172"/>
        <v>783123.8999999999</v>
      </c>
      <c r="H317" s="26">
        <f t="shared" si="174"/>
        <v>0</v>
      </c>
      <c r="I317" s="26">
        <f t="shared" si="175"/>
        <v>247272.7</v>
      </c>
      <c r="J317" s="26">
        <f t="shared" si="175"/>
        <v>0</v>
      </c>
      <c r="K317" s="26">
        <f t="shared" si="175"/>
        <v>0</v>
      </c>
      <c r="L317" s="26">
        <f t="shared" si="175"/>
        <v>0</v>
      </c>
      <c r="M317" s="26">
        <f t="shared" si="175"/>
        <v>535851.2</v>
      </c>
      <c r="N317" s="26">
        <f t="shared" si="175"/>
        <v>0</v>
      </c>
      <c r="O317" s="26">
        <f t="shared" si="175"/>
        <v>0</v>
      </c>
      <c r="P317" s="26">
        <f t="shared" si="175"/>
        <v>0</v>
      </c>
      <c r="Q317" s="24"/>
      <c r="R317" s="85"/>
      <c r="S317" s="86"/>
      <c r="T317" s="86"/>
      <c r="U317" s="48"/>
      <c r="V317" s="48"/>
      <c r="W317" s="49"/>
      <c r="X317" s="49"/>
      <c r="Y317" s="49"/>
      <c r="Z317" s="49"/>
      <c r="AA317" s="49"/>
      <c r="AB317" s="49"/>
      <c r="AC317" s="49"/>
      <c r="AD317" s="49"/>
      <c r="AE317" s="49"/>
      <c r="AF317" s="49"/>
      <c r="AG317" s="46"/>
      <c r="AH317" s="87"/>
      <c r="AI317" s="86"/>
      <c r="AJ317" s="86"/>
      <c r="AK317" s="86"/>
      <c r="AL317" s="48"/>
      <c r="AM317" s="48"/>
      <c r="AN317" s="49"/>
      <c r="AO317" s="49"/>
      <c r="AP317" s="49"/>
      <c r="AQ317" s="49"/>
      <c r="AR317" s="49"/>
      <c r="AS317" s="49"/>
      <c r="AT317" s="49"/>
      <c r="AU317" s="49"/>
      <c r="AV317" s="49"/>
      <c r="AW317" s="49"/>
      <c r="AX317" s="46"/>
      <c r="AY317" s="87"/>
      <c r="AZ317" s="86"/>
      <c r="BA317" s="86"/>
      <c r="BB317" s="86"/>
      <c r="BC317" s="48"/>
      <c r="BD317" s="48"/>
      <c r="BE317" s="49"/>
      <c r="BF317" s="49"/>
      <c r="BG317" s="49"/>
      <c r="BH317" s="49"/>
      <c r="BI317" s="49"/>
      <c r="BJ317" s="49"/>
      <c r="BK317" s="49"/>
      <c r="BL317" s="49"/>
      <c r="BM317" s="49"/>
      <c r="BN317" s="49"/>
      <c r="BO317" s="46"/>
      <c r="BP317" s="87"/>
      <c r="BQ317" s="86"/>
      <c r="BR317" s="86"/>
      <c r="BS317" s="86"/>
      <c r="BT317" s="48"/>
      <c r="BU317" s="48"/>
      <c r="BV317" s="49"/>
      <c r="BW317" s="49"/>
      <c r="BX317" s="49"/>
      <c r="BY317" s="49"/>
      <c r="BZ317" s="49"/>
      <c r="CA317" s="49"/>
      <c r="CB317" s="49"/>
      <c r="CC317" s="49"/>
      <c r="CD317" s="49"/>
      <c r="CE317" s="49"/>
      <c r="CF317" s="46"/>
      <c r="CG317" s="87"/>
      <c r="CH317" s="86"/>
      <c r="CI317" s="86"/>
      <c r="CJ317" s="86"/>
      <c r="CK317" s="48"/>
      <c r="CL317" s="48"/>
      <c r="CM317" s="49"/>
      <c r="CN317" s="49"/>
      <c r="CO317" s="49"/>
      <c r="CP317" s="49"/>
      <c r="CQ317" s="49"/>
      <c r="CR317" s="49"/>
      <c r="CS317" s="49"/>
      <c r="CT317" s="49"/>
      <c r="CU317" s="49"/>
      <c r="CV317" s="49"/>
      <c r="CW317" s="46"/>
      <c r="CX317" s="87"/>
      <c r="CY317" s="86"/>
      <c r="CZ317" s="86"/>
      <c r="DA317" s="86"/>
      <c r="DB317" s="48"/>
      <c r="DC317" s="48"/>
      <c r="DD317" s="49"/>
      <c r="DE317" s="50"/>
      <c r="DF317" s="26"/>
      <c r="DG317" s="26"/>
      <c r="DH317" s="26"/>
      <c r="DI317" s="26"/>
      <c r="DJ317" s="26"/>
      <c r="DK317" s="26"/>
      <c r="DL317" s="26"/>
      <c r="DM317" s="26"/>
      <c r="DN317" s="24"/>
      <c r="DO317" s="85"/>
      <c r="DP317" s="91"/>
      <c r="DQ317" s="86"/>
      <c r="DR317" s="92"/>
      <c r="DS317" s="25"/>
      <c r="DT317" s="25"/>
      <c r="DU317" s="26"/>
      <c r="DV317" s="26"/>
      <c r="DW317" s="26"/>
      <c r="DX317" s="26"/>
      <c r="DY317" s="26"/>
      <c r="DZ317" s="26"/>
      <c r="EA317" s="26"/>
      <c r="EB317" s="26"/>
      <c r="EC317" s="26"/>
      <c r="ED317" s="26"/>
      <c r="EE317" s="24"/>
      <c r="EF317" s="85"/>
      <c r="EG317" s="91"/>
      <c r="EH317" s="86"/>
      <c r="EI317" s="92"/>
      <c r="EJ317" s="25"/>
      <c r="EK317" s="25"/>
      <c r="EL317" s="26"/>
      <c r="EM317" s="26"/>
      <c r="EN317" s="26"/>
      <c r="EO317" s="26"/>
      <c r="EP317" s="26"/>
      <c r="EQ317" s="26"/>
      <c r="ER317" s="26"/>
      <c r="ES317" s="26"/>
      <c r="ET317" s="26"/>
      <c r="EU317" s="26"/>
      <c r="EV317" s="24"/>
      <c r="EW317" s="85"/>
      <c r="EX317" s="91"/>
      <c r="EY317" s="86"/>
      <c r="EZ317" s="92"/>
      <c r="FA317" s="25"/>
      <c r="FB317" s="25"/>
      <c r="FC317" s="26"/>
      <c r="FD317" s="26"/>
      <c r="FE317" s="26"/>
      <c r="FF317" s="26"/>
      <c r="FG317" s="26"/>
      <c r="FH317" s="26"/>
      <c r="FI317" s="26"/>
      <c r="FJ317" s="26"/>
      <c r="FK317" s="26"/>
      <c r="FL317" s="26"/>
      <c r="FM317" s="24"/>
      <c r="FN317" s="85"/>
      <c r="FO317" s="91"/>
      <c r="FP317" s="86"/>
      <c r="FQ317" s="92"/>
      <c r="FR317" s="25"/>
      <c r="FS317" s="25"/>
      <c r="FT317" s="26"/>
      <c r="FU317" s="26"/>
      <c r="FV317" s="26"/>
      <c r="FW317" s="26"/>
      <c r="FX317" s="26"/>
      <c r="FY317" s="26"/>
      <c r="FZ317" s="26"/>
      <c r="GA317" s="26"/>
      <c r="GB317" s="26"/>
      <c r="GC317" s="26"/>
      <c r="GD317" s="24"/>
      <c r="GE317" s="85"/>
      <c r="GF317" s="91"/>
      <c r="GG317" s="86"/>
      <c r="GH317" s="92"/>
      <c r="GI317" s="25"/>
      <c r="GJ317" s="25"/>
      <c r="GK317" s="26"/>
      <c r="GL317" s="26"/>
      <c r="GM317" s="26"/>
      <c r="GN317" s="26"/>
      <c r="GO317" s="26"/>
      <c r="GP317" s="26"/>
      <c r="GQ317" s="26"/>
      <c r="GR317" s="26"/>
      <c r="GS317" s="26"/>
      <c r="GT317" s="26"/>
      <c r="GU317" s="24"/>
      <c r="GV317" s="85"/>
      <c r="GW317" s="91"/>
      <c r="GX317" s="86"/>
      <c r="GY317" s="92"/>
      <c r="GZ317" s="25"/>
      <c r="HA317" s="25"/>
      <c r="HB317" s="26"/>
      <c r="HC317" s="26"/>
      <c r="HD317" s="26"/>
      <c r="HE317" s="26"/>
      <c r="HF317" s="26"/>
      <c r="HG317" s="26"/>
      <c r="HH317" s="26"/>
      <c r="HI317" s="26"/>
      <c r="HJ317" s="26"/>
      <c r="HK317" s="26"/>
      <c r="HL317" s="24"/>
      <c r="HM317" s="85"/>
      <c r="HN317" s="91"/>
      <c r="HO317" s="86"/>
      <c r="HP317" s="92"/>
      <c r="HQ317" s="25"/>
      <c r="HR317" s="25"/>
      <c r="HS317" s="26"/>
      <c r="HT317" s="26"/>
      <c r="HU317" s="26"/>
      <c r="HV317" s="26"/>
      <c r="HW317" s="26"/>
      <c r="HX317" s="26"/>
      <c r="HY317" s="26"/>
      <c r="HZ317" s="26"/>
      <c r="IA317" s="26"/>
      <c r="IB317" s="26"/>
      <c r="IC317" s="24"/>
      <c r="ID317" s="85"/>
      <c r="IE317" s="91"/>
      <c r="IF317" s="86"/>
      <c r="IG317" s="92"/>
      <c r="IH317" s="25"/>
      <c r="II317" s="25"/>
      <c r="IJ317" s="26"/>
      <c r="IK317" s="26"/>
      <c r="IL317" s="26"/>
      <c r="IM317" s="26"/>
      <c r="IN317" s="26"/>
      <c r="IO317" s="26"/>
      <c r="IP317" s="26"/>
      <c r="IQ317" s="26"/>
      <c r="IR317" s="26"/>
      <c r="IS317" s="26"/>
      <c r="IT317" s="24"/>
    </row>
    <row r="318" spans="1:254" ht="24" customHeight="1">
      <c r="A318" s="94"/>
      <c r="B318" s="91"/>
      <c r="C318" s="25"/>
      <c r="D318" s="25"/>
      <c r="E318" s="25"/>
      <c r="F318" s="14">
        <v>2025</v>
      </c>
      <c r="G318" s="26">
        <f t="shared" si="172"/>
        <v>89394.6</v>
      </c>
      <c r="H318" s="26">
        <f t="shared" si="174"/>
        <v>0</v>
      </c>
      <c r="I318" s="26">
        <f t="shared" si="175"/>
        <v>89394.6</v>
      </c>
      <c r="J318" s="26">
        <f t="shared" si="175"/>
        <v>0</v>
      </c>
      <c r="K318" s="26">
        <f t="shared" si="175"/>
        <v>0</v>
      </c>
      <c r="L318" s="26">
        <f t="shared" si="175"/>
        <v>0</v>
      </c>
      <c r="M318" s="26">
        <f t="shared" si="175"/>
        <v>0</v>
      </c>
      <c r="N318" s="26">
        <f t="shared" si="175"/>
        <v>0</v>
      </c>
      <c r="O318" s="26">
        <f t="shared" si="175"/>
        <v>0</v>
      </c>
      <c r="P318" s="26">
        <f t="shared" si="175"/>
        <v>0</v>
      </c>
      <c r="Q318" s="24"/>
      <c r="R318" s="85"/>
      <c r="S318" s="86"/>
      <c r="T318" s="86"/>
      <c r="U318" s="48"/>
      <c r="V318" s="48"/>
      <c r="W318" s="49"/>
      <c r="X318" s="49"/>
      <c r="Y318" s="49"/>
      <c r="Z318" s="49"/>
      <c r="AA318" s="49"/>
      <c r="AB318" s="49"/>
      <c r="AC318" s="49"/>
      <c r="AD318" s="49"/>
      <c r="AE318" s="49"/>
      <c r="AF318" s="49"/>
      <c r="AG318" s="46"/>
      <c r="AH318" s="87"/>
      <c r="AI318" s="86"/>
      <c r="AJ318" s="86"/>
      <c r="AK318" s="86"/>
      <c r="AL318" s="48"/>
      <c r="AM318" s="48"/>
      <c r="AN318" s="49"/>
      <c r="AO318" s="49"/>
      <c r="AP318" s="49"/>
      <c r="AQ318" s="49"/>
      <c r="AR318" s="49"/>
      <c r="AS318" s="49"/>
      <c r="AT318" s="49"/>
      <c r="AU318" s="49"/>
      <c r="AV318" s="49"/>
      <c r="AW318" s="49"/>
      <c r="AX318" s="46"/>
      <c r="AY318" s="87"/>
      <c r="AZ318" s="86"/>
      <c r="BA318" s="86"/>
      <c r="BB318" s="86"/>
      <c r="BC318" s="48"/>
      <c r="BD318" s="48"/>
      <c r="BE318" s="49"/>
      <c r="BF318" s="49"/>
      <c r="BG318" s="49"/>
      <c r="BH318" s="49"/>
      <c r="BI318" s="49"/>
      <c r="BJ318" s="49"/>
      <c r="BK318" s="49"/>
      <c r="BL318" s="49"/>
      <c r="BM318" s="49"/>
      <c r="BN318" s="49"/>
      <c r="BO318" s="46"/>
      <c r="BP318" s="87"/>
      <c r="BQ318" s="86"/>
      <c r="BR318" s="86"/>
      <c r="BS318" s="86"/>
      <c r="BT318" s="48"/>
      <c r="BU318" s="48"/>
      <c r="BV318" s="49"/>
      <c r="BW318" s="49"/>
      <c r="BX318" s="49"/>
      <c r="BY318" s="49"/>
      <c r="BZ318" s="49"/>
      <c r="CA318" s="49"/>
      <c r="CB318" s="49"/>
      <c r="CC318" s="49"/>
      <c r="CD318" s="49"/>
      <c r="CE318" s="49"/>
      <c r="CF318" s="46"/>
      <c r="CG318" s="87"/>
      <c r="CH318" s="86"/>
      <c r="CI318" s="86"/>
      <c r="CJ318" s="86"/>
      <c r="CK318" s="48"/>
      <c r="CL318" s="48"/>
      <c r="CM318" s="49"/>
      <c r="CN318" s="49"/>
      <c r="CO318" s="49"/>
      <c r="CP318" s="49"/>
      <c r="CQ318" s="49"/>
      <c r="CR318" s="49"/>
      <c r="CS318" s="49"/>
      <c r="CT318" s="49"/>
      <c r="CU318" s="49"/>
      <c r="CV318" s="49"/>
      <c r="CW318" s="46"/>
      <c r="CX318" s="87"/>
      <c r="CY318" s="86"/>
      <c r="CZ318" s="86"/>
      <c r="DA318" s="86"/>
      <c r="DB318" s="48"/>
      <c r="DC318" s="48"/>
      <c r="DD318" s="49"/>
      <c r="DE318" s="50"/>
      <c r="DF318" s="26"/>
      <c r="DG318" s="26"/>
      <c r="DH318" s="26"/>
      <c r="DI318" s="26"/>
      <c r="DJ318" s="26"/>
      <c r="DK318" s="26"/>
      <c r="DL318" s="26"/>
      <c r="DM318" s="26"/>
      <c r="DN318" s="24"/>
      <c r="DO318" s="85"/>
      <c r="DP318" s="91"/>
      <c r="DQ318" s="86"/>
      <c r="DR318" s="92"/>
      <c r="DS318" s="25"/>
      <c r="DT318" s="25"/>
      <c r="DU318" s="26"/>
      <c r="DV318" s="26"/>
      <c r="DW318" s="26"/>
      <c r="DX318" s="26"/>
      <c r="DY318" s="26"/>
      <c r="DZ318" s="26"/>
      <c r="EA318" s="26"/>
      <c r="EB318" s="26"/>
      <c r="EC318" s="26"/>
      <c r="ED318" s="26"/>
      <c r="EE318" s="24"/>
      <c r="EF318" s="85"/>
      <c r="EG318" s="91"/>
      <c r="EH318" s="86"/>
      <c r="EI318" s="92"/>
      <c r="EJ318" s="25"/>
      <c r="EK318" s="25"/>
      <c r="EL318" s="26"/>
      <c r="EM318" s="26"/>
      <c r="EN318" s="26"/>
      <c r="EO318" s="26"/>
      <c r="EP318" s="26"/>
      <c r="EQ318" s="26"/>
      <c r="ER318" s="26"/>
      <c r="ES318" s="26"/>
      <c r="ET318" s="26"/>
      <c r="EU318" s="26"/>
      <c r="EV318" s="24"/>
      <c r="EW318" s="85"/>
      <c r="EX318" s="91"/>
      <c r="EY318" s="86"/>
      <c r="EZ318" s="92"/>
      <c r="FA318" s="25"/>
      <c r="FB318" s="25"/>
      <c r="FC318" s="26"/>
      <c r="FD318" s="26"/>
      <c r="FE318" s="26"/>
      <c r="FF318" s="26"/>
      <c r="FG318" s="26"/>
      <c r="FH318" s="26"/>
      <c r="FI318" s="26"/>
      <c r="FJ318" s="26"/>
      <c r="FK318" s="26"/>
      <c r="FL318" s="26"/>
      <c r="FM318" s="24"/>
      <c r="FN318" s="85"/>
      <c r="FO318" s="91"/>
      <c r="FP318" s="86"/>
      <c r="FQ318" s="92"/>
      <c r="FR318" s="25"/>
      <c r="FS318" s="25"/>
      <c r="FT318" s="26"/>
      <c r="FU318" s="26"/>
      <c r="FV318" s="26"/>
      <c r="FW318" s="26"/>
      <c r="FX318" s="26"/>
      <c r="FY318" s="26"/>
      <c r="FZ318" s="26"/>
      <c r="GA318" s="26"/>
      <c r="GB318" s="26"/>
      <c r="GC318" s="26"/>
      <c r="GD318" s="24"/>
      <c r="GE318" s="85"/>
      <c r="GF318" s="91"/>
      <c r="GG318" s="86"/>
      <c r="GH318" s="92"/>
      <c r="GI318" s="25"/>
      <c r="GJ318" s="25"/>
      <c r="GK318" s="26"/>
      <c r="GL318" s="26"/>
      <c r="GM318" s="26"/>
      <c r="GN318" s="26"/>
      <c r="GO318" s="26"/>
      <c r="GP318" s="26"/>
      <c r="GQ318" s="26"/>
      <c r="GR318" s="26"/>
      <c r="GS318" s="26"/>
      <c r="GT318" s="26"/>
      <c r="GU318" s="24"/>
      <c r="GV318" s="85"/>
      <c r="GW318" s="91"/>
      <c r="GX318" s="86"/>
      <c r="GY318" s="92"/>
      <c r="GZ318" s="25"/>
      <c r="HA318" s="25"/>
      <c r="HB318" s="26"/>
      <c r="HC318" s="26"/>
      <c r="HD318" s="26"/>
      <c r="HE318" s="26"/>
      <c r="HF318" s="26"/>
      <c r="HG318" s="26"/>
      <c r="HH318" s="26"/>
      <c r="HI318" s="26"/>
      <c r="HJ318" s="26"/>
      <c r="HK318" s="26"/>
      <c r="HL318" s="24"/>
      <c r="HM318" s="85"/>
      <c r="HN318" s="91"/>
      <c r="HO318" s="86"/>
      <c r="HP318" s="92"/>
      <c r="HQ318" s="25"/>
      <c r="HR318" s="25"/>
      <c r="HS318" s="26"/>
      <c r="HT318" s="26"/>
      <c r="HU318" s="26"/>
      <c r="HV318" s="26"/>
      <c r="HW318" s="26"/>
      <c r="HX318" s="26"/>
      <c r="HY318" s="26"/>
      <c r="HZ318" s="26"/>
      <c r="IA318" s="26"/>
      <c r="IB318" s="26"/>
      <c r="IC318" s="24"/>
      <c r="ID318" s="85"/>
      <c r="IE318" s="91"/>
      <c r="IF318" s="86"/>
      <c r="IG318" s="92"/>
      <c r="IH318" s="25"/>
      <c r="II318" s="25"/>
      <c r="IJ318" s="26"/>
      <c r="IK318" s="26"/>
      <c r="IL318" s="26"/>
      <c r="IM318" s="26"/>
      <c r="IN318" s="26"/>
      <c r="IO318" s="26"/>
      <c r="IP318" s="26"/>
      <c r="IQ318" s="26"/>
      <c r="IR318" s="26"/>
      <c r="IS318" s="26"/>
      <c r="IT318" s="24"/>
    </row>
    <row r="319" spans="1:254" ht="18" customHeight="1">
      <c r="A319" s="94"/>
      <c r="B319" s="91"/>
      <c r="C319" s="25"/>
      <c r="D319" s="25"/>
      <c r="E319" s="25"/>
      <c r="F319" s="14">
        <v>2026</v>
      </c>
      <c r="G319" s="26">
        <f t="shared" si="172"/>
        <v>76705.59999999999</v>
      </c>
      <c r="H319" s="26">
        <f t="shared" si="174"/>
        <v>0</v>
      </c>
      <c r="I319" s="26">
        <f t="shared" si="175"/>
        <v>76705.59999999999</v>
      </c>
      <c r="J319" s="26">
        <f t="shared" si="175"/>
        <v>0</v>
      </c>
      <c r="K319" s="26">
        <f t="shared" si="175"/>
        <v>0</v>
      </c>
      <c r="L319" s="26">
        <f t="shared" si="175"/>
        <v>0</v>
      </c>
      <c r="M319" s="26">
        <f t="shared" si="175"/>
        <v>0</v>
      </c>
      <c r="N319" s="26">
        <f t="shared" si="175"/>
        <v>0</v>
      </c>
      <c r="O319" s="26">
        <f t="shared" si="175"/>
        <v>0</v>
      </c>
      <c r="P319" s="26">
        <f t="shared" si="175"/>
        <v>0</v>
      </c>
      <c r="Q319" s="24"/>
      <c r="R319" s="85"/>
      <c r="S319" s="86"/>
      <c r="T319" s="86"/>
      <c r="U319" s="48"/>
      <c r="V319" s="48"/>
      <c r="W319" s="49"/>
      <c r="X319" s="49"/>
      <c r="Y319" s="49"/>
      <c r="Z319" s="49"/>
      <c r="AA319" s="49"/>
      <c r="AB319" s="49"/>
      <c r="AC319" s="49"/>
      <c r="AD319" s="49"/>
      <c r="AE319" s="49"/>
      <c r="AF319" s="49"/>
      <c r="AG319" s="46"/>
      <c r="AH319" s="87"/>
      <c r="AI319" s="86"/>
      <c r="AJ319" s="86"/>
      <c r="AK319" s="86"/>
      <c r="AL319" s="48"/>
      <c r="AM319" s="48"/>
      <c r="AN319" s="49"/>
      <c r="AO319" s="49"/>
      <c r="AP319" s="49"/>
      <c r="AQ319" s="49"/>
      <c r="AR319" s="49"/>
      <c r="AS319" s="49"/>
      <c r="AT319" s="49"/>
      <c r="AU319" s="49"/>
      <c r="AV319" s="49"/>
      <c r="AW319" s="49"/>
      <c r="AX319" s="46"/>
      <c r="AY319" s="87"/>
      <c r="AZ319" s="86"/>
      <c r="BA319" s="86"/>
      <c r="BB319" s="86"/>
      <c r="BC319" s="48"/>
      <c r="BD319" s="48"/>
      <c r="BE319" s="49"/>
      <c r="BF319" s="49"/>
      <c r="BG319" s="49"/>
      <c r="BH319" s="49"/>
      <c r="BI319" s="49"/>
      <c r="BJ319" s="49"/>
      <c r="BK319" s="49"/>
      <c r="BL319" s="49"/>
      <c r="BM319" s="49"/>
      <c r="BN319" s="49"/>
      <c r="BO319" s="46"/>
      <c r="BP319" s="87"/>
      <c r="BQ319" s="86"/>
      <c r="BR319" s="86"/>
      <c r="BS319" s="86"/>
      <c r="BT319" s="48"/>
      <c r="BU319" s="48"/>
      <c r="BV319" s="49"/>
      <c r="BW319" s="49"/>
      <c r="BX319" s="49"/>
      <c r="BY319" s="49"/>
      <c r="BZ319" s="49"/>
      <c r="CA319" s="49"/>
      <c r="CB319" s="49"/>
      <c r="CC319" s="49"/>
      <c r="CD319" s="49"/>
      <c r="CE319" s="49"/>
      <c r="CF319" s="46"/>
      <c r="CG319" s="87"/>
      <c r="CH319" s="86"/>
      <c r="CI319" s="86"/>
      <c r="CJ319" s="86"/>
      <c r="CK319" s="48"/>
      <c r="CL319" s="48"/>
      <c r="CM319" s="49"/>
      <c r="CN319" s="49"/>
      <c r="CO319" s="49"/>
      <c r="CP319" s="49"/>
      <c r="CQ319" s="49"/>
      <c r="CR319" s="49"/>
      <c r="CS319" s="49"/>
      <c r="CT319" s="49"/>
      <c r="CU319" s="49"/>
      <c r="CV319" s="49"/>
      <c r="CW319" s="46"/>
      <c r="CX319" s="87"/>
      <c r="CY319" s="86"/>
      <c r="CZ319" s="86"/>
      <c r="DA319" s="86"/>
      <c r="DB319" s="48"/>
      <c r="DC319" s="48"/>
      <c r="DD319" s="49"/>
      <c r="DE319" s="50"/>
      <c r="DF319" s="26"/>
      <c r="DG319" s="26"/>
      <c r="DH319" s="26"/>
      <c r="DI319" s="26"/>
      <c r="DJ319" s="26"/>
      <c r="DK319" s="26"/>
      <c r="DL319" s="26"/>
      <c r="DM319" s="26"/>
      <c r="DN319" s="24"/>
      <c r="DO319" s="85"/>
      <c r="DP319" s="91"/>
      <c r="DQ319" s="86"/>
      <c r="DR319" s="92"/>
      <c r="DS319" s="25"/>
      <c r="DT319" s="25"/>
      <c r="DU319" s="26"/>
      <c r="DV319" s="26"/>
      <c r="DW319" s="26"/>
      <c r="DX319" s="26"/>
      <c r="DY319" s="26"/>
      <c r="DZ319" s="26"/>
      <c r="EA319" s="26"/>
      <c r="EB319" s="26"/>
      <c r="EC319" s="26"/>
      <c r="ED319" s="26"/>
      <c r="EE319" s="24"/>
      <c r="EF319" s="85"/>
      <c r="EG319" s="91"/>
      <c r="EH319" s="86"/>
      <c r="EI319" s="92"/>
      <c r="EJ319" s="25"/>
      <c r="EK319" s="25"/>
      <c r="EL319" s="26"/>
      <c r="EM319" s="26"/>
      <c r="EN319" s="26"/>
      <c r="EO319" s="26"/>
      <c r="EP319" s="26"/>
      <c r="EQ319" s="26"/>
      <c r="ER319" s="26"/>
      <c r="ES319" s="26"/>
      <c r="ET319" s="26"/>
      <c r="EU319" s="26"/>
      <c r="EV319" s="24"/>
      <c r="EW319" s="85"/>
      <c r="EX319" s="91"/>
      <c r="EY319" s="86"/>
      <c r="EZ319" s="92"/>
      <c r="FA319" s="25"/>
      <c r="FB319" s="25"/>
      <c r="FC319" s="26"/>
      <c r="FD319" s="26"/>
      <c r="FE319" s="26"/>
      <c r="FF319" s="26"/>
      <c r="FG319" s="26"/>
      <c r="FH319" s="26"/>
      <c r="FI319" s="26"/>
      <c r="FJ319" s="26"/>
      <c r="FK319" s="26"/>
      <c r="FL319" s="26"/>
      <c r="FM319" s="24"/>
      <c r="FN319" s="85"/>
      <c r="FO319" s="91"/>
      <c r="FP319" s="86"/>
      <c r="FQ319" s="92"/>
      <c r="FR319" s="25"/>
      <c r="FS319" s="25"/>
      <c r="FT319" s="26"/>
      <c r="FU319" s="26"/>
      <c r="FV319" s="26"/>
      <c r="FW319" s="26"/>
      <c r="FX319" s="26"/>
      <c r="FY319" s="26"/>
      <c r="FZ319" s="26"/>
      <c r="GA319" s="26"/>
      <c r="GB319" s="26"/>
      <c r="GC319" s="26"/>
      <c r="GD319" s="24"/>
      <c r="GE319" s="85"/>
      <c r="GF319" s="91"/>
      <c r="GG319" s="86"/>
      <c r="GH319" s="92"/>
      <c r="GI319" s="25"/>
      <c r="GJ319" s="25"/>
      <c r="GK319" s="26"/>
      <c r="GL319" s="26"/>
      <c r="GM319" s="26"/>
      <c r="GN319" s="26"/>
      <c r="GO319" s="26"/>
      <c r="GP319" s="26"/>
      <c r="GQ319" s="26"/>
      <c r="GR319" s="26"/>
      <c r="GS319" s="26"/>
      <c r="GT319" s="26"/>
      <c r="GU319" s="24"/>
      <c r="GV319" s="85"/>
      <c r="GW319" s="91"/>
      <c r="GX319" s="86"/>
      <c r="GY319" s="92"/>
      <c r="GZ319" s="25"/>
      <c r="HA319" s="25"/>
      <c r="HB319" s="26"/>
      <c r="HC319" s="26"/>
      <c r="HD319" s="26"/>
      <c r="HE319" s="26"/>
      <c r="HF319" s="26"/>
      <c r="HG319" s="26"/>
      <c r="HH319" s="26"/>
      <c r="HI319" s="26"/>
      <c r="HJ319" s="26"/>
      <c r="HK319" s="26"/>
      <c r="HL319" s="24"/>
      <c r="HM319" s="85"/>
      <c r="HN319" s="91"/>
      <c r="HO319" s="86"/>
      <c r="HP319" s="92"/>
      <c r="HQ319" s="25"/>
      <c r="HR319" s="25"/>
      <c r="HS319" s="26"/>
      <c r="HT319" s="26"/>
      <c r="HU319" s="26"/>
      <c r="HV319" s="26"/>
      <c r="HW319" s="26"/>
      <c r="HX319" s="26"/>
      <c r="HY319" s="26"/>
      <c r="HZ319" s="26"/>
      <c r="IA319" s="26"/>
      <c r="IB319" s="26"/>
      <c r="IC319" s="24"/>
      <c r="ID319" s="85"/>
      <c r="IE319" s="91"/>
      <c r="IF319" s="86"/>
      <c r="IG319" s="92"/>
      <c r="IH319" s="25"/>
      <c r="II319" s="25"/>
      <c r="IJ319" s="26"/>
      <c r="IK319" s="26"/>
      <c r="IL319" s="26"/>
      <c r="IM319" s="26"/>
      <c r="IN319" s="26"/>
      <c r="IO319" s="26"/>
      <c r="IP319" s="26"/>
      <c r="IQ319" s="26"/>
      <c r="IR319" s="26"/>
      <c r="IS319" s="26"/>
      <c r="IT319" s="24"/>
    </row>
    <row r="320" spans="1:254" ht="21.75" customHeight="1">
      <c r="A320" s="94"/>
      <c r="B320" s="91"/>
      <c r="C320" s="21"/>
      <c r="D320" s="21"/>
      <c r="E320" s="21"/>
      <c r="F320" s="14">
        <v>2027</v>
      </c>
      <c r="G320" s="26">
        <f t="shared" si="172"/>
        <v>81920.6</v>
      </c>
      <c r="H320" s="26">
        <f t="shared" si="174"/>
        <v>0</v>
      </c>
      <c r="I320" s="26">
        <f t="shared" si="175"/>
        <v>81920.6</v>
      </c>
      <c r="J320" s="26">
        <f t="shared" si="175"/>
        <v>0</v>
      </c>
      <c r="K320" s="26">
        <f t="shared" si="175"/>
        <v>0</v>
      </c>
      <c r="L320" s="26">
        <f t="shared" si="175"/>
        <v>0</v>
      </c>
      <c r="M320" s="26">
        <f t="shared" si="175"/>
        <v>0</v>
      </c>
      <c r="N320" s="26">
        <f t="shared" si="175"/>
        <v>0</v>
      </c>
      <c r="O320" s="26">
        <f t="shared" si="175"/>
        <v>0</v>
      </c>
      <c r="P320" s="26">
        <f t="shared" si="175"/>
        <v>0</v>
      </c>
      <c r="Q320" s="24"/>
      <c r="R320" s="85"/>
      <c r="S320" s="86"/>
      <c r="T320" s="86"/>
      <c r="U320" s="62"/>
      <c r="V320" s="48"/>
      <c r="W320" s="49"/>
      <c r="X320" s="49"/>
      <c r="Y320" s="49"/>
      <c r="Z320" s="49"/>
      <c r="AA320" s="49"/>
      <c r="AB320" s="49"/>
      <c r="AC320" s="49"/>
      <c r="AD320" s="49"/>
      <c r="AE320" s="49"/>
      <c r="AF320" s="49"/>
      <c r="AG320" s="46"/>
      <c r="AH320" s="87"/>
      <c r="AI320" s="86"/>
      <c r="AJ320" s="86"/>
      <c r="AK320" s="86"/>
      <c r="AL320" s="62"/>
      <c r="AM320" s="48"/>
      <c r="AN320" s="49"/>
      <c r="AO320" s="49"/>
      <c r="AP320" s="49"/>
      <c r="AQ320" s="49"/>
      <c r="AR320" s="49"/>
      <c r="AS320" s="49"/>
      <c r="AT320" s="49"/>
      <c r="AU320" s="49"/>
      <c r="AV320" s="49"/>
      <c r="AW320" s="49"/>
      <c r="AX320" s="46"/>
      <c r="AY320" s="87"/>
      <c r="AZ320" s="86"/>
      <c r="BA320" s="86"/>
      <c r="BB320" s="86"/>
      <c r="BC320" s="62"/>
      <c r="BD320" s="48"/>
      <c r="BE320" s="49"/>
      <c r="BF320" s="49"/>
      <c r="BG320" s="49"/>
      <c r="BH320" s="49"/>
      <c r="BI320" s="49"/>
      <c r="BJ320" s="49"/>
      <c r="BK320" s="49"/>
      <c r="BL320" s="49"/>
      <c r="BM320" s="49"/>
      <c r="BN320" s="49"/>
      <c r="BO320" s="46"/>
      <c r="BP320" s="87"/>
      <c r="BQ320" s="86"/>
      <c r="BR320" s="86"/>
      <c r="BS320" s="86"/>
      <c r="BT320" s="62"/>
      <c r="BU320" s="48"/>
      <c r="BV320" s="49"/>
      <c r="BW320" s="49"/>
      <c r="BX320" s="49"/>
      <c r="BY320" s="49"/>
      <c r="BZ320" s="49"/>
      <c r="CA320" s="49"/>
      <c r="CB320" s="49"/>
      <c r="CC320" s="49"/>
      <c r="CD320" s="49"/>
      <c r="CE320" s="49"/>
      <c r="CF320" s="46"/>
      <c r="CG320" s="87"/>
      <c r="CH320" s="86"/>
      <c r="CI320" s="86"/>
      <c r="CJ320" s="86"/>
      <c r="CK320" s="62"/>
      <c r="CL320" s="48"/>
      <c r="CM320" s="49"/>
      <c r="CN320" s="49"/>
      <c r="CO320" s="49"/>
      <c r="CP320" s="49"/>
      <c r="CQ320" s="49"/>
      <c r="CR320" s="49"/>
      <c r="CS320" s="49"/>
      <c r="CT320" s="49"/>
      <c r="CU320" s="49"/>
      <c r="CV320" s="49"/>
      <c r="CW320" s="46"/>
      <c r="CX320" s="87"/>
      <c r="CY320" s="86"/>
      <c r="CZ320" s="86"/>
      <c r="DA320" s="86"/>
      <c r="DB320" s="62"/>
      <c r="DC320" s="48"/>
      <c r="DD320" s="49"/>
      <c r="DE320" s="50"/>
      <c r="DF320" s="26"/>
      <c r="DG320" s="26"/>
      <c r="DH320" s="26"/>
      <c r="DI320" s="26"/>
      <c r="DJ320" s="26"/>
      <c r="DK320" s="26"/>
      <c r="DL320" s="26"/>
      <c r="DM320" s="26"/>
      <c r="DN320" s="24"/>
      <c r="DO320" s="85"/>
      <c r="DP320" s="91"/>
      <c r="DQ320" s="86"/>
      <c r="DR320" s="92"/>
      <c r="DS320" s="21"/>
      <c r="DT320" s="25"/>
      <c r="DU320" s="26"/>
      <c r="DV320" s="26"/>
      <c r="DW320" s="26"/>
      <c r="DX320" s="26"/>
      <c r="DY320" s="26"/>
      <c r="DZ320" s="26"/>
      <c r="EA320" s="26"/>
      <c r="EB320" s="26"/>
      <c r="EC320" s="26"/>
      <c r="ED320" s="26"/>
      <c r="EE320" s="24"/>
      <c r="EF320" s="85"/>
      <c r="EG320" s="91"/>
      <c r="EH320" s="86"/>
      <c r="EI320" s="92"/>
      <c r="EJ320" s="21"/>
      <c r="EK320" s="25"/>
      <c r="EL320" s="26"/>
      <c r="EM320" s="26"/>
      <c r="EN320" s="26"/>
      <c r="EO320" s="26"/>
      <c r="EP320" s="26"/>
      <c r="EQ320" s="26"/>
      <c r="ER320" s="26"/>
      <c r="ES320" s="26"/>
      <c r="ET320" s="26"/>
      <c r="EU320" s="26"/>
      <c r="EV320" s="24"/>
      <c r="EW320" s="85"/>
      <c r="EX320" s="91"/>
      <c r="EY320" s="86"/>
      <c r="EZ320" s="92"/>
      <c r="FA320" s="21"/>
      <c r="FB320" s="25"/>
      <c r="FC320" s="26"/>
      <c r="FD320" s="26"/>
      <c r="FE320" s="26"/>
      <c r="FF320" s="26"/>
      <c r="FG320" s="26"/>
      <c r="FH320" s="26"/>
      <c r="FI320" s="26"/>
      <c r="FJ320" s="26"/>
      <c r="FK320" s="26"/>
      <c r="FL320" s="26"/>
      <c r="FM320" s="24"/>
      <c r="FN320" s="85"/>
      <c r="FO320" s="91"/>
      <c r="FP320" s="86"/>
      <c r="FQ320" s="92"/>
      <c r="FR320" s="21"/>
      <c r="FS320" s="25"/>
      <c r="FT320" s="26"/>
      <c r="FU320" s="26"/>
      <c r="FV320" s="26"/>
      <c r="FW320" s="26"/>
      <c r="FX320" s="26"/>
      <c r="FY320" s="26"/>
      <c r="FZ320" s="26"/>
      <c r="GA320" s="26"/>
      <c r="GB320" s="26"/>
      <c r="GC320" s="26"/>
      <c r="GD320" s="24"/>
      <c r="GE320" s="85"/>
      <c r="GF320" s="91"/>
      <c r="GG320" s="86"/>
      <c r="GH320" s="92"/>
      <c r="GI320" s="21"/>
      <c r="GJ320" s="25"/>
      <c r="GK320" s="26"/>
      <c r="GL320" s="26"/>
      <c r="GM320" s="26"/>
      <c r="GN320" s="26"/>
      <c r="GO320" s="26"/>
      <c r="GP320" s="26"/>
      <c r="GQ320" s="26"/>
      <c r="GR320" s="26"/>
      <c r="GS320" s="26"/>
      <c r="GT320" s="26"/>
      <c r="GU320" s="24"/>
      <c r="GV320" s="85"/>
      <c r="GW320" s="91"/>
      <c r="GX320" s="86"/>
      <c r="GY320" s="92"/>
      <c r="GZ320" s="21"/>
      <c r="HA320" s="25"/>
      <c r="HB320" s="26"/>
      <c r="HC320" s="26"/>
      <c r="HD320" s="26"/>
      <c r="HE320" s="26"/>
      <c r="HF320" s="26"/>
      <c r="HG320" s="26"/>
      <c r="HH320" s="26"/>
      <c r="HI320" s="26"/>
      <c r="HJ320" s="26"/>
      <c r="HK320" s="26"/>
      <c r="HL320" s="24"/>
      <c r="HM320" s="85"/>
      <c r="HN320" s="91"/>
      <c r="HO320" s="86"/>
      <c r="HP320" s="92"/>
      <c r="HQ320" s="21"/>
      <c r="HR320" s="25"/>
      <c r="HS320" s="26"/>
      <c r="HT320" s="26"/>
      <c r="HU320" s="26"/>
      <c r="HV320" s="26"/>
      <c r="HW320" s="26"/>
      <c r="HX320" s="26"/>
      <c r="HY320" s="26"/>
      <c r="HZ320" s="26"/>
      <c r="IA320" s="26"/>
      <c r="IB320" s="26"/>
      <c r="IC320" s="24"/>
      <c r="ID320" s="85"/>
      <c r="IE320" s="91"/>
      <c r="IF320" s="86"/>
      <c r="IG320" s="92"/>
      <c r="IH320" s="21"/>
      <c r="II320" s="25"/>
      <c r="IJ320" s="26"/>
      <c r="IK320" s="26"/>
      <c r="IL320" s="26"/>
      <c r="IM320" s="26"/>
      <c r="IN320" s="26"/>
      <c r="IO320" s="26"/>
      <c r="IP320" s="26"/>
      <c r="IQ320" s="26"/>
      <c r="IR320" s="26"/>
      <c r="IS320" s="26"/>
      <c r="IT320" s="24"/>
    </row>
    <row r="321" spans="1:241" ht="21.75" customHeight="1">
      <c r="A321" s="94"/>
      <c r="B321" s="91"/>
      <c r="C321" s="21"/>
      <c r="D321" s="21"/>
      <c r="E321" s="21"/>
      <c r="F321" s="14">
        <v>2028</v>
      </c>
      <c r="G321" s="26">
        <f t="shared" si="172"/>
        <v>99382.6</v>
      </c>
      <c r="H321" s="26">
        <f t="shared" si="174"/>
        <v>0</v>
      </c>
      <c r="I321" s="26">
        <f t="shared" si="175"/>
        <v>99382.6</v>
      </c>
      <c r="J321" s="26">
        <f t="shared" si="175"/>
        <v>0</v>
      </c>
      <c r="K321" s="26">
        <f t="shared" si="175"/>
        <v>0</v>
      </c>
      <c r="L321" s="26">
        <f t="shared" si="175"/>
        <v>0</v>
      </c>
      <c r="M321" s="26">
        <f t="shared" si="175"/>
        <v>0</v>
      </c>
      <c r="N321" s="26">
        <f t="shared" si="175"/>
        <v>0</v>
      </c>
      <c r="O321" s="26">
        <f t="shared" si="175"/>
        <v>0</v>
      </c>
      <c r="P321" s="26">
        <f t="shared" si="175"/>
        <v>0</v>
      </c>
      <c r="Q321" s="24"/>
      <c r="R321" s="3"/>
      <c r="AG321" s="63"/>
      <c r="AW321" s="63"/>
      <c r="BM321" s="63"/>
      <c r="CC321" s="63"/>
      <c r="CS321" s="63"/>
      <c r="DI321" s="63"/>
      <c r="DY321" s="63"/>
      <c r="EO321" s="63"/>
      <c r="FE321" s="63"/>
      <c r="FU321" s="63"/>
      <c r="GK321" s="63"/>
      <c r="HA321" s="63"/>
      <c r="HQ321" s="63"/>
      <c r="IG321" s="63"/>
    </row>
    <row r="322" spans="1:241" ht="21.75" customHeight="1">
      <c r="A322" s="94"/>
      <c r="B322" s="91"/>
      <c r="C322" s="21"/>
      <c r="D322" s="21"/>
      <c r="E322" s="21"/>
      <c r="F322" s="14">
        <v>2029</v>
      </c>
      <c r="G322" s="26">
        <f t="shared" si="172"/>
        <v>99243.30000000002</v>
      </c>
      <c r="H322" s="26">
        <f t="shared" si="174"/>
        <v>0</v>
      </c>
      <c r="I322" s="26">
        <f t="shared" si="175"/>
        <v>99243.30000000002</v>
      </c>
      <c r="J322" s="26">
        <f t="shared" si="175"/>
        <v>0</v>
      </c>
      <c r="K322" s="26">
        <f t="shared" si="175"/>
        <v>0</v>
      </c>
      <c r="L322" s="26">
        <f t="shared" si="175"/>
        <v>0</v>
      </c>
      <c r="M322" s="26">
        <f t="shared" si="175"/>
        <v>0</v>
      </c>
      <c r="N322" s="26">
        <f t="shared" si="175"/>
        <v>0</v>
      </c>
      <c r="O322" s="26">
        <f t="shared" si="175"/>
        <v>0</v>
      </c>
      <c r="P322" s="26">
        <f t="shared" si="175"/>
        <v>0</v>
      </c>
      <c r="Q322" s="24"/>
      <c r="R322" s="3"/>
      <c r="AG322" s="63"/>
      <c r="AW322" s="63"/>
      <c r="BM322" s="63"/>
      <c r="CC322" s="63"/>
      <c r="CS322" s="63"/>
      <c r="DI322" s="63"/>
      <c r="DY322" s="63"/>
      <c r="EO322" s="63"/>
      <c r="FE322" s="63"/>
      <c r="FU322" s="63"/>
      <c r="GK322" s="63"/>
      <c r="HA322" s="63"/>
      <c r="HQ322" s="63"/>
      <c r="IG322" s="63"/>
    </row>
    <row r="323" spans="1:241" ht="21.75" customHeight="1">
      <c r="A323" s="94"/>
      <c r="B323" s="91"/>
      <c r="C323" s="21"/>
      <c r="D323" s="21"/>
      <c r="E323" s="21"/>
      <c r="F323" s="14">
        <v>2030</v>
      </c>
      <c r="G323" s="26">
        <f t="shared" si="172"/>
        <v>126040.5</v>
      </c>
      <c r="H323" s="26">
        <f t="shared" si="174"/>
        <v>0</v>
      </c>
      <c r="I323" s="26">
        <f t="shared" si="175"/>
        <v>126040.5</v>
      </c>
      <c r="J323" s="26">
        <f t="shared" si="175"/>
        <v>0</v>
      </c>
      <c r="K323" s="26">
        <f t="shared" si="175"/>
        <v>0</v>
      </c>
      <c r="L323" s="26">
        <f t="shared" si="175"/>
        <v>0</v>
      </c>
      <c r="M323" s="26">
        <f t="shared" si="175"/>
        <v>0</v>
      </c>
      <c r="N323" s="26">
        <f t="shared" si="175"/>
        <v>0</v>
      </c>
      <c r="O323" s="26">
        <f t="shared" si="175"/>
        <v>0</v>
      </c>
      <c r="P323" s="26">
        <f t="shared" si="175"/>
        <v>0</v>
      </c>
      <c r="Q323" s="24"/>
      <c r="R323" s="3"/>
      <c r="AG323" s="63"/>
      <c r="AW323" s="63"/>
      <c r="BM323" s="63"/>
      <c r="CC323" s="63"/>
      <c r="CS323" s="63"/>
      <c r="DI323" s="63"/>
      <c r="DY323" s="63"/>
      <c r="EO323" s="63"/>
      <c r="FE323" s="63"/>
      <c r="FU323" s="63"/>
      <c r="GK323" s="63"/>
      <c r="HA323" s="63"/>
      <c r="HQ323" s="63"/>
      <c r="IG323" s="63"/>
    </row>
    <row r="324" spans="1:254" ht="19.5" customHeight="1">
      <c r="A324" s="93"/>
      <c r="B324" s="88" t="s">
        <v>56</v>
      </c>
      <c r="C324" s="21"/>
      <c r="D324" s="21"/>
      <c r="E324" s="21"/>
      <c r="F324" s="22" t="s">
        <v>22</v>
      </c>
      <c r="G324" s="23">
        <f>I324+K324+M324+O324</f>
        <v>1919058</v>
      </c>
      <c r="H324" s="23">
        <f aca="true" t="shared" si="176" ref="H324:H333">J324+L324+N324+P324</f>
        <v>0</v>
      </c>
      <c r="I324" s="23">
        <f aca="true" t="shared" si="177" ref="I324:P324">SUM(I325:I333)</f>
        <v>1136183.5</v>
      </c>
      <c r="J324" s="23">
        <f t="shared" si="177"/>
        <v>0</v>
      </c>
      <c r="K324" s="23">
        <f t="shared" si="177"/>
        <v>0</v>
      </c>
      <c r="L324" s="23">
        <f t="shared" si="177"/>
        <v>0</v>
      </c>
      <c r="M324" s="23">
        <f t="shared" si="177"/>
        <v>782874.5</v>
      </c>
      <c r="N324" s="23">
        <f t="shared" si="177"/>
        <v>0</v>
      </c>
      <c r="O324" s="23">
        <f t="shared" si="177"/>
        <v>0</v>
      </c>
      <c r="P324" s="23">
        <f t="shared" si="177"/>
        <v>0</v>
      </c>
      <c r="Q324" s="24"/>
      <c r="R324" s="85"/>
      <c r="S324" s="86"/>
      <c r="T324" s="86"/>
      <c r="U324" s="62"/>
      <c r="V324" s="44"/>
      <c r="W324" s="45"/>
      <c r="X324" s="45"/>
      <c r="Y324" s="45"/>
      <c r="Z324" s="45"/>
      <c r="AA324" s="45"/>
      <c r="AB324" s="45"/>
      <c r="AC324" s="45"/>
      <c r="AD324" s="45"/>
      <c r="AE324" s="45"/>
      <c r="AF324" s="45"/>
      <c r="AG324" s="46"/>
      <c r="AH324" s="87"/>
      <c r="AI324" s="86"/>
      <c r="AJ324" s="86"/>
      <c r="AK324" s="86"/>
      <c r="AL324" s="62"/>
      <c r="AM324" s="44"/>
      <c r="AN324" s="45"/>
      <c r="AO324" s="45"/>
      <c r="AP324" s="45"/>
      <c r="AQ324" s="45"/>
      <c r="AR324" s="45"/>
      <c r="AS324" s="45"/>
      <c r="AT324" s="45"/>
      <c r="AU324" s="45"/>
      <c r="AV324" s="45"/>
      <c r="AW324" s="45"/>
      <c r="AX324" s="46"/>
      <c r="AY324" s="87"/>
      <c r="AZ324" s="86"/>
      <c r="BA324" s="86"/>
      <c r="BB324" s="86"/>
      <c r="BC324" s="62"/>
      <c r="BD324" s="44"/>
      <c r="BE324" s="45"/>
      <c r="BF324" s="45"/>
      <c r="BG324" s="45"/>
      <c r="BH324" s="45"/>
      <c r="BI324" s="45"/>
      <c r="BJ324" s="45"/>
      <c r="BK324" s="45"/>
      <c r="BL324" s="45"/>
      <c r="BM324" s="45"/>
      <c r="BN324" s="45"/>
      <c r="BO324" s="46"/>
      <c r="BP324" s="87"/>
      <c r="BQ324" s="86"/>
      <c r="BR324" s="86"/>
      <c r="BS324" s="86"/>
      <c r="BT324" s="62"/>
      <c r="BU324" s="44"/>
      <c r="BV324" s="45"/>
      <c r="BW324" s="45"/>
      <c r="BX324" s="45"/>
      <c r="BY324" s="45"/>
      <c r="BZ324" s="45"/>
      <c r="CA324" s="45"/>
      <c r="CB324" s="45"/>
      <c r="CC324" s="45"/>
      <c r="CD324" s="45"/>
      <c r="CE324" s="45"/>
      <c r="CF324" s="46"/>
      <c r="CG324" s="87"/>
      <c r="CH324" s="86"/>
      <c r="CI324" s="86"/>
      <c r="CJ324" s="86"/>
      <c r="CK324" s="62"/>
      <c r="CL324" s="44"/>
      <c r="CM324" s="45"/>
      <c r="CN324" s="45"/>
      <c r="CO324" s="45"/>
      <c r="CP324" s="45"/>
      <c r="CQ324" s="45"/>
      <c r="CR324" s="45"/>
      <c r="CS324" s="45"/>
      <c r="CT324" s="45"/>
      <c r="CU324" s="45"/>
      <c r="CV324" s="45"/>
      <c r="CW324" s="46"/>
      <c r="CX324" s="87"/>
      <c r="CY324" s="86"/>
      <c r="CZ324" s="86"/>
      <c r="DA324" s="86"/>
      <c r="DB324" s="62"/>
      <c r="DC324" s="44"/>
      <c r="DD324" s="45"/>
      <c r="DE324" s="47"/>
      <c r="DF324" s="23"/>
      <c r="DG324" s="23"/>
      <c r="DH324" s="23"/>
      <c r="DI324" s="23"/>
      <c r="DJ324" s="23"/>
      <c r="DK324" s="23"/>
      <c r="DL324" s="23"/>
      <c r="DM324" s="23"/>
      <c r="DN324" s="24"/>
      <c r="DO324" s="85"/>
      <c r="DP324" s="88"/>
      <c r="DQ324" s="89"/>
      <c r="DR324" s="90"/>
      <c r="DS324" s="21"/>
      <c r="DT324" s="22"/>
      <c r="DU324" s="23"/>
      <c r="DV324" s="23"/>
      <c r="DW324" s="23"/>
      <c r="DX324" s="23"/>
      <c r="DY324" s="23"/>
      <c r="DZ324" s="23"/>
      <c r="EA324" s="23"/>
      <c r="EB324" s="23"/>
      <c r="EC324" s="23"/>
      <c r="ED324" s="23"/>
      <c r="EE324" s="24"/>
      <c r="EF324" s="85"/>
      <c r="EG324" s="88"/>
      <c r="EH324" s="89"/>
      <c r="EI324" s="90"/>
      <c r="EJ324" s="21"/>
      <c r="EK324" s="22"/>
      <c r="EL324" s="23"/>
      <c r="EM324" s="23"/>
      <c r="EN324" s="23"/>
      <c r="EO324" s="23"/>
      <c r="EP324" s="23"/>
      <c r="EQ324" s="23"/>
      <c r="ER324" s="23"/>
      <c r="ES324" s="23"/>
      <c r="ET324" s="23"/>
      <c r="EU324" s="23"/>
      <c r="EV324" s="24"/>
      <c r="EW324" s="85"/>
      <c r="EX324" s="88"/>
      <c r="EY324" s="89"/>
      <c r="EZ324" s="90"/>
      <c r="FA324" s="21"/>
      <c r="FB324" s="22"/>
      <c r="FC324" s="23"/>
      <c r="FD324" s="23"/>
      <c r="FE324" s="23"/>
      <c r="FF324" s="23"/>
      <c r="FG324" s="23"/>
      <c r="FH324" s="23"/>
      <c r="FI324" s="23"/>
      <c r="FJ324" s="23"/>
      <c r="FK324" s="23"/>
      <c r="FL324" s="23"/>
      <c r="FM324" s="24"/>
      <c r="FN324" s="85"/>
      <c r="FO324" s="88"/>
      <c r="FP324" s="89"/>
      <c r="FQ324" s="90"/>
      <c r="FR324" s="21"/>
      <c r="FS324" s="22"/>
      <c r="FT324" s="23"/>
      <c r="FU324" s="23"/>
      <c r="FV324" s="23"/>
      <c r="FW324" s="23"/>
      <c r="FX324" s="23"/>
      <c r="FY324" s="23"/>
      <c r="FZ324" s="23"/>
      <c r="GA324" s="23"/>
      <c r="GB324" s="23"/>
      <c r="GC324" s="23"/>
      <c r="GD324" s="24"/>
      <c r="GE324" s="85"/>
      <c r="GF324" s="88"/>
      <c r="GG324" s="89"/>
      <c r="GH324" s="90"/>
      <c r="GI324" s="21"/>
      <c r="GJ324" s="22"/>
      <c r="GK324" s="23"/>
      <c r="GL324" s="23"/>
      <c r="GM324" s="23"/>
      <c r="GN324" s="23"/>
      <c r="GO324" s="23"/>
      <c r="GP324" s="23"/>
      <c r="GQ324" s="23"/>
      <c r="GR324" s="23"/>
      <c r="GS324" s="23"/>
      <c r="GT324" s="23"/>
      <c r="GU324" s="24"/>
      <c r="GV324" s="85"/>
      <c r="GW324" s="88"/>
      <c r="GX324" s="89"/>
      <c r="GY324" s="90"/>
      <c r="GZ324" s="21"/>
      <c r="HA324" s="22"/>
      <c r="HB324" s="23"/>
      <c r="HC324" s="23"/>
      <c r="HD324" s="23"/>
      <c r="HE324" s="23"/>
      <c r="HF324" s="23"/>
      <c r="HG324" s="23"/>
      <c r="HH324" s="23"/>
      <c r="HI324" s="23"/>
      <c r="HJ324" s="23"/>
      <c r="HK324" s="23"/>
      <c r="HL324" s="24"/>
      <c r="HM324" s="85"/>
      <c r="HN324" s="88"/>
      <c r="HO324" s="89"/>
      <c r="HP324" s="90"/>
      <c r="HQ324" s="21"/>
      <c r="HR324" s="22"/>
      <c r="HS324" s="23"/>
      <c r="HT324" s="23"/>
      <c r="HU324" s="23"/>
      <c r="HV324" s="23"/>
      <c r="HW324" s="23"/>
      <c r="HX324" s="23"/>
      <c r="HY324" s="23"/>
      <c r="HZ324" s="23"/>
      <c r="IA324" s="23"/>
      <c r="IB324" s="23"/>
      <c r="IC324" s="24"/>
      <c r="ID324" s="85"/>
      <c r="IE324" s="88"/>
      <c r="IF324" s="89"/>
      <c r="IG324" s="90"/>
      <c r="IH324" s="21"/>
      <c r="II324" s="22"/>
      <c r="IJ324" s="23"/>
      <c r="IK324" s="23"/>
      <c r="IL324" s="23"/>
      <c r="IM324" s="23"/>
      <c r="IN324" s="23"/>
      <c r="IO324" s="23"/>
      <c r="IP324" s="23"/>
      <c r="IQ324" s="23"/>
      <c r="IR324" s="23"/>
      <c r="IS324" s="23"/>
      <c r="IT324" s="24"/>
    </row>
    <row r="325" spans="1:254" ht="20.25" customHeight="1">
      <c r="A325" s="94"/>
      <c r="B325" s="91"/>
      <c r="C325" s="21"/>
      <c r="D325" s="21"/>
      <c r="E325" s="21"/>
      <c r="F325" s="14">
        <v>2022</v>
      </c>
      <c r="G325" s="26">
        <f>I325+K325+M325+O325</f>
        <v>225040</v>
      </c>
      <c r="H325" s="26">
        <f t="shared" si="176"/>
        <v>0</v>
      </c>
      <c r="I325" s="26">
        <f aca="true" t="shared" si="178" ref="I325:P333">I285+I113</f>
        <v>178828</v>
      </c>
      <c r="J325" s="26">
        <f t="shared" si="178"/>
        <v>0</v>
      </c>
      <c r="K325" s="26">
        <f t="shared" si="178"/>
        <v>0</v>
      </c>
      <c r="L325" s="26">
        <f t="shared" si="178"/>
        <v>0</v>
      </c>
      <c r="M325" s="26">
        <f t="shared" si="178"/>
        <v>46212</v>
      </c>
      <c r="N325" s="26">
        <f t="shared" si="178"/>
        <v>0</v>
      </c>
      <c r="O325" s="26">
        <f t="shared" si="178"/>
        <v>0</v>
      </c>
      <c r="P325" s="26">
        <f t="shared" si="178"/>
        <v>0</v>
      </c>
      <c r="Q325" s="24"/>
      <c r="R325" s="85"/>
      <c r="S325" s="86"/>
      <c r="T325" s="86"/>
      <c r="U325" s="62"/>
      <c r="V325" s="48"/>
      <c r="W325" s="49"/>
      <c r="X325" s="49"/>
      <c r="Y325" s="49"/>
      <c r="Z325" s="49"/>
      <c r="AA325" s="49"/>
      <c r="AB325" s="49"/>
      <c r="AC325" s="49"/>
      <c r="AD325" s="49"/>
      <c r="AE325" s="49"/>
      <c r="AF325" s="49"/>
      <c r="AG325" s="46"/>
      <c r="AH325" s="87"/>
      <c r="AI325" s="86"/>
      <c r="AJ325" s="86"/>
      <c r="AK325" s="86"/>
      <c r="AL325" s="62"/>
      <c r="AM325" s="48"/>
      <c r="AN325" s="49"/>
      <c r="AO325" s="49"/>
      <c r="AP325" s="49"/>
      <c r="AQ325" s="49"/>
      <c r="AR325" s="49"/>
      <c r="AS325" s="49"/>
      <c r="AT325" s="49"/>
      <c r="AU325" s="49"/>
      <c r="AV325" s="49"/>
      <c r="AW325" s="49"/>
      <c r="AX325" s="46"/>
      <c r="AY325" s="87"/>
      <c r="AZ325" s="86"/>
      <c r="BA325" s="86"/>
      <c r="BB325" s="86"/>
      <c r="BC325" s="62"/>
      <c r="BD325" s="48"/>
      <c r="BE325" s="49"/>
      <c r="BF325" s="49"/>
      <c r="BG325" s="49"/>
      <c r="BH325" s="49"/>
      <c r="BI325" s="49"/>
      <c r="BJ325" s="49"/>
      <c r="BK325" s="49"/>
      <c r="BL325" s="49"/>
      <c r="BM325" s="49"/>
      <c r="BN325" s="49"/>
      <c r="BO325" s="46"/>
      <c r="BP325" s="87"/>
      <c r="BQ325" s="86"/>
      <c r="BR325" s="86"/>
      <c r="BS325" s="86"/>
      <c r="BT325" s="62"/>
      <c r="BU325" s="48"/>
      <c r="BV325" s="49"/>
      <c r="BW325" s="49"/>
      <c r="BX325" s="49"/>
      <c r="BY325" s="49"/>
      <c r="BZ325" s="49"/>
      <c r="CA325" s="49"/>
      <c r="CB325" s="49"/>
      <c r="CC325" s="49"/>
      <c r="CD325" s="49"/>
      <c r="CE325" s="49"/>
      <c r="CF325" s="46"/>
      <c r="CG325" s="87"/>
      <c r="CH325" s="86"/>
      <c r="CI325" s="86"/>
      <c r="CJ325" s="86"/>
      <c r="CK325" s="62"/>
      <c r="CL325" s="48"/>
      <c r="CM325" s="49"/>
      <c r="CN325" s="49"/>
      <c r="CO325" s="49"/>
      <c r="CP325" s="49"/>
      <c r="CQ325" s="49"/>
      <c r="CR325" s="49"/>
      <c r="CS325" s="49"/>
      <c r="CT325" s="49"/>
      <c r="CU325" s="49"/>
      <c r="CV325" s="49"/>
      <c r="CW325" s="46"/>
      <c r="CX325" s="87"/>
      <c r="CY325" s="86"/>
      <c r="CZ325" s="86"/>
      <c r="DA325" s="86"/>
      <c r="DB325" s="62"/>
      <c r="DC325" s="48"/>
      <c r="DD325" s="49"/>
      <c r="DE325" s="50"/>
      <c r="DF325" s="26"/>
      <c r="DG325" s="26"/>
      <c r="DH325" s="26"/>
      <c r="DI325" s="26"/>
      <c r="DJ325" s="26"/>
      <c r="DK325" s="26"/>
      <c r="DL325" s="26"/>
      <c r="DM325" s="26"/>
      <c r="DN325" s="24"/>
      <c r="DO325" s="85"/>
      <c r="DP325" s="91"/>
      <c r="DQ325" s="86"/>
      <c r="DR325" s="92"/>
      <c r="DS325" s="21"/>
      <c r="DT325" s="25"/>
      <c r="DU325" s="26"/>
      <c r="DV325" s="26"/>
      <c r="DW325" s="26"/>
      <c r="DX325" s="26"/>
      <c r="DY325" s="26"/>
      <c r="DZ325" s="26"/>
      <c r="EA325" s="26"/>
      <c r="EB325" s="26"/>
      <c r="EC325" s="26"/>
      <c r="ED325" s="26"/>
      <c r="EE325" s="24"/>
      <c r="EF325" s="85"/>
      <c r="EG325" s="91"/>
      <c r="EH325" s="86"/>
      <c r="EI325" s="92"/>
      <c r="EJ325" s="21"/>
      <c r="EK325" s="25"/>
      <c r="EL325" s="26"/>
      <c r="EM325" s="26"/>
      <c r="EN325" s="26"/>
      <c r="EO325" s="26"/>
      <c r="EP325" s="26"/>
      <c r="EQ325" s="26"/>
      <c r="ER325" s="26"/>
      <c r="ES325" s="26"/>
      <c r="ET325" s="26"/>
      <c r="EU325" s="26"/>
      <c r="EV325" s="24"/>
      <c r="EW325" s="85"/>
      <c r="EX325" s="91"/>
      <c r="EY325" s="86"/>
      <c r="EZ325" s="92"/>
      <c r="FA325" s="21"/>
      <c r="FB325" s="25"/>
      <c r="FC325" s="26"/>
      <c r="FD325" s="26"/>
      <c r="FE325" s="26"/>
      <c r="FF325" s="26"/>
      <c r="FG325" s="26"/>
      <c r="FH325" s="26"/>
      <c r="FI325" s="26"/>
      <c r="FJ325" s="26"/>
      <c r="FK325" s="26"/>
      <c r="FL325" s="26"/>
      <c r="FM325" s="24"/>
      <c r="FN325" s="85"/>
      <c r="FO325" s="91"/>
      <c r="FP325" s="86"/>
      <c r="FQ325" s="92"/>
      <c r="FR325" s="21"/>
      <c r="FS325" s="25"/>
      <c r="FT325" s="26"/>
      <c r="FU325" s="26"/>
      <c r="FV325" s="26"/>
      <c r="FW325" s="26"/>
      <c r="FX325" s="26"/>
      <c r="FY325" s="26"/>
      <c r="FZ325" s="26"/>
      <c r="GA325" s="26"/>
      <c r="GB325" s="26"/>
      <c r="GC325" s="26"/>
      <c r="GD325" s="24"/>
      <c r="GE325" s="85"/>
      <c r="GF325" s="91"/>
      <c r="GG325" s="86"/>
      <c r="GH325" s="92"/>
      <c r="GI325" s="21"/>
      <c r="GJ325" s="25"/>
      <c r="GK325" s="26"/>
      <c r="GL325" s="26"/>
      <c r="GM325" s="26"/>
      <c r="GN325" s="26"/>
      <c r="GO325" s="26"/>
      <c r="GP325" s="26"/>
      <c r="GQ325" s="26"/>
      <c r="GR325" s="26"/>
      <c r="GS325" s="26"/>
      <c r="GT325" s="26"/>
      <c r="GU325" s="24"/>
      <c r="GV325" s="85"/>
      <c r="GW325" s="91"/>
      <c r="GX325" s="86"/>
      <c r="GY325" s="92"/>
      <c r="GZ325" s="21"/>
      <c r="HA325" s="25"/>
      <c r="HB325" s="26"/>
      <c r="HC325" s="26"/>
      <c r="HD325" s="26"/>
      <c r="HE325" s="26"/>
      <c r="HF325" s="26"/>
      <c r="HG325" s="26"/>
      <c r="HH325" s="26"/>
      <c r="HI325" s="26"/>
      <c r="HJ325" s="26"/>
      <c r="HK325" s="26"/>
      <c r="HL325" s="24"/>
      <c r="HM325" s="85"/>
      <c r="HN325" s="91"/>
      <c r="HO325" s="86"/>
      <c r="HP325" s="92"/>
      <c r="HQ325" s="21"/>
      <c r="HR325" s="25"/>
      <c r="HS325" s="26"/>
      <c r="HT325" s="26"/>
      <c r="HU325" s="26"/>
      <c r="HV325" s="26"/>
      <c r="HW325" s="26"/>
      <c r="HX325" s="26"/>
      <c r="HY325" s="26"/>
      <c r="HZ325" s="26"/>
      <c r="IA325" s="26"/>
      <c r="IB325" s="26"/>
      <c r="IC325" s="24"/>
      <c r="ID325" s="85"/>
      <c r="IE325" s="91"/>
      <c r="IF325" s="86"/>
      <c r="IG325" s="92"/>
      <c r="IH325" s="21"/>
      <c r="II325" s="25"/>
      <c r="IJ325" s="26"/>
      <c r="IK325" s="26"/>
      <c r="IL325" s="26"/>
      <c r="IM325" s="26"/>
      <c r="IN325" s="26"/>
      <c r="IO325" s="26"/>
      <c r="IP325" s="26"/>
      <c r="IQ325" s="26"/>
      <c r="IR325" s="26"/>
      <c r="IS325" s="26"/>
      <c r="IT325" s="24"/>
    </row>
    <row r="326" spans="1:254" ht="19.5" customHeight="1">
      <c r="A326" s="94"/>
      <c r="B326" s="91"/>
      <c r="C326" s="25"/>
      <c r="D326" s="25"/>
      <c r="E326" s="25"/>
      <c r="F326" s="14">
        <v>2023</v>
      </c>
      <c r="G326" s="26">
        <f aca="true" t="shared" si="179" ref="G326:G333">I326+K326+M326+O326</f>
        <v>352606.9</v>
      </c>
      <c r="H326" s="26">
        <f t="shared" si="176"/>
        <v>0</v>
      </c>
      <c r="I326" s="26">
        <f t="shared" si="178"/>
        <v>151795.6</v>
      </c>
      <c r="J326" s="26">
        <f t="shared" si="178"/>
        <v>0</v>
      </c>
      <c r="K326" s="26">
        <f t="shared" si="178"/>
        <v>0</v>
      </c>
      <c r="L326" s="26">
        <f t="shared" si="178"/>
        <v>0</v>
      </c>
      <c r="M326" s="26">
        <f t="shared" si="178"/>
        <v>200811.3</v>
      </c>
      <c r="N326" s="26">
        <f t="shared" si="178"/>
        <v>0</v>
      </c>
      <c r="O326" s="26">
        <f t="shared" si="178"/>
        <v>0</v>
      </c>
      <c r="P326" s="26">
        <f t="shared" si="178"/>
        <v>0</v>
      </c>
      <c r="Q326" s="24"/>
      <c r="R326" s="85"/>
      <c r="S326" s="86"/>
      <c r="T326" s="86"/>
      <c r="U326" s="48"/>
      <c r="V326" s="48"/>
      <c r="W326" s="49"/>
      <c r="X326" s="49"/>
      <c r="Y326" s="49"/>
      <c r="Z326" s="49"/>
      <c r="AA326" s="49"/>
      <c r="AB326" s="49"/>
      <c r="AC326" s="49"/>
      <c r="AD326" s="49"/>
      <c r="AE326" s="49"/>
      <c r="AF326" s="49"/>
      <c r="AG326" s="46"/>
      <c r="AH326" s="87"/>
      <c r="AI326" s="86"/>
      <c r="AJ326" s="86"/>
      <c r="AK326" s="86"/>
      <c r="AL326" s="48"/>
      <c r="AM326" s="48"/>
      <c r="AN326" s="49"/>
      <c r="AO326" s="49"/>
      <c r="AP326" s="49"/>
      <c r="AQ326" s="49"/>
      <c r="AR326" s="49"/>
      <c r="AS326" s="49"/>
      <c r="AT326" s="49"/>
      <c r="AU326" s="49"/>
      <c r="AV326" s="49"/>
      <c r="AW326" s="49"/>
      <c r="AX326" s="46"/>
      <c r="AY326" s="87"/>
      <c r="AZ326" s="86"/>
      <c r="BA326" s="86"/>
      <c r="BB326" s="86"/>
      <c r="BC326" s="48"/>
      <c r="BD326" s="48"/>
      <c r="BE326" s="49"/>
      <c r="BF326" s="49"/>
      <c r="BG326" s="49"/>
      <c r="BH326" s="49"/>
      <c r="BI326" s="49"/>
      <c r="BJ326" s="49"/>
      <c r="BK326" s="49"/>
      <c r="BL326" s="49"/>
      <c r="BM326" s="49"/>
      <c r="BN326" s="49"/>
      <c r="BO326" s="46"/>
      <c r="BP326" s="87"/>
      <c r="BQ326" s="86"/>
      <c r="BR326" s="86"/>
      <c r="BS326" s="86"/>
      <c r="BT326" s="48"/>
      <c r="BU326" s="48"/>
      <c r="BV326" s="49"/>
      <c r="BW326" s="49"/>
      <c r="BX326" s="49"/>
      <c r="BY326" s="49"/>
      <c r="BZ326" s="49"/>
      <c r="CA326" s="49"/>
      <c r="CB326" s="49"/>
      <c r="CC326" s="49"/>
      <c r="CD326" s="49"/>
      <c r="CE326" s="49"/>
      <c r="CF326" s="46"/>
      <c r="CG326" s="87"/>
      <c r="CH326" s="86"/>
      <c r="CI326" s="86"/>
      <c r="CJ326" s="86"/>
      <c r="CK326" s="48"/>
      <c r="CL326" s="48"/>
      <c r="CM326" s="49"/>
      <c r="CN326" s="49"/>
      <c r="CO326" s="49"/>
      <c r="CP326" s="49"/>
      <c r="CQ326" s="49"/>
      <c r="CR326" s="49"/>
      <c r="CS326" s="49"/>
      <c r="CT326" s="49"/>
      <c r="CU326" s="49"/>
      <c r="CV326" s="49"/>
      <c r="CW326" s="46"/>
      <c r="CX326" s="87"/>
      <c r="CY326" s="86"/>
      <c r="CZ326" s="86"/>
      <c r="DA326" s="86"/>
      <c r="DB326" s="48"/>
      <c r="DC326" s="48"/>
      <c r="DD326" s="49"/>
      <c r="DE326" s="50"/>
      <c r="DF326" s="26"/>
      <c r="DG326" s="26"/>
      <c r="DH326" s="26"/>
      <c r="DI326" s="26"/>
      <c r="DJ326" s="26"/>
      <c r="DK326" s="26"/>
      <c r="DL326" s="26"/>
      <c r="DM326" s="26"/>
      <c r="DN326" s="24"/>
      <c r="DO326" s="85"/>
      <c r="DP326" s="91"/>
      <c r="DQ326" s="86"/>
      <c r="DR326" s="92"/>
      <c r="DS326" s="25"/>
      <c r="DT326" s="25"/>
      <c r="DU326" s="26"/>
      <c r="DV326" s="26"/>
      <c r="DW326" s="26"/>
      <c r="DX326" s="26"/>
      <c r="DY326" s="26"/>
      <c r="DZ326" s="26"/>
      <c r="EA326" s="26"/>
      <c r="EB326" s="26"/>
      <c r="EC326" s="26"/>
      <c r="ED326" s="26"/>
      <c r="EE326" s="24"/>
      <c r="EF326" s="85"/>
      <c r="EG326" s="91"/>
      <c r="EH326" s="86"/>
      <c r="EI326" s="92"/>
      <c r="EJ326" s="25"/>
      <c r="EK326" s="25"/>
      <c r="EL326" s="26"/>
      <c r="EM326" s="26"/>
      <c r="EN326" s="26"/>
      <c r="EO326" s="26"/>
      <c r="EP326" s="26"/>
      <c r="EQ326" s="26"/>
      <c r="ER326" s="26"/>
      <c r="ES326" s="26"/>
      <c r="ET326" s="26"/>
      <c r="EU326" s="26"/>
      <c r="EV326" s="24"/>
      <c r="EW326" s="85"/>
      <c r="EX326" s="91"/>
      <c r="EY326" s="86"/>
      <c r="EZ326" s="92"/>
      <c r="FA326" s="25"/>
      <c r="FB326" s="25"/>
      <c r="FC326" s="26"/>
      <c r="FD326" s="26"/>
      <c r="FE326" s="26"/>
      <c r="FF326" s="26"/>
      <c r="FG326" s="26"/>
      <c r="FH326" s="26"/>
      <c r="FI326" s="26"/>
      <c r="FJ326" s="26"/>
      <c r="FK326" s="26"/>
      <c r="FL326" s="26"/>
      <c r="FM326" s="24"/>
      <c r="FN326" s="85"/>
      <c r="FO326" s="91"/>
      <c r="FP326" s="86"/>
      <c r="FQ326" s="92"/>
      <c r="FR326" s="25"/>
      <c r="FS326" s="25"/>
      <c r="FT326" s="26"/>
      <c r="FU326" s="26"/>
      <c r="FV326" s="26"/>
      <c r="FW326" s="26"/>
      <c r="FX326" s="26"/>
      <c r="FY326" s="26"/>
      <c r="FZ326" s="26"/>
      <c r="GA326" s="26"/>
      <c r="GB326" s="26"/>
      <c r="GC326" s="26"/>
      <c r="GD326" s="24"/>
      <c r="GE326" s="85"/>
      <c r="GF326" s="91"/>
      <c r="GG326" s="86"/>
      <c r="GH326" s="92"/>
      <c r="GI326" s="25"/>
      <c r="GJ326" s="25"/>
      <c r="GK326" s="26"/>
      <c r="GL326" s="26"/>
      <c r="GM326" s="26"/>
      <c r="GN326" s="26"/>
      <c r="GO326" s="26"/>
      <c r="GP326" s="26"/>
      <c r="GQ326" s="26"/>
      <c r="GR326" s="26"/>
      <c r="GS326" s="26"/>
      <c r="GT326" s="26"/>
      <c r="GU326" s="24"/>
      <c r="GV326" s="85"/>
      <c r="GW326" s="91"/>
      <c r="GX326" s="86"/>
      <c r="GY326" s="92"/>
      <c r="GZ326" s="25"/>
      <c r="HA326" s="25"/>
      <c r="HB326" s="26"/>
      <c r="HC326" s="26"/>
      <c r="HD326" s="26"/>
      <c r="HE326" s="26"/>
      <c r="HF326" s="26"/>
      <c r="HG326" s="26"/>
      <c r="HH326" s="26"/>
      <c r="HI326" s="26"/>
      <c r="HJ326" s="26"/>
      <c r="HK326" s="26"/>
      <c r="HL326" s="24"/>
      <c r="HM326" s="85"/>
      <c r="HN326" s="91"/>
      <c r="HO326" s="86"/>
      <c r="HP326" s="92"/>
      <c r="HQ326" s="25"/>
      <c r="HR326" s="25"/>
      <c r="HS326" s="26"/>
      <c r="HT326" s="26"/>
      <c r="HU326" s="26"/>
      <c r="HV326" s="26"/>
      <c r="HW326" s="26"/>
      <c r="HX326" s="26"/>
      <c r="HY326" s="26"/>
      <c r="HZ326" s="26"/>
      <c r="IA326" s="26"/>
      <c r="IB326" s="26"/>
      <c r="IC326" s="24"/>
      <c r="ID326" s="85"/>
      <c r="IE326" s="91"/>
      <c r="IF326" s="86"/>
      <c r="IG326" s="92"/>
      <c r="IH326" s="25"/>
      <c r="II326" s="25"/>
      <c r="IJ326" s="26"/>
      <c r="IK326" s="26"/>
      <c r="IL326" s="26"/>
      <c r="IM326" s="26"/>
      <c r="IN326" s="26"/>
      <c r="IO326" s="26"/>
      <c r="IP326" s="26"/>
      <c r="IQ326" s="26"/>
      <c r="IR326" s="26"/>
      <c r="IS326" s="26"/>
      <c r="IT326" s="24"/>
    </row>
    <row r="327" spans="1:254" ht="21.75" customHeight="1">
      <c r="A327" s="94"/>
      <c r="B327" s="91"/>
      <c r="C327" s="25"/>
      <c r="D327" s="25"/>
      <c r="E327" s="25"/>
      <c r="F327" s="14">
        <v>2024</v>
      </c>
      <c r="G327" s="26">
        <f t="shared" si="179"/>
        <v>783123.8999999999</v>
      </c>
      <c r="H327" s="26">
        <f t="shared" si="176"/>
        <v>0</v>
      </c>
      <c r="I327" s="26">
        <f t="shared" si="178"/>
        <v>247272.7</v>
      </c>
      <c r="J327" s="26">
        <f t="shared" si="178"/>
        <v>0</v>
      </c>
      <c r="K327" s="26">
        <f t="shared" si="178"/>
        <v>0</v>
      </c>
      <c r="L327" s="26">
        <f t="shared" si="178"/>
        <v>0</v>
      </c>
      <c r="M327" s="26">
        <f t="shared" si="178"/>
        <v>535851.2</v>
      </c>
      <c r="N327" s="26">
        <f t="shared" si="178"/>
        <v>0</v>
      </c>
      <c r="O327" s="26">
        <f t="shared" si="178"/>
        <v>0</v>
      </c>
      <c r="P327" s="26">
        <f t="shared" si="178"/>
        <v>0</v>
      </c>
      <c r="Q327" s="24"/>
      <c r="R327" s="85"/>
      <c r="S327" s="86"/>
      <c r="T327" s="86"/>
      <c r="U327" s="48"/>
      <c r="V327" s="48"/>
      <c r="W327" s="49"/>
      <c r="X327" s="49"/>
      <c r="Y327" s="49"/>
      <c r="Z327" s="49"/>
      <c r="AA327" s="49"/>
      <c r="AB327" s="49"/>
      <c r="AC327" s="49"/>
      <c r="AD327" s="49"/>
      <c r="AE327" s="49"/>
      <c r="AF327" s="49"/>
      <c r="AG327" s="46"/>
      <c r="AH327" s="87"/>
      <c r="AI327" s="86"/>
      <c r="AJ327" s="86"/>
      <c r="AK327" s="86"/>
      <c r="AL327" s="48"/>
      <c r="AM327" s="48"/>
      <c r="AN327" s="49"/>
      <c r="AO327" s="49"/>
      <c r="AP327" s="49"/>
      <c r="AQ327" s="49"/>
      <c r="AR327" s="49"/>
      <c r="AS327" s="49"/>
      <c r="AT327" s="49"/>
      <c r="AU327" s="49"/>
      <c r="AV327" s="49"/>
      <c r="AW327" s="49"/>
      <c r="AX327" s="46"/>
      <c r="AY327" s="87"/>
      <c r="AZ327" s="86"/>
      <c r="BA327" s="86"/>
      <c r="BB327" s="86"/>
      <c r="BC327" s="48"/>
      <c r="BD327" s="48"/>
      <c r="BE327" s="49"/>
      <c r="BF327" s="49"/>
      <c r="BG327" s="49"/>
      <c r="BH327" s="49"/>
      <c r="BI327" s="49"/>
      <c r="BJ327" s="49"/>
      <c r="BK327" s="49"/>
      <c r="BL327" s="49"/>
      <c r="BM327" s="49"/>
      <c r="BN327" s="49"/>
      <c r="BO327" s="46"/>
      <c r="BP327" s="87"/>
      <c r="BQ327" s="86"/>
      <c r="BR327" s="86"/>
      <c r="BS327" s="86"/>
      <c r="BT327" s="48"/>
      <c r="BU327" s="48"/>
      <c r="BV327" s="49"/>
      <c r="BW327" s="49"/>
      <c r="BX327" s="49"/>
      <c r="BY327" s="49"/>
      <c r="BZ327" s="49"/>
      <c r="CA327" s="49"/>
      <c r="CB327" s="49"/>
      <c r="CC327" s="49"/>
      <c r="CD327" s="49"/>
      <c r="CE327" s="49"/>
      <c r="CF327" s="46"/>
      <c r="CG327" s="87"/>
      <c r="CH327" s="86"/>
      <c r="CI327" s="86"/>
      <c r="CJ327" s="86"/>
      <c r="CK327" s="48"/>
      <c r="CL327" s="48"/>
      <c r="CM327" s="49"/>
      <c r="CN327" s="49"/>
      <c r="CO327" s="49"/>
      <c r="CP327" s="49"/>
      <c r="CQ327" s="49"/>
      <c r="CR327" s="49"/>
      <c r="CS327" s="49"/>
      <c r="CT327" s="49"/>
      <c r="CU327" s="49"/>
      <c r="CV327" s="49"/>
      <c r="CW327" s="46"/>
      <c r="CX327" s="87"/>
      <c r="CY327" s="86"/>
      <c r="CZ327" s="86"/>
      <c r="DA327" s="86"/>
      <c r="DB327" s="48"/>
      <c r="DC327" s="48"/>
      <c r="DD327" s="49"/>
      <c r="DE327" s="50"/>
      <c r="DF327" s="26"/>
      <c r="DG327" s="26"/>
      <c r="DH327" s="26"/>
      <c r="DI327" s="26"/>
      <c r="DJ327" s="26"/>
      <c r="DK327" s="26"/>
      <c r="DL327" s="26"/>
      <c r="DM327" s="26"/>
      <c r="DN327" s="24"/>
      <c r="DO327" s="85"/>
      <c r="DP327" s="91"/>
      <c r="DQ327" s="86"/>
      <c r="DR327" s="92"/>
      <c r="DS327" s="25"/>
      <c r="DT327" s="25"/>
      <c r="DU327" s="26"/>
      <c r="DV327" s="26"/>
      <c r="DW327" s="26"/>
      <c r="DX327" s="26"/>
      <c r="DY327" s="26"/>
      <c r="DZ327" s="26"/>
      <c r="EA327" s="26"/>
      <c r="EB327" s="26"/>
      <c r="EC327" s="26"/>
      <c r="ED327" s="26"/>
      <c r="EE327" s="24"/>
      <c r="EF327" s="85"/>
      <c r="EG327" s="91"/>
      <c r="EH327" s="86"/>
      <c r="EI327" s="92"/>
      <c r="EJ327" s="25"/>
      <c r="EK327" s="25"/>
      <c r="EL327" s="26"/>
      <c r="EM327" s="26"/>
      <c r="EN327" s="26"/>
      <c r="EO327" s="26"/>
      <c r="EP327" s="26"/>
      <c r="EQ327" s="26"/>
      <c r="ER327" s="26"/>
      <c r="ES327" s="26"/>
      <c r="ET327" s="26"/>
      <c r="EU327" s="26"/>
      <c r="EV327" s="24"/>
      <c r="EW327" s="85"/>
      <c r="EX327" s="91"/>
      <c r="EY327" s="86"/>
      <c r="EZ327" s="92"/>
      <c r="FA327" s="25"/>
      <c r="FB327" s="25"/>
      <c r="FC327" s="26"/>
      <c r="FD327" s="26"/>
      <c r="FE327" s="26"/>
      <c r="FF327" s="26"/>
      <c r="FG327" s="26"/>
      <c r="FH327" s="26"/>
      <c r="FI327" s="26"/>
      <c r="FJ327" s="26"/>
      <c r="FK327" s="26"/>
      <c r="FL327" s="26"/>
      <c r="FM327" s="24"/>
      <c r="FN327" s="85"/>
      <c r="FO327" s="91"/>
      <c r="FP327" s="86"/>
      <c r="FQ327" s="92"/>
      <c r="FR327" s="25"/>
      <c r="FS327" s="25"/>
      <c r="FT327" s="26"/>
      <c r="FU327" s="26"/>
      <c r="FV327" s="26"/>
      <c r="FW327" s="26"/>
      <c r="FX327" s="26"/>
      <c r="FY327" s="26"/>
      <c r="FZ327" s="26"/>
      <c r="GA327" s="26"/>
      <c r="GB327" s="26"/>
      <c r="GC327" s="26"/>
      <c r="GD327" s="24"/>
      <c r="GE327" s="85"/>
      <c r="GF327" s="91"/>
      <c r="GG327" s="86"/>
      <c r="GH327" s="92"/>
      <c r="GI327" s="25"/>
      <c r="GJ327" s="25"/>
      <c r="GK327" s="26"/>
      <c r="GL327" s="26"/>
      <c r="GM327" s="26"/>
      <c r="GN327" s="26"/>
      <c r="GO327" s="26"/>
      <c r="GP327" s="26"/>
      <c r="GQ327" s="26"/>
      <c r="GR327" s="26"/>
      <c r="GS327" s="26"/>
      <c r="GT327" s="26"/>
      <c r="GU327" s="24"/>
      <c r="GV327" s="85"/>
      <c r="GW327" s="91"/>
      <c r="GX327" s="86"/>
      <c r="GY327" s="92"/>
      <c r="GZ327" s="25"/>
      <c r="HA327" s="25"/>
      <c r="HB327" s="26"/>
      <c r="HC327" s="26"/>
      <c r="HD327" s="26"/>
      <c r="HE327" s="26"/>
      <c r="HF327" s="26"/>
      <c r="HG327" s="26"/>
      <c r="HH327" s="26"/>
      <c r="HI327" s="26"/>
      <c r="HJ327" s="26"/>
      <c r="HK327" s="26"/>
      <c r="HL327" s="24"/>
      <c r="HM327" s="85"/>
      <c r="HN327" s="91"/>
      <c r="HO327" s="86"/>
      <c r="HP327" s="92"/>
      <c r="HQ327" s="25"/>
      <c r="HR327" s="25"/>
      <c r="HS327" s="26"/>
      <c r="HT327" s="26"/>
      <c r="HU327" s="26"/>
      <c r="HV327" s="26"/>
      <c r="HW327" s="26"/>
      <c r="HX327" s="26"/>
      <c r="HY327" s="26"/>
      <c r="HZ327" s="26"/>
      <c r="IA327" s="26"/>
      <c r="IB327" s="26"/>
      <c r="IC327" s="24"/>
      <c r="ID327" s="85"/>
      <c r="IE327" s="91"/>
      <c r="IF327" s="86"/>
      <c r="IG327" s="92"/>
      <c r="IH327" s="25"/>
      <c r="II327" s="25"/>
      <c r="IJ327" s="26"/>
      <c r="IK327" s="26"/>
      <c r="IL327" s="26"/>
      <c r="IM327" s="26"/>
      <c r="IN327" s="26"/>
      <c r="IO327" s="26"/>
      <c r="IP327" s="26"/>
      <c r="IQ327" s="26"/>
      <c r="IR327" s="26"/>
      <c r="IS327" s="26"/>
      <c r="IT327" s="24"/>
    </row>
    <row r="328" spans="1:254" ht="21.75" customHeight="1">
      <c r="A328" s="94"/>
      <c r="B328" s="91"/>
      <c r="C328" s="25"/>
      <c r="D328" s="25"/>
      <c r="E328" s="25"/>
      <c r="F328" s="14">
        <v>2025</v>
      </c>
      <c r="G328" s="26">
        <f t="shared" si="179"/>
        <v>74994.6</v>
      </c>
      <c r="H328" s="26">
        <f t="shared" si="176"/>
        <v>0</v>
      </c>
      <c r="I328" s="26">
        <f t="shared" si="178"/>
        <v>74994.6</v>
      </c>
      <c r="J328" s="26">
        <f t="shared" si="178"/>
        <v>0</v>
      </c>
      <c r="K328" s="26">
        <f t="shared" si="178"/>
        <v>0</v>
      </c>
      <c r="L328" s="26">
        <f t="shared" si="178"/>
        <v>0</v>
      </c>
      <c r="M328" s="26">
        <f t="shared" si="178"/>
        <v>0</v>
      </c>
      <c r="N328" s="26">
        <f t="shared" si="178"/>
        <v>0</v>
      </c>
      <c r="O328" s="26">
        <f t="shared" si="178"/>
        <v>0</v>
      </c>
      <c r="P328" s="26">
        <f t="shared" si="178"/>
        <v>0</v>
      </c>
      <c r="Q328" s="24"/>
      <c r="R328" s="85"/>
      <c r="S328" s="86"/>
      <c r="T328" s="86"/>
      <c r="U328" s="48"/>
      <c r="V328" s="48"/>
      <c r="W328" s="49"/>
      <c r="X328" s="49"/>
      <c r="Y328" s="49"/>
      <c r="Z328" s="49"/>
      <c r="AA328" s="49"/>
      <c r="AB328" s="49"/>
      <c r="AC328" s="49"/>
      <c r="AD328" s="49"/>
      <c r="AE328" s="49"/>
      <c r="AF328" s="49"/>
      <c r="AG328" s="46"/>
      <c r="AH328" s="87"/>
      <c r="AI328" s="86"/>
      <c r="AJ328" s="86"/>
      <c r="AK328" s="86"/>
      <c r="AL328" s="48"/>
      <c r="AM328" s="48"/>
      <c r="AN328" s="49"/>
      <c r="AO328" s="49"/>
      <c r="AP328" s="49"/>
      <c r="AQ328" s="49"/>
      <c r="AR328" s="49"/>
      <c r="AS328" s="49"/>
      <c r="AT328" s="49"/>
      <c r="AU328" s="49"/>
      <c r="AV328" s="49"/>
      <c r="AW328" s="49"/>
      <c r="AX328" s="46"/>
      <c r="AY328" s="87"/>
      <c r="AZ328" s="86"/>
      <c r="BA328" s="86"/>
      <c r="BB328" s="86"/>
      <c r="BC328" s="48"/>
      <c r="BD328" s="48"/>
      <c r="BE328" s="49"/>
      <c r="BF328" s="49"/>
      <c r="BG328" s="49"/>
      <c r="BH328" s="49"/>
      <c r="BI328" s="49"/>
      <c r="BJ328" s="49"/>
      <c r="BK328" s="49"/>
      <c r="BL328" s="49"/>
      <c r="BM328" s="49"/>
      <c r="BN328" s="49"/>
      <c r="BO328" s="46"/>
      <c r="BP328" s="87"/>
      <c r="BQ328" s="86"/>
      <c r="BR328" s="86"/>
      <c r="BS328" s="86"/>
      <c r="BT328" s="48"/>
      <c r="BU328" s="48"/>
      <c r="BV328" s="49"/>
      <c r="BW328" s="49"/>
      <c r="BX328" s="49"/>
      <c r="BY328" s="49"/>
      <c r="BZ328" s="49"/>
      <c r="CA328" s="49"/>
      <c r="CB328" s="49"/>
      <c r="CC328" s="49"/>
      <c r="CD328" s="49"/>
      <c r="CE328" s="49"/>
      <c r="CF328" s="46"/>
      <c r="CG328" s="87"/>
      <c r="CH328" s="86"/>
      <c r="CI328" s="86"/>
      <c r="CJ328" s="86"/>
      <c r="CK328" s="48"/>
      <c r="CL328" s="48"/>
      <c r="CM328" s="49"/>
      <c r="CN328" s="49"/>
      <c r="CO328" s="49"/>
      <c r="CP328" s="49"/>
      <c r="CQ328" s="49"/>
      <c r="CR328" s="49"/>
      <c r="CS328" s="49"/>
      <c r="CT328" s="49"/>
      <c r="CU328" s="49"/>
      <c r="CV328" s="49"/>
      <c r="CW328" s="46"/>
      <c r="CX328" s="87"/>
      <c r="CY328" s="86"/>
      <c r="CZ328" s="86"/>
      <c r="DA328" s="86"/>
      <c r="DB328" s="48"/>
      <c r="DC328" s="48"/>
      <c r="DD328" s="49"/>
      <c r="DE328" s="50"/>
      <c r="DF328" s="26"/>
      <c r="DG328" s="26"/>
      <c r="DH328" s="26"/>
      <c r="DI328" s="26"/>
      <c r="DJ328" s="26"/>
      <c r="DK328" s="26"/>
      <c r="DL328" s="26"/>
      <c r="DM328" s="26"/>
      <c r="DN328" s="24"/>
      <c r="DO328" s="85"/>
      <c r="DP328" s="91"/>
      <c r="DQ328" s="86"/>
      <c r="DR328" s="92"/>
      <c r="DS328" s="25"/>
      <c r="DT328" s="25"/>
      <c r="DU328" s="26"/>
      <c r="DV328" s="26"/>
      <c r="DW328" s="26"/>
      <c r="DX328" s="26"/>
      <c r="DY328" s="26"/>
      <c r="DZ328" s="26"/>
      <c r="EA328" s="26"/>
      <c r="EB328" s="26"/>
      <c r="EC328" s="26"/>
      <c r="ED328" s="26"/>
      <c r="EE328" s="24"/>
      <c r="EF328" s="85"/>
      <c r="EG328" s="91"/>
      <c r="EH328" s="86"/>
      <c r="EI328" s="92"/>
      <c r="EJ328" s="25"/>
      <c r="EK328" s="25"/>
      <c r="EL328" s="26"/>
      <c r="EM328" s="26"/>
      <c r="EN328" s="26"/>
      <c r="EO328" s="26"/>
      <c r="EP328" s="26"/>
      <c r="EQ328" s="26"/>
      <c r="ER328" s="26"/>
      <c r="ES328" s="26"/>
      <c r="ET328" s="26"/>
      <c r="EU328" s="26"/>
      <c r="EV328" s="24"/>
      <c r="EW328" s="85"/>
      <c r="EX328" s="91"/>
      <c r="EY328" s="86"/>
      <c r="EZ328" s="92"/>
      <c r="FA328" s="25"/>
      <c r="FB328" s="25"/>
      <c r="FC328" s="26"/>
      <c r="FD328" s="26"/>
      <c r="FE328" s="26"/>
      <c r="FF328" s="26"/>
      <c r="FG328" s="26"/>
      <c r="FH328" s="26"/>
      <c r="FI328" s="26"/>
      <c r="FJ328" s="26"/>
      <c r="FK328" s="26"/>
      <c r="FL328" s="26"/>
      <c r="FM328" s="24"/>
      <c r="FN328" s="85"/>
      <c r="FO328" s="91"/>
      <c r="FP328" s="86"/>
      <c r="FQ328" s="92"/>
      <c r="FR328" s="25"/>
      <c r="FS328" s="25"/>
      <c r="FT328" s="26"/>
      <c r="FU328" s="26"/>
      <c r="FV328" s="26"/>
      <c r="FW328" s="26"/>
      <c r="FX328" s="26"/>
      <c r="FY328" s="26"/>
      <c r="FZ328" s="26"/>
      <c r="GA328" s="26"/>
      <c r="GB328" s="26"/>
      <c r="GC328" s="26"/>
      <c r="GD328" s="24"/>
      <c r="GE328" s="85"/>
      <c r="GF328" s="91"/>
      <c r="GG328" s="86"/>
      <c r="GH328" s="92"/>
      <c r="GI328" s="25"/>
      <c r="GJ328" s="25"/>
      <c r="GK328" s="26"/>
      <c r="GL328" s="26"/>
      <c r="GM328" s="26"/>
      <c r="GN328" s="26"/>
      <c r="GO328" s="26"/>
      <c r="GP328" s="26"/>
      <c r="GQ328" s="26"/>
      <c r="GR328" s="26"/>
      <c r="GS328" s="26"/>
      <c r="GT328" s="26"/>
      <c r="GU328" s="24"/>
      <c r="GV328" s="85"/>
      <c r="GW328" s="91"/>
      <c r="GX328" s="86"/>
      <c r="GY328" s="92"/>
      <c r="GZ328" s="25"/>
      <c r="HA328" s="25"/>
      <c r="HB328" s="26"/>
      <c r="HC328" s="26"/>
      <c r="HD328" s="26"/>
      <c r="HE328" s="26"/>
      <c r="HF328" s="26"/>
      <c r="HG328" s="26"/>
      <c r="HH328" s="26"/>
      <c r="HI328" s="26"/>
      <c r="HJ328" s="26"/>
      <c r="HK328" s="26"/>
      <c r="HL328" s="24"/>
      <c r="HM328" s="85"/>
      <c r="HN328" s="91"/>
      <c r="HO328" s="86"/>
      <c r="HP328" s="92"/>
      <c r="HQ328" s="25"/>
      <c r="HR328" s="25"/>
      <c r="HS328" s="26"/>
      <c r="HT328" s="26"/>
      <c r="HU328" s="26"/>
      <c r="HV328" s="26"/>
      <c r="HW328" s="26"/>
      <c r="HX328" s="26"/>
      <c r="HY328" s="26"/>
      <c r="HZ328" s="26"/>
      <c r="IA328" s="26"/>
      <c r="IB328" s="26"/>
      <c r="IC328" s="24"/>
      <c r="ID328" s="85"/>
      <c r="IE328" s="91"/>
      <c r="IF328" s="86"/>
      <c r="IG328" s="92"/>
      <c r="IH328" s="25"/>
      <c r="II328" s="25"/>
      <c r="IJ328" s="26"/>
      <c r="IK328" s="26"/>
      <c r="IL328" s="26"/>
      <c r="IM328" s="26"/>
      <c r="IN328" s="26"/>
      <c r="IO328" s="26"/>
      <c r="IP328" s="26"/>
      <c r="IQ328" s="26"/>
      <c r="IR328" s="26"/>
      <c r="IS328" s="26"/>
      <c r="IT328" s="24"/>
    </row>
    <row r="329" spans="1:254" ht="18.75" customHeight="1">
      <c r="A329" s="94"/>
      <c r="B329" s="91"/>
      <c r="C329" s="25"/>
      <c r="D329" s="25"/>
      <c r="E329" s="25"/>
      <c r="F329" s="14">
        <v>2026</v>
      </c>
      <c r="G329" s="26">
        <f t="shared" si="179"/>
        <v>76705.59999999999</v>
      </c>
      <c r="H329" s="26">
        <f t="shared" si="176"/>
        <v>0</v>
      </c>
      <c r="I329" s="26">
        <f t="shared" si="178"/>
        <v>76705.59999999999</v>
      </c>
      <c r="J329" s="26">
        <f t="shared" si="178"/>
        <v>0</v>
      </c>
      <c r="K329" s="26">
        <f t="shared" si="178"/>
        <v>0</v>
      </c>
      <c r="L329" s="26">
        <f t="shared" si="178"/>
        <v>0</v>
      </c>
      <c r="M329" s="26">
        <f t="shared" si="178"/>
        <v>0</v>
      </c>
      <c r="N329" s="26">
        <f t="shared" si="178"/>
        <v>0</v>
      </c>
      <c r="O329" s="26">
        <f t="shared" si="178"/>
        <v>0</v>
      </c>
      <c r="P329" s="26">
        <f t="shared" si="178"/>
        <v>0</v>
      </c>
      <c r="Q329" s="24"/>
      <c r="R329" s="85"/>
      <c r="S329" s="86"/>
      <c r="T329" s="86"/>
      <c r="U329" s="48"/>
      <c r="V329" s="48"/>
      <c r="W329" s="49"/>
      <c r="X329" s="49"/>
      <c r="Y329" s="49"/>
      <c r="Z329" s="49"/>
      <c r="AA329" s="49"/>
      <c r="AB329" s="49"/>
      <c r="AC329" s="49"/>
      <c r="AD329" s="49"/>
      <c r="AE329" s="49"/>
      <c r="AF329" s="49"/>
      <c r="AG329" s="46"/>
      <c r="AH329" s="87"/>
      <c r="AI329" s="86"/>
      <c r="AJ329" s="86"/>
      <c r="AK329" s="86"/>
      <c r="AL329" s="48"/>
      <c r="AM329" s="48"/>
      <c r="AN329" s="49"/>
      <c r="AO329" s="49"/>
      <c r="AP329" s="49"/>
      <c r="AQ329" s="49"/>
      <c r="AR329" s="49"/>
      <c r="AS329" s="49"/>
      <c r="AT329" s="49"/>
      <c r="AU329" s="49"/>
      <c r="AV329" s="49"/>
      <c r="AW329" s="49"/>
      <c r="AX329" s="46"/>
      <c r="AY329" s="87"/>
      <c r="AZ329" s="86"/>
      <c r="BA329" s="86"/>
      <c r="BB329" s="86"/>
      <c r="BC329" s="48"/>
      <c r="BD329" s="48"/>
      <c r="BE329" s="49"/>
      <c r="BF329" s="49"/>
      <c r="BG329" s="49"/>
      <c r="BH329" s="49"/>
      <c r="BI329" s="49"/>
      <c r="BJ329" s="49"/>
      <c r="BK329" s="49"/>
      <c r="BL329" s="49"/>
      <c r="BM329" s="49"/>
      <c r="BN329" s="49"/>
      <c r="BO329" s="46"/>
      <c r="BP329" s="87"/>
      <c r="BQ329" s="86"/>
      <c r="BR329" s="86"/>
      <c r="BS329" s="86"/>
      <c r="BT329" s="48"/>
      <c r="BU329" s="48"/>
      <c r="BV329" s="49"/>
      <c r="BW329" s="49"/>
      <c r="BX329" s="49"/>
      <c r="BY329" s="49"/>
      <c r="BZ329" s="49"/>
      <c r="CA329" s="49"/>
      <c r="CB329" s="49"/>
      <c r="CC329" s="49"/>
      <c r="CD329" s="49"/>
      <c r="CE329" s="49"/>
      <c r="CF329" s="46"/>
      <c r="CG329" s="87"/>
      <c r="CH329" s="86"/>
      <c r="CI329" s="86"/>
      <c r="CJ329" s="86"/>
      <c r="CK329" s="48"/>
      <c r="CL329" s="48"/>
      <c r="CM329" s="49"/>
      <c r="CN329" s="49"/>
      <c r="CO329" s="49"/>
      <c r="CP329" s="49"/>
      <c r="CQ329" s="49"/>
      <c r="CR329" s="49"/>
      <c r="CS329" s="49"/>
      <c r="CT329" s="49"/>
      <c r="CU329" s="49"/>
      <c r="CV329" s="49"/>
      <c r="CW329" s="46"/>
      <c r="CX329" s="87"/>
      <c r="CY329" s="86"/>
      <c r="CZ329" s="86"/>
      <c r="DA329" s="86"/>
      <c r="DB329" s="48"/>
      <c r="DC329" s="48"/>
      <c r="DD329" s="49"/>
      <c r="DE329" s="50"/>
      <c r="DF329" s="26"/>
      <c r="DG329" s="26"/>
      <c r="DH329" s="26"/>
      <c r="DI329" s="26"/>
      <c r="DJ329" s="26"/>
      <c r="DK329" s="26"/>
      <c r="DL329" s="26"/>
      <c r="DM329" s="26"/>
      <c r="DN329" s="24"/>
      <c r="DO329" s="85"/>
      <c r="DP329" s="91"/>
      <c r="DQ329" s="86"/>
      <c r="DR329" s="92"/>
      <c r="DS329" s="25"/>
      <c r="DT329" s="25"/>
      <c r="DU329" s="26"/>
      <c r="DV329" s="26"/>
      <c r="DW329" s="26"/>
      <c r="DX329" s="26"/>
      <c r="DY329" s="26"/>
      <c r="DZ329" s="26"/>
      <c r="EA329" s="26"/>
      <c r="EB329" s="26"/>
      <c r="EC329" s="26"/>
      <c r="ED329" s="26"/>
      <c r="EE329" s="24"/>
      <c r="EF329" s="85"/>
      <c r="EG329" s="91"/>
      <c r="EH329" s="86"/>
      <c r="EI329" s="92"/>
      <c r="EJ329" s="25"/>
      <c r="EK329" s="25"/>
      <c r="EL329" s="26"/>
      <c r="EM329" s="26"/>
      <c r="EN329" s="26"/>
      <c r="EO329" s="26"/>
      <c r="EP329" s="26"/>
      <c r="EQ329" s="26"/>
      <c r="ER329" s="26"/>
      <c r="ES329" s="26"/>
      <c r="ET329" s="26"/>
      <c r="EU329" s="26"/>
      <c r="EV329" s="24"/>
      <c r="EW329" s="85"/>
      <c r="EX329" s="91"/>
      <c r="EY329" s="86"/>
      <c r="EZ329" s="92"/>
      <c r="FA329" s="25"/>
      <c r="FB329" s="25"/>
      <c r="FC329" s="26"/>
      <c r="FD329" s="26"/>
      <c r="FE329" s="26"/>
      <c r="FF329" s="26"/>
      <c r="FG329" s="26"/>
      <c r="FH329" s="26"/>
      <c r="FI329" s="26"/>
      <c r="FJ329" s="26"/>
      <c r="FK329" s="26"/>
      <c r="FL329" s="26"/>
      <c r="FM329" s="24"/>
      <c r="FN329" s="85"/>
      <c r="FO329" s="91"/>
      <c r="FP329" s="86"/>
      <c r="FQ329" s="92"/>
      <c r="FR329" s="25"/>
      <c r="FS329" s="25"/>
      <c r="FT329" s="26"/>
      <c r="FU329" s="26"/>
      <c r="FV329" s="26"/>
      <c r="FW329" s="26"/>
      <c r="FX329" s="26"/>
      <c r="FY329" s="26"/>
      <c r="FZ329" s="26"/>
      <c r="GA329" s="26"/>
      <c r="GB329" s="26"/>
      <c r="GC329" s="26"/>
      <c r="GD329" s="24"/>
      <c r="GE329" s="85"/>
      <c r="GF329" s="91"/>
      <c r="GG329" s="86"/>
      <c r="GH329" s="92"/>
      <c r="GI329" s="25"/>
      <c r="GJ329" s="25"/>
      <c r="GK329" s="26"/>
      <c r="GL329" s="26"/>
      <c r="GM329" s="26"/>
      <c r="GN329" s="26"/>
      <c r="GO329" s="26"/>
      <c r="GP329" s="26"/>
      <c r="GQ329" s="26"/>
      <c r="GR329" s="26"/>
      <c r="GS329" s="26"/>
      <c r="GT329" s="26"/>
      <c r="GU329" s="24"/>
      <c r="GV329" s="85"/>
      <c r="GW329" s="91"/>
      <c r="GX329" s="86"/>
      <c r="GY329" s="92"/>
      <c r="GZ329" s="25"/>
      <c r="HA329" s="25"/>
      <c r="HB329" s="26"/>
      <c r="HC329" s="26"/>
      <c r="HD329" s="26"/>
      <c r="HE329" s="26"/>
      <c r="HF329" s="26"/>
      <c r="HG329" s="26"/>
      <c r="HH329" s="26"/>
      <c r="HI329" s="26"/>
      <c r="HJ329" s="26"/>
      <c r="HK329" s="26"/>
      <c r="HL329" s="24"/>
      <c r="HM329" s="85"/>
      <c r="HN329" s="91"/>
      <c r="HO329" s="86"/>
      <c r="HP329" s="92"/>
      <c r="HQ329" s="25"/>
      <c r="HR329" s="25"/>
      <c r="HS329" s="26"/>
      <c r="HT329" s="26"/>
      <c r="HU329" s="26"/>
      <c r="HV329" s="26"/>
      <c r="HW329" s="26"/>
      <c r="HX329" s="26"/>
      <c r="HY329" s="26"/>
      <c r="HZ329" s="26"/>
      <c r="IA329" s="26"/>
      <c r="IB329" s="26"/>
      <c r="IC329" s="24"/>
      <c r="ID329" s="85"/>
      <c r="IE329" s="91"/>
      <c r="IF329" s="86"/>
      <c r="IG329" s="92"/>
      <c r="IH329" s="25"/>
      <c r="II329" s="25"/>
      <c r="IJ329" s="26"/>
      <c r="IK329" s="26"/>
      <c r="IL329" s="26"/>
      <c r="IM329" s="26"/>
      <c r="IN329" s="26"/>
      <c r="IO329" s="26"/>
      <c r="IP329" s="26"/>
      <c r="IQ329" s="26"/>
      <c r="IR329" s="26"/>
      <c r="IS329" s="26"/>
      <c r="IT329" s="24"/>
    </row>
    <row r="330" spans="1:254" ht="20.25" customHeight="1">
      <c r="A330" s="94"/>
      <c r="B330" s="91"/>
      <c r="C330" s="21"/>
      <c r="D330" s="21"/>
      <c r="E330" s="21"/>
      <c r="F330" s="14">
        <v>2027</v>
      </c>
      <c r="G330" s="26">
        <f t="shared" si="179"/>
        <v>81920.6</v>
      </c>
      <c r="H330" s="26">
        <f t="shared" si="176"/>
        <v>0</v>
      </c>
      <c r="I330" s="26">
        <f t="shared" si="178"/>
        <v>81920.6</v>
      </c>
      <c r="J330" s="26">
        <f t="shared" si="178"/>
        <v>0</v>
      </c>
      <c r="K330" s="26">
        <f t="shared" si="178"/>
        <v>0</v>
      </c>
      <c r="L330" s="26">
        <f t="shared" si="178"/>
        <v>0</v>
      </c>
      <c r="M330" s="26">
        <f t="shared" si="178"/>
        <v>0</v>
      </c>
      <c r="N330" s="26">
        <f t="shared" si="178"/>
        <v>0</v>
      </c>
      <c r="O330" s="26">
        <f t="shared" si="178"/>
        <v>0</v>
      </c>
      <c r="P330" s="26">
        <f t="shared" si="178"/>
        <v>0</v>
      </c>
      <c r="Q330" s="24"/>
      <c r="R330" s="85"/>
      <c r="S330" s="86"/>
      <c r="T330" s="86"/>
      <c r="U330" s="62"/>
      <c r="V330" s="48"/>
      <c r="W330" s="49"/>
      <c r="X330" s="49"/>
      <c r="Y330" s="49"/>
      <c r="Z330" s="49"/>
      <c r="AA330" s="49"/>
      <c r="AB330" s="49"/>
      <c r="AC330" s="49"/>
      <c r="AD330" s="49"/>
      <c r="AE330" s="49"/>
      <c r="AF330" s="49"/>
      <c r="AG330" s="46"/>
      <c r="AH330" s="87"/>
      <c r="AI330" s="86"/>
      <c r="AJ330" s="86"/>
      <c r="AK330" s="86"/>
      <c r="AL330" s="62"/>
      <c r="AM330" s="48"/>
      <c r="AN330" s="49"/>
      <c r="AO330" s="49"/>
      <c r="AP330" s="49"/>
      <c r="AQ330" s="49"/>
      <c r="AR330" s="49"/>
      <c r="AS330" s="49"/>
      <c r="AT330" s="49"/>
      <c r="AU330" s="49"/>
      <c r="AV330" s="49"/>
      <c r="AW330" s="49"/>
      <c r="AX330" s="46"/>
      <c r="AY330" s="87"/>
      <c r="AZ330" s="86"/>
      <c r="BA330" s="86"/>
      <c r="BB330" s="86"/>
      <c r="BC330" s="62"/>
      <c r="BD330" s="48"/>
      <c r="BE330" s="49"/>
      <c r="BF330" s="49"/>
      <c r="BG330" s="49"/>
      <c r="BH330" s="49"/>
      <c r="BI330" s="49"/>
      <c r="BJ330" s="49"/>
      <c r="BK330" s="49"/>
      <c r="BL330" s="49"/>
      <c r="BM330" s="49"/>
      <c r="BN330" s="49"/>
      <c r="BO330" s="46"/>
      <c r="BP330" s="87"/>
      <c r="BQ330" s="86"/>
      <c r="BR330" s="86"/>
      <c r="BS330" s="86"/>
      <c r="BT330" s="62"/>
      <c r="BU330" s="48"/>
      <c r="BV330" s="49"/>
      <c r="BW330" s="49"/>
      <c r="BX330" s="49"/>
      <c r="BY330" s="49"/>
      <c r="BZ330" s="49"/>
      <c r="CA330" s="49"/>
      <c r="CB330" s="49"/>
      <c r="CC330" s="49"/>
      <c r="CD330" s="49"/>
      <c r="CE330" s="49"/>
      <c r="CF330" s="46"/>
      <c r="CG330" s="87"/>
      <c r="CH330" s="86"/>
      <c r="CI330" s="86"/>
      <c r="CJ330" s="86"/>
      <c r="CK330" s="62"/>
      <c r="CL330" s="48"/>
      <c r="CM330" s="49"/>
      <c r="CN330" s="49"/>
      <c r="CO330" s="49"/>
      <c r="CP330" s="49"/>
      <c r="CQ330" s="49"/>
      <c r="CR330" s="49"/>
      <c r="CS330" s="49"/>
      <c r="CT330" s="49"/>
      <c r="CU330" s="49"/>
      <c r="CV330" s="49"/>
      <c r="CW330" s="46"/>
      <c r="CX330" s="87"/>
      <c r="CY330" s="86"/>
      <c r="CZ330" s="86"/>
      <c r="DA330" s="86"/>
      <c r="DB330" s="62"/>
      <c r="DC330" s="48"/>
      <c r="DD330" s="49"/>
      <c r="DE330" s="50"/>
      <c r="DF330" s="26"/>
      <c r="DG330" s="26"/>
      <c r="DH330" s="26"/>
      <c r="DI330" s="26"/>
      <c r="DJ330" s="26"/>
      <c r="DK330" s="26"/>
      <c r="DL330" s="26"/>
      <c r="DM330" s="26"/>
      <c r="DN330" s="24"/>
      <c r="DO330" s="85"/>
      <c r="DP330" s="91"/>
      <c r="DQ330" s="86"/>
      <c r="DR330" s="92"/>
      <c r="DS330" s="21"/>
      <c r="DT330" s="25"/>
      <c r="DU330" s="26"/>
      <c r="DV330" s="26"/>
      <c r="DW330" s="26"/>
      <c r="DX330" s="26"/>
      <c r="DY330" s="26"/>
      <c r="DZ330" s="26"/>
      <c r="EA330" s="26"/>
      <c r="EB330" s="26"/>
      <c r="EC330" s="26"/>
      <c r="ED330" s="26"/>
      <c r="EE330" s="24"/>
      <c r="EF330" s="85"/>
      <c r="EG330" s="91"/>
      <c r="EH330" s="86"/>
      <c r="EI330" s="92"/>
      <c r="EJ330" s="21"/>
      <c r="EK330" s="25"/>
      <c r="EL330" s="26"/>
      <c r="EM330" s="26"/>
      <c r="EN330" s="26"/>
      <c r="EO330" s="26"/>
      <c r="EP330" s="26"/>
      <c r="EQ330" s="26"/>
      <c r="ER330" s="26"/>
      <c r="ES330" s="26"/>
      <c r="ET330" s="26"/>
      <c r="EU330" s="26"/>
      <c r="EV330" s="24"/>
      <c r="EW330" s="85"/>
      <c r="EX330" s="91"/>
      <c r="EY330" s="86"/>
      <c r="EZ330" s="92"/>
      <c r="FA330" s="21"/>
      <c r="FB330" s="25"/>
      <c r="FC330" s="26"/>
      <c r="FD330" s="26"/>
      <c r="FE330" s="26"/>
      <c r="FF330" s="26"/>
      <c r="FG330" s="26"/>
      <c r="FH330" s="26"/>
      <c r="FI330" s="26"/>
      <c r="FJ330" s="26"/>
      <c r="FK330" s="26"/>
      <c r="FL330" s="26"/>
      <c r="FM330" s="24"/>
      <c r="FN330" s="85"/>
      <c r="FO330" s="91"/>
      <c r="FP330" s="86"/>
      <c r="FQ330" s="92"/>
      <c r="FR330" s="21"/>
      <c r="FS330" s="25"/>
      <c r="FT330" s="26"/>
      <c r="FU330" s="26"/>
      <c r="FV330" s="26"/>
      <c r="FW330" s="26"/>
      <c r="FX330" s="26"/>
      <c r="FY330" s="26"/>
      <c r="FZ330" s="26"/>
      <c r="GA330" s="26"/>
      <c r="GB330" s="26"/>
      <c r="GC330" s="26"/>
      <c r="GD330" s="24"/>
      <c r="GE330" s="85"/>
      <c r="GF330" s="91"/>
      <c r="GG330" s="86"/>
      <c r="GH330" s="92"/>
      <c r="GI330" s="21"/>
      <c r="GJ330" s="25"/>
      <c r="GK330" s="26"/>
      <c r="GL330" s="26"/>
      <c r="GM330" s="26"/>
      <c r="GN330" s="26"/>
      <c r="GO330" s="26"/>
      <c r="GP330" s="26"/>
      <c r="GQ330" s="26"/>
      <c r="GR330" s="26"/>
      <c r="GS330" s="26"/>
      <c r="GT330" s="26"/>
      <c r="GU330" s="24"/>
      <c r="GV330" s="85"/>
      <c r="GW330" s="91"/>
      <c r="GX330" s="86"/>
      <c r="GY330" s="92"/>
      <c r="GZ330" s="21"/>
      <c r="HA330" s="25"/>
      <c r="HB330" s="26"/>
      <c r="HC330" s="26"/>
      <c r="HD330" s="26"/>
      <c r="HE330" s="26"/>
      <c r="HF330" s="26"/>
      <c r="HG330" s="26"/>
      <c r="HH330" s="26"/>
      <c r="HI330" s="26"/>
      <c r="HJ330" s="26"/>
      <c r="HK330" s="26"/>
      <c r="HL330" s="24"/>
      <c r="HM330" s="85"/>
      <c r="HN330" s="91"/>
      <c r="HO330" s="86"/>
      <c r="HP330" s="92"/>
      <c r="HQ330" s="21"/>
      <c r="HR330" s="25"/>
      <c r="HS330" s="26"/>
      <c r="HT330" s="26"/>
      <c r="HU330" s="26"/>
      <c r="HV330" s="26"/>
      <c r="HW330" s="26"/>
      <c r="HX330" s="26"/>
      <c r="HY330" s="26"/>
      <c r="HZ330" s="26"/>
      <c r="IA330" s="26"/>
      <c r="IB330" s="26"/>
      <c r="IC330" s="24"/>
      <c r="ID330" s="85"/>
      <c r="IE330" s="91"/>
      <c r="IF330" s="86"/>
      <c r="IG330" s="92"/>
      <c r="IH330" s="21"/>
      <c r="II330" s="25"/>
      <c r="IJ330" s="26"/>
      <c r="IK330" s="26"/>
      <c r="IL330" s="26"/>
      <c r="IM330" s="26"/>
      <c r="IN330" s="26"/>
      <c r="IO330" s="26"/>
      <c r="IP330" s="26"/>
      <c r="IQ330" s="26"/>
      <c r="IR330" s="26"/>
      <c r="IS330" s="26"/>
      <c r="IT330" s="24"/>
    </row>
    <row r="331" spans="1:241" ht="21.75" customHeight="1">
      <c r="A331" s="94"/>
      <c r="B331" s="91"/>
      <c r="C331" s="21"/>
      <c r="D331" s="21"/>
      <c r="E331" s="21"/>
      <c r="F331" s="14">
        <v>2028</v>
      </c>
      <c r="G331" s="30">
        <f t="shared" si="179"/>
        <v>99382.6</v>
      </c>
      <c r="H331" s="30">
        <f t="shared" si="176"/>
        <v>0</v>
      </c>
      <c r="I331" s="26">
        <f t="shared" si="178"/>
        <v>99382.6</v>
      </c>
      <c r="J331" s="26">
        <f t="shared" si="178"/>
        <v>0</v>
      </c>
      <c r="K331" s="26">
        <f t="shared" si="178"/>
        <v>0</v>
      </c>
      <c r="L331" s="26">
        <f t="shared" si="178"/>
        <v>0</v>
      </c>
      <c r="M331" s="26">
        <f t="shared" si="178"/>
        <v>0</v>
      </c>
      <c r="N331" s="26">
        <f t="shared" si="178"/>
        <v>0</v>
      </c>
      <c r="O331" s="26">
        <f t="shared" si="178"/>
        <v>0</v>
      </c>
      <c r="P331" s="26">
        <f t="shared" si="178"/>
        <v>0</v>
      </c>
      <c r="Q331" s="24"/>
      <c r="R331" s="3"/>
      <c r="AG331" s="63"/>
      <c r="AW331" s="63"/>
      <c r="BM331" s="63"/>
      <c r="CC331" s="63"/>
      <c r="CS331" s="63"/>
      <c r="DI331" s="63"/>
      <c r="DY331" s="63"/>
      <c r="EO331" s="63"/>
      <c r="FE331" s="63"/>
      <c r="FU331" s="63"/>
      <c r="GK331" s="63"/>
      <c r="HA331" s="63"/>
      <c r="HQ331" s="63"/>
      <c r="IG331" s="63"/>
    </row>
    <row r="332" spans="1:241" ht="21.75" customHeight="1">
      <c r="A332" s="94"/>
      <c r="B332" s="91"/>
      <c r="C332" s="21"/>
      <c r="D332" s="21"/>
      <c r="E332" s="21"/>
      <c r="F332" s="14">
        <v>2029</v>
      </c>
      <c r="G332" s="30">
        <f t="shared" si="179"/>
        <v>99243.30000000002</v>
      </c>
      <c r="H332" s="30">
        <f t="shared" si="176"/>
        <v>0</v>
      </c>
      <c r="I332" s="26">
        <f t="shared" si="178"/>
        <v>99243.30000000002</v>
      </c>
      <c r="J332" s="26">
        <f t="shared" si="178"/>
        <v>0</v>
      </c>
      <c r="K332" s="26">
        <f t="shared" si="178"/>
        <v>0</v>
      </c>
      <c r="L332" s="26">
        <f t="shared" si="178"/>
        <v>0</v>
      </c>
      <c r="M332" s="26">
        <f t="shared" si="178"/>
        <v>0</v>
      </c>
      <c r="N332" s="26">
        <f t="shared" si="178"/>
        <v>0</v>
      </c>
      <c r="O332" s="26">
        <f t="shared" si="178"/>
        <v>0</v>
      </c>
      <c r="P332" s="26">
        <f t="shared" si="178"/>
        <v>0</v>
      </c>
      <c r="Q332" s="24"/>
      <c r="R332" s="3"/>
      <c r="AG332" s="63"/>
      <c r="AW332" s="63"/>
      <c r="BM332" s="63"/>
      <c r="CC332" s="63"/>
      <c r="CS332" s="63"/>
      <c r="DI332" s="63"/>
      <c r="DY332" s="63"/>
      <c r="EO332" s="63"/>
      <c r="FE332" s="63"/>
      <c r="FU332" s="63"/>
      <c r="GK332" s="63"/>
      <c r="HA332" s="63"/>
      <c r="HQ332" s="63"/>
      <c r="IG332" s="63"/>
    </row>
    <row r="333" spans="1:241" ht="21.75" customHeight="1">
      <c r="A333" s="94"/>
      <c r="B333" s="91"/>
      <c r="C333" s="21"/>
      <c r="D333" s="21"/>
      <c r="E333" s="21"/>
      <c r="F333" s="14">
        <v>2030</v>
      </c>
      <c r="G333" s="30">
        <f t="shared" si="179"/>
        <v>126040.5</v>
      </c>
      <c r="H333" s="30">
        <f t="shared" si="176"/>
        <v>0</v>
      </c>
      <c r="I333" s="26">
        <f t="shared" si="178"/>
        <v>126040.5</v>
      </c>
      <c r="J333" s="26">
        <f t="shared" si="178"/>
        <v>0</v>
      </c>
      <c r="K333" s="26">
        <f t="shared" si="178"/>
        <v>0</v>
      </c>
      <c r="L333" s="26">
        <f t="shared" si="178"/>
        <v>0</v>
      </c>
      <c r="M333" s="26">
        <f t="shared" si="178"/>
        <v>0</v>
      </c>
      <c r="N333" s="26">
        <f t="shared" si="178"/>
        <v>0</v>
      </c>
      <c r="O333" s="26">
        <f t="shared" si="178"/>
        <v>0</v>
      </c>
      <c r="P333" s="26">
        <f t="shared" si="178"/>
        <v>0</v>
      </c>
      <c r="Q333" s="24"/>
      <c r="R333" s="3"/>
      <c r="AG333" s="63"/>
      <c r="AW333" s="63"/>
      <c r="BM333" s="63"/>
      <c r="CC333" s="63"/>
      <c r="CS333" s="63"/>
      <c r="DI333" s="63"/>
      <c r="DY333" s="63"/>
      <c r="EO333" s="63"/>
      <c r="FE333" s="63"/>
      <c r="FU333" s="63"/>
      <c r="GK333" s="63"/>
      <c r="HA333" s="63"/>
      <c r="HQ333" s="63"/>
      <c r="IG333" s="63"/>
    </row>
    <row r="334" spans="1:254" ht="18" customHeight="1">
      <c r="A334" s="93"/>
      <c r="B334" s="88" t="s">
        <v>36</v>
      </c>
      <c r="C334" s="21"/>
      <c r="D334" s="21"/>
      <c r="E334" s="21"/>
      <c r="F334" s="22" t="s">
        <v>22</v>
      </c>
      <c r="G334" s="23">
        <f>SUM(G335:G343)</f>
        <v>1718726.7000000002</v>
      </c>
      <c r="H334" s="23">
        <f>J334+L334+N334+P334</f>
        <v>0</v>
      </c>
      <c r="I334" s="23">
        <f aca="true" t="shared" si="180" ref="I334:P334">SUM(I335:I343)</f>
        <v>145816.2</v>
      </c>
      <c r="J334" s="23">
        <f t="shared" si="180"/>
        <v>0</v>
      </c>
      <c r="K334" s="23">
        <f t="shared" si="180"/>
        <v>0</v>
      </c>
      <c r="L334" s="23">
        <f t="shared" si="180"/>
        <v>0</v>
      </c>
      <c r="M334" s="23">
        <f t="shared" si="180"/>
        <v>1572910.5</v>
      </c>
      <c r="N334" s="23">
        <f t="shared" si="180"/>
        <v>0</v>
      </c>
      <c r="O334" s="23">
        <f t="shared" si="180"/>
        <v>0</v>
      </c>
      <c r="P334" s="23">
        <f t="shared" si="180"/>
        <v>0</v>
      </c>
      <c r="Q334" s="24"/>
      <c r="R334" s="85"/>
      <c r="S334" s="86"/>
      <c r="T334" s="86"/>
      <c r="U334" s="62"/>
      <c r="V334" s="44"/>
      <c r="W334" s="45"/>
      <c r="X334" s="45"/>
      <c r="Y334" s="45"/>
      <c r="Z334" s="45"/>
      <c r="AA334" s="45"/>
      <c r="AB334" s="45"/>
      <c r="AC334" s="45"/>
      <c r="AD334" s="45"/>
      <c r="AE334" s="45"/>
      <c r="AF334" s="45"/>
      <c r="AG334" s="46"/>
      <c r="AH334" s="87"/>
      <c r="AI334" s="86"/>
      <c r="AJ334" s="86"/>
      <c r="AK334" s="86"/>
      <c r="AL334" s="62"/>
      <c r="AM334" s="44"/>
      <c r="AN334" s="45"/>
      <c r="AO334" s="45"/>
      <c r="AP334" s="45"/>
      <c r="AQ334" s="45"/>
      <c r="AR334" s="45"/>
      <c r="AS334" s="45"/>
      <c r="AT334" s="45"/>
      <c r="AU334" s="45"/>
      <c r="AV334" s="45"/>
      <c r="AW334" s="45"/>
      <c r="AX334" s="46"/>
      <c r="AY334" s="87"/>
      <c r="AZ334" s="86"/>
      <c r="BA334" s="86"/>
      <c r="BB334" s="86"/>
      <c r="BC334" s="62"/>
      <c r="BD334" s="44"/>
      <c r="BE334" s="45"/>
      <c r="BF334" s="45"/>
      <c r="BG334" s="45"/>
      <c r="BH334" s="45"/>
      <c r="BI334" s="45"/>
      <c r="BJ334" s="45"/>
      <c r="BK334" s="45"/>
      <c r="BL334" s="45"/>
      <c r="BM334" s="45"/>
      <c r="BN334" s="45"/>
      <c r="BO334" s="46"/>
      <c r="BP334" s="87"/>
      <c r="BQ334" s="86"/>
      <c r="BR334" s="86"/>
      <c r="BS334" s="86"/>
      <c r="BT334" s="62"/>
      <c r="BU334" s="44"/>
      <c r="BV334" s="45"/>
      <c r="BW334" s="45"/>
      <c r="BX334" s="45"/>
      <c r="BY334" s="45"/>
      <c r="BZ334" s="45"/>
      <c r="CA334" s="45"/>
      <c r="CB334" s="45"/>
      <c r="CC334" s="45"/>
      <c r="CD334" s="45"/>
      <c r="CE334" s="45"/>
      <c r="CF334" s="46"/>
      <c r="CG334" s="87"/>
      <c r="CH334" s="86"/>
      <c r="CI334" s="86"/>
      <c r="CJ334" s="86"/>
      <c r="CK334" s="62"/>
      <c r="CL334" s="44"/>
      <c r="CM334" s="45"/>
      <c r="CN334" s="45"/>
      <c r="CO334" s="45"/>
      <c r="CP334" s="45"/>
      <c r="CQ334" s="45"/>
      <c r="CR334" s="45"/>
      <c r="CS334" s="45"/>
      <c r="CT334" s="45"/>
      <c r="CU334" s="45"/>
      <c r="CV334" s="45"/>
      <c r="CW334" s="46"/>
      <c r="CX334" s="87"/>
      <c r="CY334" s="86"/>
      <c r="CZ334" s="86"/>
      <c r="DA334" s="86"/>
      <c r="DB334" s="62"/>
      <c r="DC334" s="44"/>
      <c r="DD334" s="45"/>
      <c r="DE334" s="47"/>
      <c r="DF334" s="23"/>
      <c r="DG334" s="23"/>
      <c r="DH334" s="23"/>
      <c r="DI334" s="23"/>
      <c r="DJ334" s="23"/>
      <c r="DK334" s="23"/>
      <c r="DL334" s="23"/>
      <c r="DM334" s="23"/>
      <c r="DN334" s="24"/>
      <c r="DO334" s="85"/>
      <c r="DP334" s="88"/>
      <c r="DQ334" s="89"/>
      <c r="DR334" s="90"/>
      <c r="DS334" s="21"/>
      <c r="DT334" s="22"/>
      <c r="DU334" s="23"/>
      <c r="DV334" s="23"/>
      <c r="DW334" s="23"/>
      <c r="DX334" s="23"/>
      <c r="DY334" s="23"/>
      <c r="DZ334" s="23"/>
      <c r="EA334" s="23"/>
      <c r="EB334" s="23"/>
      <c r="EC334" s="23"/>
      <c r="ED334" s="23"/>
      <c r="EE334" s="24"/>
      <c r="EF334" s="85"/>
      <c r="EG334" s="88"/>
      <c r="EH334" s="89"/>
      <c r="EI334" s="90"/>
      <c r="EJ334" s="21"/>
      <c r="EK334" s="22"/>
      <c r="EL334" s="23"/>
      <c r="EM334" s="23"/>
      <c r="EN334" s="23"/>
      <c r="EO334" s="23"/>
      <c r="EP334" s="23"/>
      <c r="EQ334" s="23"/>
      <c r="ER334" s="23"/>
      <c r="ES334" s="23"/>
      <c r="ET334" s="23"/>
      <c r="EU334" s="23"/>
      <c r="EV334" s="24"/>
      <c r="EW334" s="85"/>
      <c r="EX334" s="88"/>
      <c r="EY334" s="89"/>
      <c r="EZ334" s="90"/>
      <c r="FA334" s="21"/>
      <c r="FB334" s="22"/>
      <c r="FC334" s="23"/>
      <c r="FD334" s="23"/>
      <c r="FE334" s="23"/>
      <c r="FF334" s="23"/>
      <c r="FG334" s="23"/>
      <c r="FH334" s="23"/>
      <c r="FI334" s="23"/>
      <c r="FJ334" s="23"/>
      <c r="FK334" s="23"/>
      <c r="FL334" s="23"/>
      <c r="FM334" s="24"/>
      <c r="FN334" s="85"/>
      <c r="FO334" s="88"/>
      <c r="FP334" s="89"/>
      <c r="FQ334" s="90"/>
      <c r="FR334" s="21"/>
      <c r="FS334" s="22"/>
      <c r="FT334" s="23"/>
      <c r="FU334" s="23"/>
      <c r="FV334" s="23"/>
      <c r="FW334" s="23"/>
      <c r="FX334" s="23"/>
      <c r="FY334" s="23"/>
      <c r="FZ334" s="23"/>
      <c r="GA334" s="23"/>
      <c r="GB334" s="23"/>
      <c r="GC334" s="23"/>
      <c r="GD334" s="24"/>
      <c r="GE334" s="85"/>
      <c r="GF334" s="88"/>
      <c r="GG334" s="89"/>
      <c r="GH334" s="90"/>
      <c r="GI334" s="21"/>
      <c r="GJ334" s="22"/>
      <c r="GK334" s="23"/>
      <c r="GL334" s="23"/>
      <c r="GM334" s="23"/>
      <c r="GN334" s="23"/>
      <c r="GO334" s="23"/>
      <c r="GP334" s="23"/>
      <c r="GQ334" s="23"/>
      <c r="GR334" s="23"/>
      <c r="GS334" s="23"/>
      <c r="GT334" s="23"/>
      <c r="GU334" s="24"/>
      <c r="GV334" s="85"/>
      <c r="GW334" s="88"/>
      <c r="GX334" s="89"/>
      <c r="GY334" s="90"/>
      <c r="GZ334" s="21"/>
      <c r="HA334" s="22"/>
      <c r="HB334" s="23"/>
      <c r="HC334" s="23"/>
      <c r="HD334" s="23"/>
      <c r="HE334" s="23"/>
      <c r="HF334" s="23"/>
      <c r="HG334" s="23"/>
      <c r="HH334" s="23"/>
      <c r="HI334" s="23"/>
      <c r="HJ334" s="23"/>
      <c r="HK334" s="23"/>
      <c r="HL334" s="24"/>
      <c r="HM334" s="85"/>
      <c r="HN334" s="88"/>
      <c r="HO334" s="89"/>
      <c r="HP334" s="90"/>
      <c r="HQ334" s="21"/>
      <c r="HR334" s="22"/>
      <c r="HS334" s="23"/>
      <c r="HT334" s="23"/>
      <c r="HU334" s="23"/>
      <c r="HV334" s="23"/>
      <c r="HW334" s="23"/>
      <c r="HX334" s="23"/>
      <c r="HY334" s="23"/>
      <c r="HZ334" s="23"/>
      <c r="IA334" s="23"/>
      <c r="IB334" s="23"/>
      <c r="IC334" s="24"/>
      <c r="ID334" s="85"/>
      <c r="IE334" s="88"/>
      <c r="IF334" s="89"/>
      <c r="IG334" s="90"/>
      <c r="IH334" s="21"/>
      <c r="II334" s="22"/>
      <c r="IJ334" s="23"/>
      <c r="IK334" s="23"/>
      <c r="IL334" s="23"/>
      <c r="IM334" s="23"/>
      <c r="IN334" s="23"/>
      <c r="IO334" s="23"/>
      <c r="IP334" s="23"/>
      <c r="IQ334" s="23"/>
      <c r="IR334" s="23"/>
      <c r="IS334" s="23"/>
      <c r="IT334" s="24"/>
    </row>
    <row r="335" spans="1:254" ht="21.75" customHeight="1">
      <c r="A335" s="94"/>
      <c r="B335" s="91"/>
      <c r="C335" s="21"/>
      <c r="D335" s="21"/>
      <c r="E335" s="21"/>
      <c r="F335" s="14">
        <v>2022</v>
      </c>
      <c r="G335" s="26">
        <f>I335+K335+M335+O335</f>
        <v>969624.1</v>
      </c>
      <c r="H335" s="26">
        <f>J335+L335+N335+P335</f>
        <v>0</v>
      </c>
      <c r="I335" s="26">
        <f aca="true" t="shared" si="181" ref="I335:P343">I295+I123</f>
        <v>104871.40000000001</v>
      </c>
      <c r="J335" s="26">
        <f t="shared" si="181"/>
        <v>0</v>
      </c>
      <c r="K335" s="26">
        <f t="shared" si="181"/>
        <v>0</v>
      </c>
      <c r="L335" s="26">
        <f t="shared" si="181"/>
        <v>0</v>
      </c>
      <c r="M335" s="26">
        <f t="shared" si="181"/>
        <v>864752.7</v>
      </c>
      <c r="N335" s="26">
        <f t="shared" si="181"/>
        <v>0</v>
      </c>
      <c r="O335" s="26">
        <f t="shared" si="181"/>
        <v>0</v>
      </c>
      <c r="P335" s="26">
        <f t="shared" si="181"/>
        <v>0</v>
      </c>
      <c r="Q335" s="24"/>
      <c r="R335" s="85"/>
      <c r="S335" s="86"/>
      <c r="T335" s="86"/>
      <c r="U335" s="62"/>
      <c r="V335" s="48"/>
      <c r="W335" s="49"/>
      <c r="X335" s="49"/>
      <c r="Y335" s="49"/>
      <c r="Z335" s="49"/>
      <c r="AA335" s="49"/>
      <c r="AB335" s="49"/>
      <c r="AC335" s="49"/>
      <c r="AD335" s="49"/>
      <c r="AE335" s="49"/>
      <c r="AF335" s="49"/>
      <c r="AG335" s="46"/>
      <c r="AH335" s="87"/>
      <c r="AI335" s="86"/>
      <c r="AJ335" s="86"/>
      <c r="AK335" s="86"/>
      <c r="AL335" s="62"/>
      <c r="AM335" s="48"/>
      <c r="AN335" s="49"/>
      <c r="AO335" s="49"/>
      <c r="AP335" s="49"/>
      <c r="AQ335" s="49"/>
      <c r="AR335" s="49"/>
      <c r="AS335" s="49"/>
      <c r="AT335" s="49"/>
      <c r="AU335" s="49"/>
      <c r="AV335" s="49"/>
      <c r="AW335" s="49"/>
      <c r="AX335" s="46"/>
      <c r="AY335" s="87"/>
      <c r="AZ335" s="86"/>
      <c r="BA335" s="86"/>
      <c r="BB335" s="86"/>
      <c r="BC335" s="62"/>
      <c r="BD335" s="48"/>
      <c r="BE335" s="49"/>
      <c r="BF335" s="49"/>
      <c r="BG335" s="49"/>
      <c r="BH335" s="49"/>
      <c r="BI335" s="49"/>
      <c r="BJ335" s="49"/>
      <c r="BK335" s="49"/>
      <c r="BL335" s="49"/>
      <c r="BM335" s="49"/>
      <c r="BN335" s="49"/>
      <c r="BO335" s="46"/>
      <c r="BP335" s="87"/>
      <c r="BQ335" s="86"/>
      <c r="BR335" s="86"/>
      <c r="BS335" s="86"/>
      <c r="BT335" s="62"/>
      <c r="BU335" s="48"/>
      <c r="BV335" s="49"/>
      <c r="BW335" s="49"/>
      <c r="BX335" s="49"/>
      <c r="BY335" s="49"/>
      <c r="BZ335" s="49"/>
      <c r="CA335" s="49"/>
      <c r="CB335" s="49"/>
      <c r="CC335" s="49"/>
      <c r="CD335" s="49"/>
      <c r="CE335" s="49"/>
      <c r="CF335" s="46"/>
      <c r="CG335" s="87"/>
      <c r="CH335" s="86"/>
      <c r="CI335" s="86"/>
      <c r="CJ335" s="86"/>
      <c r="CK335" s="62"/>
      <c r="CL335" s="48"/>
      <c r="CM335" s="49"/>
      <c r="CN335" s="49"/>
      <c r="CO335" s="49"/>
      <c r="CP335" s="49"/>
      <c r="CQ335" s="49"/>
      <c r="CR335" s="49"/>
      <c r="CS335" s="49"/>
      <c r="CT335" s="49"/>
      <c r="CU335" s="49"/>
      <c r="CV335" s="49"/>
      <c r="CW335" s="46"/>
      <c r="CX335" s="87"/>
      <c r="CY335" s="86"/>
      <c r="CZ335" s="86"/>
      <c r="DA335" s="86"/>
      <c r="DB335" s="62"/>
      <c r="DC335" s="48"/>
      <c r="DD335" s="49"/>
      <c r="DE335" s="50"/>
      <c r="DF335" s="26"/>
      <c r="DG335" s="26"/>
      <c r="DH335" s="26"/>
      <c r="DI335" s="26"/>
      <c r="DJ335" s="26"/>
      <c r="DK335" s="26"/>
      <c r="DL335" s="26"/>
      <c r="DM335" s="26"/>
      <c r="DN335" s="24"/>
      <c r="DO335" s="85"/>
      <c r="DP335" s="91"/>
      <c r="DQ335" s="86"/>
      <c r="DR335" s="92"/>
      <c r="DS335" s="21"/>
      <c r="DT335" s="25"/>
      <c r="DU335" s="26"/>
      <c r="DV335" s="26"/>
      <c r="DW335" s="26"/>
      <c r="DX335" s="26"/>
      <c r="DY335" s="26"/>
      <c r="DZ335" s="26"/>
      <c r="EA335" s="26"/>
      <c r="EB335" s="26"/>
      <c r="EC335" s="26"/>
      <c r="ED335" s="26"/>
      <c r="EE335" s="24"/>
      <c r="EF335" s="85"/>
      <c r="EG335" s="91"/>
      <c r="EH335" s="86"/>
      <c r="EI335" s="92"/>
      <c r="EJ335" s="21"/>
      <c r="EK335" s="25"/>
      <c r="EL335" s="26"/>
      <c r="EM335" s="26"/>
      <c r="EN335" s="26"/>
      <c r="EO335" s="26"/>
      <c r="EP335" s="26"/>
      <c r="EQ335" s="26"/>
      <c r="ER335" s="26"/>
      <c r="ES335" s="26"/>
      <c r="ET335" s="26"/>
      <c r="EU335" s="26"/>
      <c r="EV335" s="24"/>
      <c r="EW335" s="85"/>
      <c r="EX335" s="91"/>
      <c r="EY335" s="86"/>
      <c r="EZ335" s="92"/>
      <c r="FA335" s="21"/>
      <c r="FB335" s="25"/>
      <c r="FC335" s="26"/>
      <c r="FD335" s="26"/>
      <c r="FE335" s="26"/>
      <c r="FF335" s="26"/>
      <c r="FG335" s="26"/>
      <c r="FH335" s="26"/>
      <c r="FI335" s="26"/>
      <c r="FJ335" s="26"/>
      <c r="FK335" s="26"/>
      <c r="FL335" s="26"/>
      <c r="FM335" s="24"/>
      <c r="FN335" s="85"/>
      <c r="FO335" s="91"/>
      <c r="FP335" s="86"/>
      <c r="FQ335" s="92"/>
      <c r="FR335" s="21"/>
      <c r="FS335" s="25"/>
      <c r="FT335" s="26"/>
      <c r="FU335" s="26"/>
      <c r="FV335" s="26"/>
      <c r="FW335" s="26"/>
      <c r="FX335" s="26"/>
      <c r="FY335" s="26"/>
      <c r="FZ335" s="26"/>
      <c r="GA335" s="26"/>
      <c r="GB335" s="26"/>
      <c r="GC335" s="26"/>
      <c r="GD335" s="24"/>
      <c r="GE335" s="85"/>
      <c r="GF335" s="91"/>
      <c r="GG335" s="86"/>
      <c r="GH335" s="92"/>
      <c r="GI335" s="21"/>
      <c r="GJ335" s="25"/>
      <c r="GK335" s="26"/>
      <c r="GL335" s="26"/>
      <c r="GM335" s="26"/>
      <c r="GN335" s="26"/>
      <c r="GO335" s="26"/>
      <c r="GP335" s="26"/>
      <c r="GQ335" s="26"/>
      <c r="GR335" s="26"/>
      <c r="GS335" s="26"/>
      <c r="GT335" s="26"/>
      <c r="GU335" s="24"/>
      <c r="GV335" s="85"/>
      <c r="GW335" s="91"/>
      <c r="GX335" s="86"/>
      <c r="GY335" s="92"/>
      <c r="GZ335" s="21"/>
      <c r="HA335" s="25"/>
      <c r="HB335" s="26"/>
      <c r="HC335" s="26"/>
      <c r="HD335" s="26"/>
      <c r="HE335" s="26"/>
      <c r="HF335" s="26"/>
      <c r="HG335" s="26"/>
      <c r="HH335" s="26"/>
      <c r="HI335" s="26"/>
      <c r="HJ335" s="26"/>
      <c r="HK335" s="26"/>
      <c r="HL335" s="24"/>
      <c r="HM335" s="85"/>
      <c r="HN335" s="91"/>
      <c r="HO335" s="86"/>
      <c r="HP335" s="92"/>
      <c r="HQ335" s="21"/>
      <c r="HR335" s="25"/>
      <c r="HS335" s="26"/>
      <c r="HT335" s="26"/>
      <c r="HU335" s="26"/>
      <c r="HV335" s="26"/>
      <c r="HW335" s="26"/>
      <c r="HX335" s="26"/>
      <c r="HY335" s="26"/>
      <c r="HZ335" s="26"/>
      <c r="IA335" s="26"/>
      <c r="IB335" s="26"/>
      <c r="IC335" s="24"/>
      <c r="ID335" s="85"/>
      <c r="IE335" s="91"/>
      <c r="IF335" s="86"/>
      <c r="IG335" s="92"/>
      <c r="IH335" s="21"/>
      <c r="II335" s="25"/>
      <c r="IJ335" s="26"/>
      <c r="IK335" s="26"/>
      <c r="IL335" s="26"/>
      <c r="IM335" s="26"/>
      <c r="IN335" s="26"/>
      <c r="IO335" s="26"/>
      <c r="IP335" s="26"/>
      <c r="IQ335" s="26"/>
      <c r="IR335" s="26"/>
      <c r="IS335" s="26"/>
      <c r="IT335" s="24"/>
    </row>
    <row r="336" spans="1:254" ht="19.5" customHeight="1">
      <c r="A336" s="94"/>
      <c r="B336" s="91"/>
      <c r="C336" s="25"/>
      <c r="D336" s="25"/>
      <c r="E336" s="25"/>
      <c r="F336" s="14">
        <v>2023</v>
      </c>
      <c r="G336" s="26">
        <f aca="true" t="shared" si="182" ref="G336:G343">I336+K336+M336+O336</f>
        <v>749102.6000000001</v>
      </c>
      <c r="H336" s="26">
        <f aca="true" t="shared" si="183" ref="H336:H343">J336+L336+N336+P336</f>
        <v>0</v>
      </c>
      <c r="I336" s="26">
        <f t="shared" si="181"/>
        <v>40944.799999999996</v>
      </c>
      <c r="J336" s="26">
        <f t="shared" si="181"/>
        <v>0</v>
      </c>
      <c r="K336" s="26">
        <f t="shared" si="181"/>
        <v>0</v>
      </c>
      <c r="L336" s="26">
        <f t="shared" si="181"/>
        <v>0</v>
      </c>
      <c r="M336" s="26">
        <f t="shared" si="181"/>
        <v>708157.8</v>
      </c>
      <c r="N336" s="26">
        <f t="shared" si="181"/>
        <v>0</v>
      </c>
      <c r="O336" s="26">
        <f t="shared" si="181"/>
        <v>0</v>
      </c>
      <c r="P336" s="26">
        <f t="shared" si="181"/>
        <v>0</v>
      </c>
      <c r="Q336" s="24"/>
      <c r="R336" s="85"/>
      <c r="S336" s="86"/>
      <c r="T336" s="86"/>
      <c r="U336" s="48"/>
      <c r="V336" s="48"/>
      <c r="W336" s="49"/>
      <c r="X336" s="49"/>
      <c r="Y336" s="49"/>
      <c r="Z336" s="49"/>
      <c r="AA336" s="49"/>
      <c r="AB336" s="49"/>
      <c r="AC336" s="49"/>
      <c r="AD336" s="49"/>
      <c r="AE336" s="49"/>
      <c r="AF336" s="49"/>
      <c r="AG336" s="46"/>
      <c r="AH336" s="87"/>
      <c r="AI336" s="86"/>
      <c r="AJ336" s="86"/>
      <c r="AK336" s="86"/>
      <c r="AL336" s="48"/>
      <c r="AM336" s="48"/>
      <c r="AN336" s="49"/>
      <c r="AO336" s="49"/>
      <c r="AP336" s="49"/>
      <c r="AQ336" s="49"/>
      <c r="AR336" s="49"/>
      <c r="AS336" s="49"/>
      <c r="AT336" s="49"/>
      <c r="AU336" s="49"/>
      <c r="AV336" s="49"/>
      <c r="AW336" s="49"/>
      <c r="AX336" s="46"/>
      <c r="AY336" s="87"/>
      <c r="AZ336" s="86"/>
      <c r="BA336" s="86"/>
      <c r="BB336" s="86"/>
      <c r="BC336" s="48"/>
      <c r="BD336" s="48"/>
      <c r="BE336" s="49"/>
      <c r="BF336" s="49"/>
      <c r="BG336" s="49"/>
      <c r="BH336" s="49"/>
      <c r="BI336" s="49"/>
      <c r="BJ336" s="49"/>
      <c r="BK336" s="49"/>
      <c r="BL336" s="49"/>
      <c r="BM336" s="49"/>
      <c r="BN336" s="49"/>
      <c r="BO336" s="46"/>
      <c r="BP336" s="87"/>
      <c r="BQ336" s="86"/>
      <c r="BR336" s="86"/>
      <c r="BS336" s="86"/>
      <c r="BT336" s="48"/>
      <c r="BU336" s="48"/>
      <c r="BV336" s="49"/>
      <c r="BW336" s="49"/>
      <c r="BX336" s="49"/>
      <c r="BY336" s="49"/>
      <c r="BZ336" s="49"/>
      <c r="CA336" s="49"/>
      <c r="CB336" s="49"/>
      <c r="CC336" s="49"/>
      <c r="CD336" s="49"/>
      <c r="CE336" s="49"/>
      <c r="CF336" s="46"/>
      <c r="CG336" s="87"/>
      <c r="CH336" s="86"/>
      <c r="CI336" s="86"/>
      <c r="CJ336" s="86"/>
      <c r="CK336" s="48"/>
      <c r="CL336" s="48"/>
      <c r="CM336" s="49"/>
      <c r="CN336" s="49"/>
      <c r="CO336" s="49"/>
      <c r="CP336" s="49"/>
      <c r="CQ336" s="49"/>
      <c r="CR336" s="49"/>
      <c r="CS336" s="49"/>
      <c r="CT336" s="49"/>
      <c r="CU336" s="49"/>
      <c r="CV336" s="49"/>
      <c r="CW336" s="46"/>
      <c r="CX336" s="87"/>
      <c r="CY336" s="86"/>
      <c r="CZ336" s="86"/>
      <c r="DA336" s="86"/>
      <c r="DB336" s="48"/>
      <c r="DC336" s="48"/>
      <c r="DD336" s="49"/>
      <c r="DE336" s="50"/>
      <c r="DF336" s="26"/>
      <c r="DG336" s="26"/>
      <c r="DH336" s="26"/>
      <c r="DI336" s="26"/>
      <c r="DJ336" s="26"/>
      <c r="DK336" s="26"/>
      <c r="DL336" s="26"/>
      <c r="DM336" s="26"/>
      <c r="DN336" s="24"/>
      <c r="DO336" s="85"/>
      <c r="DP336" s="91"/>
      <c r="DQ336" s="86"/>
      <c r="DR336" s="92"/>
      <c r="DS336" s="25"/>
      <c r="DT336" s="25"/>
      <c r="DU336" s="26"/>
      <c r="DV336" s="26"/>
      <c r="DW336" s="26"/>
      <c r="DX336" s="26"/>
      <c r="DY336" s="26"/>
      <c r="DZ336" s="26"/>
      <c r="EA336" s="26"/>
      <c r="EB336" s="26"/>
      <c r="EC336" s="26"/>
      <c r="ED336" s="26"/>
      <c r="EE336" s="24"/>
      <c r="EF336" s="85"/>
      <c r="EG336" s="91"/>
      <c r="EH336" s="86"/>
      <c r="EI336" s="92"/>
      <c r="EJ336" s="25"/>
      <c r="EK336" s="25"/>
      <c r="EL336" s="26"/>
      <c r="EM336" s="26"/>
      <c r="EN336" s="26"/>
      <c r="EO336" s="26"/>
      <c r="EP336" s="26"/>
      <c r="EQ336" s="26"/>
      <c r="ER336" s="26"/>
      <c r="ES336" s="26"/>
      <c r="ET336" s="26"/>
      <c r="EU336" s="26"/>
      <c r="EV336" s="24"/>
      <c r="EW336" s="85"/>
      <c r="EX336" s="91"/>
      <c r="EY336" s="86"/>
      <c r="EZ336" s="92"/>
      <c r="FA336" s="25"/>
      <c r="FB336" s="25"/>
      <c r="FC336" s="26"/>
      <c r="FD336" s="26"/>
      <c r="FE336" s="26"/>
      <c r="FF336" s="26"/>
      <c r="FG336" s="26"/>
      <c r="FH336" s="26"/>
      <c r="FI336" s="26"/>
      <c r="FJ336" s="26"/>
      <c r="FK336" s="26"/>
      <c r="FL336" s="26"/>
      <c r="FM336" s="24"/>
      <c r="FN336" s="85"/>
      <c r="FO336" s="91"/>
      <c r="FP336" s="86"/>
      <c r="FQ336" s="92"/>
      <c r="FR336" s="25"/>
      <c r="FS336" s="25"/>
      <c r="FT336" s="26"/>
      <c r="FU336" s="26"/>
      <c r="FV336" s="26"/>
      <c r="FW336" s="26"/>
      <c r="FX336" s="26"/>
      <c r="FY336" s="26"/>
      <c r="FZ336" s="26"/>
      <c r="GA336" s="26"/>
      <c r="GB336" s="26"/>
      <c r="GC336" s="26"/>
      <c r="GD336" s="24"/>
      <c r="GE336" s="85"/>
      <c r="GF336" s="91"/>
      <c r="GG336" s="86"/>
      <c r="GH336" s="92"/>
      <c r="GI336" s="25"/>
      <c r="GJ336" s="25"/>
      <c r="GK336" s="26"/>
      <c r="GL336" s="26"/>
      <c r="GM336" s="26"/>
      <c r="GN336" s="26"/>
      <c r="GO336" s="26"/>
      <c r="GP336" s="26"/>
      <c r="GQ336" s="26"/>
      <c r="GR336" s="26"/>
      <c r="GS336" s="26"/>
      <c r="GT336" s="26"/>
      <c r="GU336" s="24"/>
      <c r="GV336" s="85"/>
      <c r="GW336" s="91"/>
      <c r="GX336" s="86"/>
      <c r="GY336" s="92"/>
      <c r="GZ336" s="25"/>
      <c r="HA336" s="25"/>
      <c r="HB336" s="26"/>
      <c r="HC336" s="26"/>
      <c r="HD336" s="26"/>
      <c r="HE336" s="26"/>
      <c r="HF336" s="26"/>
      <c r="HG336" s="26"/>
      <c r="HH336" s="26"/>
      <c r="HI336" s="26"/>
      <c r="HJ336" s="26"/>
      <c r="HK336" s="26"/>
      <c r="HL336" s="24"/>
      <c r="HM336" s="85"/>
      <c r="HN336" s="91"/>
      <c r="HO336" s="86"/>
      <c r="HP336" s="92"/>
      <c r="HQ336" s="25"/>
      <c r="HR336" s="25"/>
      <c r="HS336" s="26"/>
      <c r="HT336" s="26"/>
      <c r="HU336" s="26"/>
      <c r="HV336" s="26"/>
      <c r="HW336" s="26"/>
      <c r="HX336" s="26"/>
      <c r="HY336" s="26"/>
      <c r="HZ336" s="26"/>
      <c r="IA336" s="26"/>
      <c r="IB336" s="26"/>
      <c r="IC336" s="24"/>
      <c r="ID336" s="85"/>
      <c r="IE336" s="91"/>
      <c r="IF336" s="86"/>
      <c r="IG336" s="92"/>
      <c r="IH336" s="25"/>
      <c r="II336" s="25"/>
      <c r="IJ336" s="26"/>
      <c r="IK336" s="26"/>
      <c r="IL336" s="26"/>
      <c r="IM336" s="26"/>
      <c r="IN336" s="26"/>
      <c r="IO336" s="26"/>
      <c r="IP336" s="26"/>
      <c r="IQ336" s="26"/>
      <c r="IR336" s="26"/>
      <c r="IS336" s="26"/>
      <c r="IT336" s="24"/>
    </row>
    <row r="337" spans="1:254" ht="18.75" customHeight="1">
      <c r="A337" s="94"/>
      <c r="B337" s="91"/>
      <c r="C337" s="25"/>
      <c r="D337" s="25"/>
      <c r="E337" s="25"/>
      <c r="F337" s="14">
        <v>2024</v>
      </c>
      <c r="G337" s="26">
        <f t="shared" si="182"/>
        <v>0</v>
      </c>
      <c r="H337" s="26">
        <f t="shared" si="183"/>
        <v>0</v>
      </c>
      <c r="I337" s="26">
        <f t="shared" si="181"/>
        <v>0</v>
      </c>
      <c r="J337" s="26">
        <f t="shared" si="181"/>
        <v>0</v>
      </c>
      <c r="K337" s="26">
        <f t="shared" si="181"/>
        <v>0</v>
      </c>
      <c r="L337" s="26">
        <f t="shared" si="181"/>
        <v>0</v>
      </c>
      <c r="M337" s="26">
        <f t="shared" si="181"/>
        <v>0</v>
      </c>
      <c r="N337" s="26">
        <f t="shared" si="181"/>
        <v>0</v>
      </c>
      <c r="O337" s="26">
        <f t="shared" si="181"/>
        <v>0</v>
      </c>
      <c r="P337" s="26">
        <f t="shared" si="181"/>
        <v>0</v>
      </c>
      <c r="Q337" s="24"/>
      <c r="R337" s="85"/>
      <c r="S337" s="86"/>
      <c r="T337" s="86"/>
      <c r="U337" s="48"/>
      <c r="V337" s="48"/>
      <c r="W337" s="49"/>
      <c r="X337" s="49"/>
      <c r="Y337" s="49"/>
      <c r="Z337" s="49"/>
      <c r="AA337" s="49"/>
      <c r="AB337" s="49"/>
      <c r="AC337" s="49"/>
      <c r="AD337" s="49"/>
      <c r="AE337" s="49"/>
      <c r="AF337" s="49"/>
      <c r="AG337" s="46"/>
      <c r="AH337" s="87"/>
      <c r="AI337" s="86"/>
      <c r="AJ337" s="86"/>
      <c r="AK337" s="86"/>
      <c r="AL337" s="48"/>
      <c r="AM337" s="48"/>
      <c r="AN337" s="49"/>
      <c r="AO337" s="49"/>
      <c r="AP337" s="49"/>
      <c r="AQ337" s="49"/>
      <c r="AR337" s="49"/>
      <c r="AS337" s="49"/>
      <c r="AT337" s="49"/>
      <c r="AU337" s="49"/>
      <c r="AV337" s="49"/>
      <c r="AW337" s="49"/>
      <c r="AX337" s="46"/>
      <c r="AY337" s="87"/>
      <c r="AZ337" s="86"/>
      <c r="BA337" s="86"/>
      <c r="BB337" s="86"/>
      <c r="BC337" s="48"/>
      <c r="BD337" s="48"/>
      <c r="BE337" s="49"/>
      <c r="BF337" s="49"/>
      <c r="BG337" s="49"/>
      <c r="BH337" s="49"/>
      <c r="BI337" s="49"/>
      <c r="BJ337" s="49"/>
      <c r="BK337" s="49"/>
      <c r="BL337" s="49"/>
      <c r="BM337" s="49"/>
      <c r="BN337" s="49"/>
      <c r="BO337" s="46"/>
      <c r="BP337" s="87"/>
      <c r="BQ337" s="86"/>
      <c r="BR337" s="86"/>
      <c r="BS337" s="86"/>
      <c r="BT337" s="48"/>
      <c r="BU337" s="48"/>
      <c r="BV337" s="49"/>
      <c r="BW337" s="49"/>
      <c r="BX337" s="49"/>
      <c r="BY337" s="49"/>
      <c r="BZ337" s="49"/>
      <c r="CA337" s="49"/>
      <c r="CB337" s="49"/>
      <c r="CC337" s="49"/>
      <c r="CD337" s="49"/>
      <c r="CE337" s="49"/>
      <c r="CF337" s="46"/>
      <c r="CG337" s="87"/>
      <c r="CH337" s="86"/>
      <c r="CI337" s="86"/>
      <c r="CJ337" s="86"/>
      <c r="CK337" s="48"/>
      <c r="CL337" s="48"/>
      <c r="CM337" s="49"/>
      <c r="CN337" s="49"/>
      <c r="CO337" s="49"/>
      <c r="CP337" s="49"/>
      <c r="CQ337" s="49"/>
      <c r="CR337" s="49"/>
      <c r="CS337" s="49"/>
      <c r="CT337" s="49"/>
      <c r="CU337" s="49"/>
      <c r="CV337" s="49"/>
      <c r="CW337" s="46"/>
      <c r="CX337" s="87"/>
      <c r="CY337" s="86"/>
      <c r="CZ337" s="86"/>
      <c r="DA337" s="86"/>
      <c r="DB337" s="48"/>
      <c r="DC337" s="48"/>
      <c r="DD337" s="49"/>
      <c r="DE337" s="50"/>
      <c r="DF337" s="26"/>
      <c r="DG337" s="26"/>
      <c r="DH337" s="26"/>
      <c r="DI337" s="26"/>
      <c r="DJ337" s="26"/>
      <c r="DK337" s="26"/>
      <c r="DL337" s="26"/>
      <c r="DM337" s="26"/>
      <c r="DN337" s="24"/>
      <c r="DO337" s="85"/>
      <c r="DP337" s="91"/>
      <c r="DQ337" s="86"/>
      <c r="DR337" s="92"/>
      <c r="DS337" s="25"/>
      <c r="DT337" s="25"/>
      <c r="DU337" s="26"/>
      <c r="DV337" s="26"/>
      <c r="DW337" s="26"/>
      <c r="DX337" s="26"/>
      <c r="DY337" s="26"/>
      <c r="DZ337" s="26"/>
      <c r="EA337" s="26"/>
      <c r="EB337" s="26"/>
      <c r="EC337" s="26"/>
      <c r="ED337" s="26"/>
      <c r="EE337" s="24"/>
      <c r="EF337" s="85"/>
      <c r="EG337" s="91"/>
      <c r="EH337" s="86"/>
      <c r="EI337" s="92"/>
      <c r="EJ337" s="25"/>
      <c r="EK337" s="25"/>
      <c r="EL337" s="26"/>
      <c r="EM337" s="26"/>
      <c r="EN337" s="26"/>
      <c r="EO337" s="26"/>
      <c r="EP337" s="26"/>
      <c r="EQ337" s="26"/>
      <c r="ER337" s="26"/>
      <c r="ES337" s="26"/>
      <c r="ET337" s="26"/>
      <c r="EU337" s="26"/>
      <c r="EV337" s="24"/>
      <c r="EW337" s="85"/>
      <c r="EX337" s="91"/>
      <c r="EY337" s="86"/>
      <c r="EZ337" s="92"/>
      <c r="FA337" s="25"/>
      <c r="FB337" s="25"/>
      <c r="FC337" s="26"/>
      <c r="FD337" s="26"/>
      <c r="FE337" s="26"/>
      <c r="FF337" s="26"/>
      <c r="FG337" s="26"/>
      <c r="FH337" s="26"/>
      <c r="FI337" s="26"/>
      <c r="FJ337" s="26"/>
      <c r="FK337" s="26"/>
      <c r="FL337" s="26"/>
      <c r="FM337" s="24"/>
      <c r="FN337" s="85"/>
      <c r="FO337" s="91"/>
      <c r="FP337" s="86"/>
      <c r="FQ337" s="92"/>
      <c r="FR337" s="25"/>
      <c r="FS337" s="25"/>
      <c r="FT337" s="26"/>
      <c r="FU337" s="26"/>
      <c r="FV337" s="26"/>
      <c r="FW337" s="26"/>
      <c r="FX337" s="26"/>
      <c r="FY337" s="26"/>
      <c r="FZ337" s="26"/>
      <c r="GA337" s="26"/>
      <c r="GB337" s="26"/>
      <c r="GC337" s="26"/>
      <c r="GD337" s="24"/>
      <c r="GE337" s="85"/>
      <c r="GF337" s="91"/>
      <c r="GG337" s="86"/>
      <c r="GH337" s="92"/>
      <c r="GI337" s="25"/>
      <c r="GJ337" s="25"/>
      <c r="GK337" s="26"/>
      <c r="GL337" s="26"/>
      <c r="GM337" s="26"/>
      <c r="GN337" s="26"/>
      <c r="GO337" s="26"/>
      <c r="GP337" s="26"/>
      <c r="GQ337" s="26"/>
      <c r="GR337" s="26"/>
      <c r="GS337" s="26"/>
      <c r="GT337" s="26"/>
      <c r="GU337" s="24"/>
      <c r="GV337" s="85"/>
      <c r="GW337" s="91"/>
      <c r="GX337" s="86"/>
      <c r="GY337" s="92"/>
      <c r="GZ337" s="25"/>
      <c r="HA337" s="25"/>
      <c r="HB337" s="26"/>
      <c r="HC337" s="26"/>
      <c r="HD337" s="26"/>
      <c r="HE337" s="26"/>
      <c r="HF337" s="26"/>
      <c r="HG337" s="26"/>
      <c r="HH337" s="26"/>
      <c r="HI337" s="26"/>
      <c r="HJ337" s="26"/>
      <c r="HK337" s="26"/>
      <c r="HL337" s="24"/>
      <c r="HM337" s="85"/>
      <c r="HN337" s="91"/>
      <c r="HO337" s="86"/>
      <c r="HP337" s="92"/>
      <c r="HQ337" s="25"/>
      <c r="HR337" s="25"/>
      <c r="HS337" s="26"/>
      <c r="HT337" s="26"/>
      <c r="HU337" s="26"/>
      <c r="HV337" s="26"/>
      <c r="HW337" s="26"/>
      <c r="HX337" s="26"/>
      <c r="HY337" s="26"/>
      <c r="HZ337" s="26"/>
      <c r="IA337" s="26"/>
      <c r="IB337" s="26"/>
      <c r="IC337" s="24"/>
      <c r="ID337" s="85"/>
      <c r="IE337" s="91"/>
      <c r="IF337" s="86"/>
      <c r="IG337" s="92"/>
      <c r="IH337" s="25"/>
      <c r="II337" s="25"/>
      <c r="IJ337" s="26"/>
      <c r="IK337" s="26"/>
      <c r="IL337" s="26"/>
      <c r="IM337" s="26"/>
      <c r="IN337" s="26"/>
      <c r="IO337" s="26"/>
      <c r="IP337" s="26"/>
      <c r="IQ337" s="26"/>
      <c r="IR337" s="26"/>
      <c r="IS337" s="26"/>
      <c r="IT337" s="24"/>
    </row>
    <row r="338" spans="1:254" ht="17.25" customHeight="1">
      <c r="A338" s="94"/>
      <c r="B338" s="91"/>
      <c r="C338" s="25"/>
      <c r="D338" s="25"/>
      <c r="E338" s="25"/>
      <c r="F338" s="14">
        <v>2025</v>
      </c>
      <c r="G338" s="26">
        <f t="shared" si="182"/>
        <v>0</v>
      </c>
      <c r="H338" s="26">
        <f t="shared" si="183"/>
        <v>0</v>
      </c>
      <c r="I338" s="26">
        <f t="shared" si="181"/>
        <v>0</v>
      </c>
      <c r="J338" s="26">
        <f t="shared" si="181"/>
        <v>0</v>
      </c>
      <c r="K338" s="26">
        <f t="shared" si="181"/>
        <v>0</v>
      </c>
      <c r="L338" s="26">
        <f t="shared" si="181"/>
        <v>0</v>
      </c>
      <c r="M338" s="26">
        <f t="shared" si="181"/>
        <v>0</v>
      </c>
      <c r="N338" s="26">
        <f t="shared" si="181"/>
        <v>0</v>
      </c>
      <c r="O338" s="26">
        <f t="shared" si="181"/>
        <v>0</v>
      </c>
      <c r="P338" s="26">
        <f t="shared" si="181"/>
        <v>0</v>
      </c>
      <c r="Q338" s="24"/>
      <c r="R338" s="85"/>
      <c r="S338" s="86"/>
      <c r="T338" s="86"/>
      <c r="U338" s="48"/>
      <c r="V338" s="48"/>
      <c r="W338" s="49"/>
      <c r="X338" s="49"/>
      <c r="Y338" s="49"/>
      <c r="Z338" s="49"/>
      <c r="AA338" s="49"/>
      <c r="AB338" s="49"/>
      <c r="AC338" s="49"/>
      <c r="AD338" s="49"/>
      <c r="AE338" s="49"/>
      <c r="AF338" s="49"/>
      <c r="AG338" s="46"/>
      <c r="AH338" s="87"/>
      <c r="AI338" s="86"/>
      <c r="AJ338" s="86"/>
      <c r="AK338" s="86"/>
      <c r="AL338" s="48"/>
      <c r="AM338" s="48"/>
      <c r="AN338" s="49"/>
      <c r="AO338" s="49"/>
      <c r="AP338" s="49"/>
      <c r="AQ338" s="49"/>
      <c r="AR338" s="49"/>
      <c r="AS338" s="49"/>
      <c r="AT338" s="49"/>
      <c r="AU338" s="49"/>
      <c r="AV338" s="49"/>
      <c r="AW338" s="49"/>
      <c r="AX338" s="46"/>
      <c r="AY338" s="87"/>
      <c r="AZ338" s="86"/>
      <c r="BA338" s="86"/>
      <c r="BB338" s="86"/>
      <c r="BC338" s="48"/>
      <c r="BD338" s="48"/>
      <c r="BE338" s="49"/>
      <c r="BF338" s="49"/>
      <c r="BG338" s="49"/>
      <c r="BH338" s="49"/>
      <c r="BI338" s="49"/>
      <c r="BJ338" s="49"/>
      <c r="BK338" s="49"/>
      <c r="BL338" s="49"/>
      <c r="BM338" s="49"/>
      <c r="BN338" s="49"/>
      <c r="BO338" s="46"/>
      <c r="BP338" s="87"/>
      <c r="BQ338" s="86"/>
      <c r="BR338" s="86"/>
      <c r="BS338" s="86"/>
      <c r="BT338" s="48"/>
      <c r="BU338" s="48"/>
      <c r="BV338" s="49"/>
      <c r="BW338" s="49"/>
      <c r="BX338" s="49"/>
      <c r="BY338" s="49"/>
      <c r="BZ338" s="49"/>
      <c r="CA338" s="49"/>
      <c r="CB338" s="49"/>
      <c r="CC338" s="49"/>
      <c r="CD338" s="49"/>
      <c r="CE338" s="49"/>
      <c r="CF338" s="46"/>
      <c r="CG338" s="87"/>
      <c r="CH338" s="86"/>
      <c r="CI338" s="86"/>
      <c r="CJ338" s="86"/>
      <c r="CK338" s="48"/>
      <c r="CL338" s="48"/>
      <c r="CM338" s="49"/>
      <c r="CN338" s="49"/>
      <c r="CO338" s="49"/>
      <c r="CP338" s="49"/>
      <c r="CQ338" s="49"/>
      <c r="CR338" s="49"/>
      <c r="CS338" s="49"/>
      <c r="CT338" s="49"/>
      <c r="CU338" s="49"/>
      <c r="CV338" s="49"/>
      <c r="CW338" s="46"/>
      <c r="CX338" s="87"/>
      <c r="CY338" s="86"/>
      <c r="CZ338" s="86"/>
      <c r="DA338" s="86"/>
      <c r="DB338" s="48"/>
      <c r="DC338" s="48"/>
      <c r="DD338" s="49"/>
      <c r="DE338" s="50"/>
      <c r="DF338" s="26"/>
      <c r="DG338" s="26"/>
      <c r="DH338" s="26"/>
      <c r="DI338" s="26"/>
      <c r="DJ338" s="26"/>
      <c r="DK338" s="26"/>
      <c r="DL338" s="26"/>
      <c r="DM338" s="26"/>
      <c r="DN338" s="24"/>
      <c r="DO338" s="85"/>
      <c r="DP338" s="91"/>
      <c r="DQ338" s="86"/>
      <c r="DR338" s="92"/>
      <c r="DS338" s="25"/>
      <c r="DT338" s="25"/>
      <c r="DU338" s="26"/>
      <c r="DV338" s="26"/>
      <c r="DW338" s="26"/>
      <c r="DX338" s="26"/>
      <c r="DY338" s="26"/>
      <c r="DZ338" s="26"/>
      <c r="EA338" s="26"/>
      <c r="EB338" s="26"/>
      <c r="EC338" s="26"/>
      <c r="ED338" s="26"/>
      <c r="EE338" s="24"/>
      <c r="EF338" s="85"/>
      <c r="EG338" s="91"/>
      <c r="EH338" s="86"/>
      <c r="EI338" s="92"/>
      <c r="EJ338" s="25"/>
      <c r="EK338" s="25"/>
      <c r="EL338" s="26"/>
      <c r="EM338" s="26"/>
      <c r="EN338" s="26"/>
      <c r="EO338" s="26"/>
      <c r="EP338" s="26"/>
      <c r="EQ338" s="26"/>
      <c r="ER338" s="26"/>
      <c r="ES338" s="26"/>
      <c r="ET338" s="26"/>
      <c r="EU338" s="26"/>
      <c r="EV338" s="24"/>
      <c r="EW338" s="85"/>
      <c r="EX338" s="91"/>
      <c r="EY338" s="86"/>
      <c r="EZ338" s="92"/>
      <c r="FA338" s="25"/>
      <c r="FB338" s="25"/>
      <c r="FC338" s="26"/>
      <c r="FD338" s="26"/>
      <c r="FE338" s="26"/>
      <c r="FF338" s="26"/>
      <c r="FG338" s="26"/>
      <c r="FH338" s="26"/>
      <c r="FI338" s="26"/>
      <c r="FJ338" s="26"/>
      <c r="FK338" s="26"/>
      <c r="FL338" s="26"/>
      <c r="FM338" s="24"/>
      <c r="FN338" s="85"/>
      <c r="FO338" s="91"/>
      <c r="FP338" s="86"/>
      <c r="FQ338" s="92"/>
      <c r="FR338" s="25"/>
      <c r="FS338" s="25"/>
      <c r="FT338" s="26"/>
      <c r="FU338" s="26"/>
      <c r="FV338" s="26"/>
      <c r="FW338" s="26"/>
      <c r="FX338" s="26"/>
      <c r="FY338" s="26"/>
      <c r="FZ338" s="26"/>
      <c r="GA338" s="26"/>
      <c r="GB338" s="26"/>
      <c r="GC338" s="26"/>
      <c r="GD338" s="24"/>
      <c r="GE338" s="85"/>
      <c r="GF338" s="91"/>
      <c r="GG338" s="86"/>
      <c r="GH338" s="92"/>
      <c r="GI338" s="25"/>
      <c r="GJ338" s="25"/>
      <c r="GK338" s="26"/>
      <c r="GL338" s="26"/>
      <c r="GM338" s="26"/>
      <c r="GN338" s="26"/>
      <c r="GO338" s="26"/>
      <c r="GP338" s="26"/>
      <c r="GQ338" s="26"/>
      <c r="GR338" s="26"/>
      <c r="GS338" s="26"/>
      <c r="GT338" s="26"/>
      <c r="GU338" s="24"/>
      <c r="GV338" s="85"/>
      <c r="GW338" s="91"/>
      <c r="GX338" s="86"/>
      <c r="GY338" s="92"/>
      <c r="GZ338" s="25"/>
      <c r="HA338" s="25"/>
      <c r="HB338" s="26"/>
      <c r="HC338" s="26"/>
      <c r="HD338" s="26"/>
      <c r="HE338" s="26"/>
      <c r="HF338" s="26"/>
      <c r="HG338" s="26"/>
      <c r="HH338" s="26"/>
      <c r="HI338" s="26"/>
      <c r="HJ338" s="26"/>
      <c r="HK338" s="26"/>
      <c r="HL338" s="24"/>
      <c r="HM338" s="85"/>
      <c r="HN338" s="91"/>
      <c r="HO338" s="86"/>
      <c r="HP338" s="92"/>
      <c r="HQ338" s="25"/>
      <c r="HR338" s="25"/>
      <c r="HS338" s="26"/>
      <c r="HT338" s="26"/>
      <c r="HU338" s="26"/>
      <c r="HV338" s="26"/>
      <c r="HW338" s="26"/>
      <c r="HX338" s="26"/>
      <c r="HY338" s="26"/>
      <c r="HZ338" s="26"/>
      <c r="IA338" s="26"/>
      <c r="IB338" s="26"/>
      <c r="IC338" s="24"/>
      <c r="ID338" s="85"/>
      <c r="IE338" s="91"/>
      <c r="IF338" s="86"/>
      <c r="IG338" s="92"/>
      <c r="IH338" s="25"/>
      <c r="II338" s="25"/>
      <c r="IJ338" s="26"/>
      <c r="IK338" s="26"/>
      <c r="IL338" s="26"/>
      <c r="IM338" s="26"/>
      <c r="IN338" s="26"/>
      <c r="IO338" s="26"/>
      <c r="IP338" s="26"/>
      <c r="IQ338" s="26"/>
      <c r="IR338" s="26"/>
      <c r="IS338" s="26"/>
      <c r="IT338" s="24"/>
    </row>
    <row r="339" spans="1:254" ht="19.5" customHeight="1">
      <c r="A339" s="94"/>
      <c r="B339" s="91"/>
      <c r="C339" s="25"/>
      <c r="D339" s="25"/>
      <c r="E339" s="25"/>
      <c r="F339" s="14">
        <v>2026</v>
      </c>
      <c r="G339" s="26">
        <f t="shared" si="182"/>
        <v>0</v>
      </c>
      <c r="H339" s="26">
        <f t="shared" si="183"/>
        <v>0</v>
      </c>
      <c r="I339" s="26">
        <f t="shared" si="181"/>
        <v>0</v>
      </c>
      <c r="J339" s="26">
        <f t="shared" si="181"/>
        <v>0</v>
      </c>
      <c r="K339" s="26">
        <f t="shared" si="181"/>
        <v>0</v>
      </c>
      <c r="L339" s="26">
        <f t="shared" si="181"/>
        <v>0</v>
      </c>
      <c r="M339" s="26">
        <f t="shared" si="181"/>
        <v>0</v>
      </c>
      <c r="N339" s="26">
        <f t="shared" si="181"/>
        <v>0</v>
      </c>
      <c r="O339" s="26">
        <f t="shared" si="181"/>
        <v>0</v>
      </c>
      <c r="P339" s="26">
        <f t="shared" si="181"/>
        <v>0</v>
      </c>
      <c r="Q339" s="24"/>
      <c r="R339" s="85"/>
      <c r="S339" s="86"/>
      <c r="T339" s="86"/>
      <c r="U339" s="48"/>
      <c r="V339" s="48"/>
      <c r="W339" s="49"/>
      <c r="X339" s="49"/>
      <c r="Y339" s="49"/>
      <c r="Z339" s="49"/>
      <c r="AA339" s="49"/>
      <c r="AB339" s="49"/>
      <c r="AC339" s="49"/>
      <c r="AD339" s="49"/>
      <c r="AE339" s="49"/>
      <c r="AF339" s="49"/>
      <c r="AG339" s="46"/>
      <c r="AH339" s="87"/>
      <c r="AI339" s="86"/>
      <c r="AJ339" s="86"/>
      <c r="AK339" s="86"/>
      <c r="AL339" s="48"/>
      <c r="AM339" s="48"/>
      <c r="AN339" s="49"/>
      <c r="AO339" s="49"/>
      <c r="AP339" s="49"/>
      <c r="AQ339" s="49"/>
      <c r="AR339" s="49"/>
      <c r="AS339" s="49"/>
      <c r="AT339" s="49"/>
      <c r="AU339" s="49"/>
      <c r="AV339" s="49"/>
      <c r="AW339" s="49"/>
      <c r="AX339" s="46"/>
      <c r="AY339" s="87"/>
      <c r="AZ339" s="86"/>
      <c r="BA339" s="86"/>
      <c r="BB339" s="86"/>
      <c r="BC339" s="48"/>
      <c r="BD339" s="48"/>
      <c r="BE339" s="49"/>
      <c r="BF339" s="49"/>
      <c r="BG339" s="49"/>
      <c r="BH339" s="49"/>
      <c r="BI339" s="49"/>
      <c r="BJ339" s="49"/>
      <c r="BK339" s="49"/>
      <c r="BL339" s="49"/>
      <c r="BM339" s="49"/>
      <c r="BN339" s="49"/>
      <c r="BO339" s="46"/>
      <c r="BP339" s="87"/>
      <c r="BQ339" s="86"/>
      <c r="BR339" s="86"/>
      <c r="BS339" s="86"/>
      <c r="BT339" s="48"/>
      <c r="BU339" s="48"/>
      <c r="BV339" s="49"/>
      <c r="BW339" s="49"/>
      <c r="BX339" s="49"/>
      <c r="BY339" s="49"/>
      <c r="BZ339" s="49"/>
      <c r="CA339" s="49"/>
      <c r="CB339" s="49"/>
      <c r="CC339" s="49"/>
      <c r="CD339" s="49"/>
      <c r="CE339" s="49"/>
      <c r="CF339" s="46"/>
      <c r="CG339" s="87"/>
      <c r="CH339" s="86"/>
      <c r="CI339" s="86"/>
      <c r="CJ339" s="86"/>
      <c r="CK339" s="48"/>
      <c r="CL339" s="48"/>
      <c r="CM339" s="49"/>
      <c r="CN339" s="49"/>
      <c r="CO339" s="49"/>
      <c r="CP339" s="49"/>
      <c r="CQ339" s="49"/>
      <c r="CR339" s="49"/>
      <c r="CS339" s="49"/>
      <c r="CT339" s="49"/>
      <c r="CU339" s="49"/>
      <c r="CV339" s="49"/>
      <c r="CW339" s="46"/>
      <c r="CX339" s="87"/>
      <c r="CY339" s="86"/>
      <c r="CZ339" s="86"/>
      <c r="DA339" s="86"/>
      <c r="DB339" s="48"/>
      <c r="DC339" s="48"/>
      <c r="DD339" s="49"/>
      <c r="DE339" s="50"/>
      <c r="DF339" s="26"/>
      <c r="DG339" s="26"/>
      <c r="DH339" s="26"/>
      <c r="DI339" s="26"/>
      <c r="DJ339" s="26"/>
      <c r="DK339" s="26"/>
      <c r="DL339" s="26"/>
      <c r="DM339" s="26"/>
      <c r="DN339" s="24"/>
      <c r="DO339" s="85"/>
      <c r="DP339" s="91"/>
      <c r="DQ339" s="86"/>
      <c r="DR339" s="92"/>
      <c r="DS339" s="25"/>
      <c r="DT339" s="25"/>
      <c r="DU339" s="26"/>
      <c r="DV339" s="26"/>
      <c r="DW339" s="26"/>
      <c r="DX339" s="26"/>
      <c r="DY339" s="26"/>
      <c r="DZ339" s="26"/>
      <c r="EA339" s="26"/>
      <c r="EB339" s="26"/>
      <c r="EC339" s="26"/>
      <c r="ED339" s="26"/>
      <c r="EE339" s="24"/>
      <c r="EF339" s="85"/>
      <c r="EG339" s="91"/>
      <c r="EH339" s="86"/>
      <c r="EI339" s="92"/>
      <c r="EJ339" s="25"/>
      <c r="EK339" s="25"/>
      <c r="EL339" s="26"/>
      <c r="EM339" s="26"/>
      <c r="EN339" s="26"/>
      <c r="EO339" s="26"/>
      <c r="EP339" s="26"/>
      <c r="EQ339" s="26"/>
      <c r="ER339" s="26"/>
      <c r="ES339" s="26"/>
      <c r="ET339" s="26"/>
      <c r="EU339" s="26"/>
      <c r="EV339" s="24"/>
      <c r="EW339" s="85"/>
      <c r="EX339" s="91"/>
      <c r="EY339" s="86"/>
      <c r="EZ339" s="92"/>
      <c r="FA339" s="25"/>
      <c r="FB339" s="25"/>
      <c r="FC339" s="26"/>
      <c r="FD339" s="26"/>
      <c r="FE339" s="26"/>
      <c r="FF339" s="26"/>
      <c r="FG339" s="26"/>
      <c r="FH339" s="26"/>
      <c r="FI339" s="26"/>
      <c r="FJ339" s="26"/>
      <c r="FK339" s="26"/>
      <c r="FL339" s="26"/>
      <c r="FM339" s="24"/>
      <c r="FN339" s="85"/>
      <c r="FO339" s="91"/>
      <c r="FP339" s="86"/>
      <c r="FQ339" s="92"/>
      <c r="FR339" s="25"/>
      <c r="FS339" s="25"/>
      <c r="FT339" s="26"/>
      <c r="FU339" s="26"/>
      <c r="FV339" s="26"/>
      <c r="FW339" s="26"/>
      <c r="FX339" s="26"/>
      <c r="FY339" s="26"/>
      <c r="FZ339" s="26"/>
      <c r="GA339" s="26"/>
      <c r="GB339" s="26"/>
      <c r="GC339" s="26"/>
      <c r="GD339" s="24"/>
      <c r="GE339" s="85"/>
      <c r="GF339" s="91"/>
      <c r="GG339" s="86"/>
      <c r="GH339" s="92"/>
      <c r="GI339" s="25"/>
      <c r="GJ339" s="25"/>
      <c r="GK339" s="26"/>
      <c r="GL339" s="26"/>
      <c r="GM339" s="26"/>
      <c r="GN339" s="26"/>
      <c r="GO339" s="26"/>
      <c r="GP339" s="26"/>
      <c r="GQ339" s="26"/>
      <c r="GR339" s="26"/>
      <c r="GS339" s="26"/>
      <c r="GT339" s="26"/>
      <c r="GU339" s="24"/>
      <c r="GV339" s="85"/>
      <c r="GW339" s="91"/>
      <c r="GX339" s="86"/>
      <c r="GY339" s="92"/>
      <c r="GZ339" s="25"/>
      <c r="HA339" s="25"/>
      <c r="HB339" s="26"/>
      <c r="HC339" s="26"/>
      <c r="HD339" s="26"/>
      <c r="HE339" s="26"/>
      <c r="HF339" s="26"/>
      <c r="HG339" s="26"/>
      <c r="HH339" s="26"/>
      <c r="HI339" s="26"/>
      <c r="HJ339" s="26"/>
      <c r="HK339" s="26"/>
      <c r="HL339" s="24"/>
      <c r="HM339" s="85"/>
      <c r="HN339" s="91"/>
      <c r="HO339" s="86"/>
      <c r="HP339" s="92"/>
      <c r="HQ339" s="25"/>
      <c r="HR339" s="25"/>
      <c r="HS339" s="26"/>
      <c r="HT339" s="26"/>
      <c r="HU339" s="26"/>
      <c r="HV339" s="26"/>
      <c r="HW339" s="26"/>
      <c r="HX339" s="26"/>
      <c r="HY339" s="26"/>
      <c r="HZ339" s="26"/>
      <c r="IA339" s="26"/>
      <c r="IB339" s="26"/>
      <c r="IC339" s="24"/>
      <c r="ID339" s="85"/>
      <c r="IE339" s="91"/>
      <c r="IF339" s="86"/>
      <c r="IG339" s="92"/>
      <c r="IH339" s="25"/>
      <c r="II339" s="25"/>
      <c r="IJ339" s="26"/>
      <c r="IK339" s="26"/>
      <c r="IL339" s="26"/>
      <c r="IM339" s="26"/>
      <c r="IN339" s="26"/>
      <c r="IO339" s="26"/>
      <c r="IP339" s="26"/>
      <c r="IQ339" s="26"/>
      <c r="IR339" s="26"/>
      <c r="IS339" s="26"/>
      <c r="IT339" s="24"/>
    </row>
    <row r="340" spans="1:254" ht="18" customHeight="1">
      <c r="A340" s="94"/>
      <c r="B340" s="91"/>
      <c r="C340" s="21"/>
      <c r="D340" s="21"/>
      <c r="E340" s="21"/>
      <c r="F340" s="14">
        <v>2027</v>
      </c>
      <c r="G340" s="26">
        <f t="shared" si="182"/>
        <v>0</v>
      </c>
      <c r="H340" s="26">
        <f t="shared" si="183"/>
        <v>0</v>
      </c>
      <c r="I340" s="26">
        <f t="shared" si="181"/>
        <v>0</v>
      </c>
      <c r="J340" s="26">
        <f t="shared" si="181"/>
        <v>0</v>
      </c>
      <c r="K340" s="26">
        <f t="shared" si="181"/>
        <v>0</v>
      </c>
      <c r="L340" s="26">
        <f t="shared" si="181"/>
        <v>0</v>
      </c>
      <c r="M340" s="26">
        <f t="shared" si="181"/>
        <v>0</v>
      </c>
      <c r="N340" s="26">
        <f t="shared" si="181"/>
        <v>0</v>
      </c>
      <c r="O340" s="26">
        <f t="shared" si="181"/>
        <v>0</v>
      </c>
      <c r="P340" s="26">
        <f t="shared" si="181"/>
        <v>0</v>
      </c>
      <c r="Q340" s="24"/>
      <c r="R340" s="85"/>
      <c r="S340" s="86"/>
      <c r="T340" s="86"/>
      <c r="U340" s="62"/>
      <c r="V340" s="48"/>
      <c r="W340" s="49"/>
      <c r="X340" s="49"/>
      <c r="Y340" s="49"/>
      <c r="Z340" s="49"/>
      <c r="AA340" s="49"/>
      <c r="AB340" s="49"/>
      <c r="AC340" s="49"/>
      <c r="AD340" s="49"/>
      <c r="AE340" s="49"/>
      <c r="AF340" s="49"/>
      <c r="AG340" s="46"/>
      <c r="AH340" s="87"/>
      <c r="AI340" s="86"/>
      <c r="AJ340" s="86"/>
      <c r="AK340" s="86"/>
      <c r="AL340" s="62"/>
      <c r="AM340" s="48"/>
      <c r="AN340" s="49"/>
      <c r="AO340" s="49"/>
      <c r="AP340" s="49"/>
      <c r="AQ340" s="49"/>
      <c r="AR340" s="49"/>
      <c r="AS340" s="49"/>
      <c r="AT340" s="49"/>
      <c r="AU340" s="49"/>
      <c r="AV340" s="49"/>
      <c r="AW340" s="49"/>
      <c r="AX340" s="46"/>
      <c r="AY340" s="87"/>
      <c r="AZ340" s="86"/>
      <c r="BA340" s="86"/>
      <c r="BB340" s="86"/>
      <c r="BC340" s="62"/>
      <c r="BD340" s="48"/>
      <c r="BE340" s="49"/>
      <c r="BF340" s="49"/>
      <c r="BG340" s="49"/>
      <c r="BH340" s="49"/>
      <c r="BI340" s="49"/>
      <c r="BJ340" s="49"/>
      <c r="BK340" s="49"/>
      <c r="BL340" s="49"/>
      <c r="BM340" s="49"/>
      <c r="BN340" s="49"/>
      <c r="BO340" s="46"/>
      <c r="BP340" s="87"/>
      <c r="BQ340" s="86"/>
      <c r="BR340" s="86"/>
      <c r="BS340" s="86"/>
      <c r="BT340" s="62"/>
      <c r="BU340" s="48"/>
      <c r="BV340" s="49"/>
      <c r="BW340" s="49"/>
      <c r="BX340" s="49"/>
      <c r="BY340" s="49"/>
      <c r="BZ340" s="49"/>
      <c r="CA340" s="49"/>
      <c r="CB340" s="49"/>
      <c r="CC340" s="49"/>
      <c r="CD340" s="49"/>
      <c r="CE340" s="49"/>
      <c r="CF340" s="46"/>
      <c r="CG340" s="87"/>
      <c r="CH340" s="86"/>
      <c r="CI340" s="86"/>
      <c r="CJ340" s="86"/>
      <c r="CK340" s="62"/>
      <c r="CL340" s="48"/>
      <c r="CM340" s="49"/>
      <c r="CN340" s="49"/>
      <c r="CO340" s="49"/>
      <c r="CP340" s="49"/>
      <c r="CQ340" s="49"/>
      <c r="CR340" s="49"/>
      <c r="CS340" s="49"/>
      <c r="CT340" s="49"/>
      <c r="CU340" s="49"/>
      <c r="CV340" s="49"/>
      <c r="CW340" s="46"/>
      <c r="CX340" s="87"/>
      <c r="CY340" s="86"/>
      <c r="CZ340" s="86"/>
      <c r="DA340" s="86"/>
      <c r="DB340" s="62"/>
      <c r="DC340" s="48"/>
      <c r="DD340" s="49"/>
      <c r="DE340" s="50"/>
      <c r="DF340" s="26"/>
      <c r="DG340" s="26"/>
      <c r="DH340" s="26"/>
      <c r="DI340" s="26"/>
      <c r="DJ340" s="26"/>
      <c r="DK340" s="26"/>
      <c r="DL340" s="26"/>
      <c r="DM340" s="26"/>
      <c r="DN340" s="24"/>
      <c r="DO340" s="85"/>
      <c r="DP340" s="91"/>
      <c r="DQ340" s="86"/>
      <c r="DR340" s="92"/>
      <c r="DS340" s="21"/>
      <c r="DT340" s="25"/>
      <c r="DU340" s="26"/>
      <c r="DV340" s="26"/>
      <c r="DW340" s="26"/>
      <c r="DX340" s="26"/>
      <c r="DY340" s="26"/>
      <c r="DZ340" s="26"/>
      <c r="EA340" s="26"/>
      <c r="EB340" s="26"/>
      <c r="EC340" s="26"/>
      <c r="ED340" s="26"/>
      <c r="EE340" s="24"/>
      <c r="EF340" s="85"/>
      <c r="EG340" s="91"/>
      <c r="EH340" s="86"/>
      <c r="EI340" s="92"/>
      <c r="EJ340" s="21"/>
      <c r="EK340" s="25"/>
      <c r="EL340" s="26"/>
      <c r="EM340" s="26"/>
      <c r="EN340" s="26"/>
      <c r="EO340" s="26"/>
      <c r="EP340" s="26"/>
      <c r="EQ340" s="26"/>
      <c r="ER340" s="26"/>
      <c r="ES340" s="26"/>
      <c r="ET340" s="26"/>
      <c r="EU340" s="26"/>
      <c r="EV340" s="24"/>
      <c r="EW340" s="85"/>
      <c r="EX340" s="91"/>
      <c r="EY340" s="86"/>
      <c r="EZ340" s="92"/>
      <c r="FA340" s="21"/>
      <c r="FB340" s="25"/>
      <c r="FC340" s="26"/>
      <c r="FD340" s="26"/>
      <c r="FE340" s="26"/>
      <c r="FF340" s="26"/>
      <c r="FG340" s="26"/>
      <c r="FH340" s="26"/>
      <c r="FI340" s="26"/>
      <c r="FJ340" s="26"/>
      <c r="FK340" s="26"/>
      <c r="FL340" s="26"/>
      <c r="FM340" s="24"/>
      <c r="FN340" s="85"/>
      <c r="FO340" s="91"/>
      <c r="FP340" s="86"/>
      <c r="FQ340" s="92"/>
      <c r="FR340" s="21"/>
      <c r="FS340" s="25"/>
      <c r="FT340" s="26"/>
      <c r="FU340" s="26"/>
      <c r="FV340" s="26"/>
      <c r="FW340" s="26"/>
      <c r="FX340" s="26"/>
      <c r="FY340" s="26"/>
      <c r="FZ340" s="26"/>
      <c r="GA340" s="26"/>
      <c r="GB340" s="26"/>
      <c r="GC340" s="26"/>
      <c r="GD340" s="24"/>
      <c r="GE340" s="85"/>
      <c r="GF340" s="91"/>
      <c r="GG340" s="86"/>
      <c r="GH340" s="92"/>
      <c r="GI340" s="21"/>
      <c r="GJ340" s="25"/>
      <c r="GK340" s="26"/>
      <c r="GL340" s="26"/>
      <c r="GM340" s="26"/>
      <c r="GN340" s="26"/>
      <c r="GO340" s="26"/>
      <c r="GP340" s="26"/>
      <c r="GQ340" s="26"/>
      <c r="GR340" s="26"/>
      <c r="GS340" s="26"/>
      <c r="GT340" s="26"/>
      <c r="GU340" s="24"/>
      <c r="GV340" s="85"/>
      <c r="GW340" s="91"/>
      <c r="GX340" s="86"/>
      <c r="GY340" s="92"/>
      <c r="GZ340" s="21"/>
      <c r="HA340" s="25"/>
      <c r="HB340" s="26"/>
      <c r="HC340" s="26"/>
      <c r="HD340" s="26"/>
      <c r="HE340" s="26"/>
      <c r="HF340" s="26"/>
      <c r="HG340" s="26"/>
      <c r="HH340" s="26"/>
      <c r="HI340" s="26"/>
      <c r="HJ340" s="26"/>
      <c r="HK340" s="26"/>
      <c r="HL340" s="24"/>
      <c r="HM340" s="85"/>
      <c r="HN340" s="91"/>
      <c r="HO340" s="86"/>
      <c r="HP340" s="92"/>
      <c r="HQ340" s="21"/>
      <c r="HR340" s="25"/>
      <c r="HS340" s="26"/>
      <c r="HT340" s="26"/>
      <c r="HU340" s="26"/>
      <c r="HV340" s="26"/>
      <c r="HW340" s="26"/>
      <c r="HX340" s="26"/>
      <c r="HY340" s="26"/>
      <c r="HZ340" s="26"/>
      <c r="IA340" s="26"/>
      <c r="IB340" s="26"/>
      <c r="IC340" s="24"/>
      <c r="ID340" s="85"/>
      <c r="IE340" s="91"/>
      <c r="IF340" s="86"/>
      <c r="IG340" s="92"/>
      <c r="IH340" s="21"/>
      <c r="II340" s="25"/>
      <c r="IJ340" s="26"/>
      <c r="IK340" s="26"/>
      <c r="IL340" s="26"/>
      <c r="IM340" s="26"/>
      <c r="IN340" s="26"/>
      <c r="IO340" s="26"/>
      <c r="IP340" s="26"/>
      <c r="IQ340" s="26"/>
      <c r="IR340" s="26"/>
      <c r="IS340" s="26"/>
      <c r="IT340" s="24"/>
    </row>
    <row r="341" spans="1:241" ht="21.75" customHeight="1">
      <c r="A341" s="94"/>
      <c r="B341" s="91"/>
      <c r="C341" s="21"/>
      <c r="D341" s="21"/>
      <c r="E341" s="21"/>
      <c r="F341" s="14">
        <v>2028</v>
      </c>
      <c r="G341" s="26">
        <f t="shared" si="182"/>
        <v>0</v>
      </c>
      <c r="H341" s="26">
        <f t="shared" si="183"/>
        <v>0</v>
      </c>
      <c r="I341" s="26">
        <f t="shared" si="181"/>
        <v>0</v>
      </c>
      <c r="J341" s="26">
        <f t="shared" si="181"/>
        <v>0</v>
      </c>
      <c r="K341" s="26">
        <f t="shared" si="181"/>
        <v>0</v>
      </c>
      <c r="L341" s="26">
        <f t="shared" si="181"/>
        <v>0</v>
      </c>
      <c r="M341" s="26">
        <f t="shared" si="181"/>
        <v>0</v>
      </c>
      <c r="N341" s="26">
        <f t="shared" si="181"/>
        <v>0</v>
      </c>
      <c r="O341" s="26">
        <f t="shared" si="181"/>
        <v>0</v>
      </c>
      <c r="P341" s="26">
        <f t="shared" si="181"/>
        <v>0</v>
      </c>
      <c r="Q341" s="24"/>
      <c r="R341" s="3"/>
      <c r="AG341" s="63"/>
      <c r="AW341" s="63"/>
      <c r="BM341" s="63"/>
      <c r="CC341" s="63"/>
      <c r="CS341" s="63"/>
      <c r="DI341" s="63"/>
      <c r="DY341" s="63"/>
      <c r="EO341" s="63"/>
      <c r="FE341" s="63"/>
      <c r="FU341" s="63"/>
      <c r="GK341" s="63"/>
      <c r="HA341" s="63"/>
      <c r="HQ341" s="63"/>
      <c r="IG341" s="63"/>
    </row>
    <row r="342" spans="1:241" ht="21.75" customHeight="1">
      <c r="A342" s="94"/>
      <c r="B342" s="91"/>
      <c r="C342" s="21"/>
      <c r="D342" s="21"/>
      <c r="E342" s="21"/>
      <c r="F342" s="14">
        <v>2029</v>
      </c>
      <c r="G342" s="26">
        <f t="shared" si="182"/>
        <v>0</v>
      </c>
      <c r="H342" s="26">
        <f t="shared" si="183"/>
        <v>0</v>
      </c>
      <c r="I342" s="26">
        <f t="shared" si="181"/>
        <v>0</v>
      </c>
      <c r="J342" s="26">
        <f t="shared" si="181"/>
        <v>0</v>
      </c>
      <c r="K342" s="26">
        <f t="shared" si="181"/>
        <v>0</v>
      </c>
      <c r="L342" s="26">
        <f t="shared" si="181"/>
        <v>0</v>
      </c>
      <c r="M342" s="26">
        <f t="shared" si="181"/>
        <v>0</v>
      </c>
      <c r="N342" s="26">
        <f t="shared" si="181"/>
        <v>0</v>
      </c>
      <c r="O342" s="26">
        <f t="shared" si="181"/>
        <v>0</v>
      </c>
      <c r="P342" s="26">
        <f t="shared" si="181"/>
        <v>0</v>
      </c>
      <c r="Q342" s="24"/>
      <c r="R342" s="3"/>
      <c r="AG342" s="63"/>
      <c r="AW342" s="63"/>
      <c r="BM342" s="63"/>
      <c r="CC342" s="63"/>
      <c r="CS342" s="63"/>
      <c r="DI342" s="63"/>
      <c r="DY342" s="63"/>
      <c r="EO342" s="63"/>
      <c r="FE342" s="63"/>
      <c r="FU342" s="63"/>
      <c r="GK342" s="63"/>
      <c r="HA342" s="63"/>
      <c r="HQ342" s="63"/>
      <c r="IG342" s="63"/>
    </row>
    <row r="343" spans="1:241" ht="21.75" customHeight="1">
      <c r="A343" s="94"/>
      <c r="B343" s="91"/>
      <c r="C343" s="21"/>
      <c r="D343" s="21"/>
      <c r="E343" s="21"/>
      <c r="F343" s="14">
        <v>2030</v>
      </c>
      <c r="G343" s="26">
        <f t="shared" si="182"/>
        <v>0</v>
      </c>
      <c r="H343" s="26">
        <f t="shared" si="183"/>
        <v>0</v>
      </c>
      <c r="I343" s="26">
        <f t="shared" si="181"/>
        <v>0</v>
      </c>
      <c r="J343" s="26">
        <f t="shared" si="181"/>
        <v>0</v>
      </c>
      <c r="K343" s="26">
        <f t="shared" si="181"/>
        <v>0</v>
      </c>
      <c r="L343" s="26">
        <f t="shared" si="181"/>
        <v>0</v>
      </c>
      <c r="M343" s="26">
        <f t="shared" si="181"/>
        <v>0</v>
      </c>
      <c r="N343" s="26">
        <f t="shared" si="181"/>
        <v>0</v>
      </c>
      <c r="O343" s="26">
        <f t="shared" si="181"/>
        <v>0</v>
      </c>
      <c r="P343" s="26">
        <f t="shared" si="181"/>
        <v>0</v>
      </c>
      <c r="Q343" s="24"/>
      <c r="R343" s="3"/>
      <c r="AG343" s="63"/>
      <c r="AW343" s="63"/>
      <c r="BM343" s="63"/>
      <c r="CC343" s="63"/>
      <c r="CS343" s="63"/>
      <c r="DI343" s="63"/>
      <c r="DY343" s="63"/>
      <c r="EO343" s="63"/>
      <c r="FE343" s="63"/>
      <c r="FU343" s="63"/>
      <c r="GK343" s="63"/>
      <c r="HA343" s="63"/>
      <c r="HQ343" s="63"/>
      <c r="IG343" s="63"/>
    </row>
    <row r="344" spans="1:254" ht="18" customHeight="1">
      <c r="A344" s="93"/>
      <c r="B344" s="88" t="s">
        <v>209</v>
      </c>
      <c r="C344" s="21"/>
      <c r="D344" s="21"/>
      <c r="E344" s="21"/>
      <c r="F344" s="22" t="s">
        <v>22</v>
      </c>
      <c r="G344" s="23">
        <f aca="true" t="shared" si="184" ref="G344:P344">SUM(G345:G353)</f>
        <v>187228.80000000002</v>
      </c>
      <c r="H344" s="23">
        <f t="shared" si="184"/>
        <v>0</v>
      </c>
      <c r="I344" s="23">
        <f t="shared" si="184"/>
        <v>0</v>
      </c>
      <c r="J344" s="23">
        <f t="shared" si="184"/>
        <v>0</v>
      </c>
      <c r="K344" s="23">
        <f t="shared" si="184"/>
        <v>0</v>
      </c>
      <c r="L344" s="23">
        <f t="shared" si="184"/>
        <v>0</v>
      </c>
      <c r="M344" s="23">
        <f t="shared" si="184"/>
        <v>187228.80000000002</v>
      </c>
      <c r="N344" s="23">
        <f t="shared" si="184"/>
        <v>0</v>
      </c>
      <c r="O344" s="23">
        <f t="shared" si="184"/>
        <v>0</v>
      </c>
      <c r="P344" s="23">
        <f t="shared" si="184"/>
        <v>0</v>
      </c>
      <c r="Q344" s="24"/>
      <c r="R344" s="85"/>
      <c r="S344" s="86"/>
      <c r="T344" s="86"/>
      <c r="U344" s="62"/>
      <c r="V344" s="44"/>
      <c r="W344" s="45"/>
      <c r="X344" s="45"/>
      <c r="Y344" s="45"/>
      <c r="Z344" s="45"/>
      <c r="AA344" s="45"/>
      <c r="AB344" s="45"/>
      <c r="AC344" s="45"/>
      <c r="AD344" s="45"/>
      <c r="AE344" s="45"/>
      <c r="AF344" s="45"/>
      <c r="AG344" s="46"/>
      <c r="AH344" s="87"/>
      <c r="AI344" s="86"/>
      <c r="AJ344" s="86"/>
      <c r="AK344" s="86"/>
      <c r="AL344" s="62"/>
      <c r="AM344" s="44"/>
      <c r="AN344" s="45"/>
      <c r="AO344" s="45"/>
      <c r="AP344" s="45"/>
      <c r="AQ344" s="45"/>
      <c r="AR344" s="45"/>
      <c r="AS344" s="45"/>
      <c r="AT344" s="45"/>
      <c r="AU344" s="45"/>
      <c r="AV344" s="45"/>
      <c r="AW344" s="45"/>
      <c r="AX344" s="46"/>
      <c r="AY344" s="87"/>
      <c r="AZ344" s="86"/>
      <c r="BA344" s="86"/>
      <c r="BB344" s="86"/>
      <c r="BC344" s="62"/>
      <c r="BD344" s="44"/>
      <c r="BE344" s="45"/>
      <c r="BF344" s="45"/>
      <c r="BG344" s="45"/>
      <c r="BH344" s="45"/>
      <c r="BI344" s="45"/>
      <c r="BJ344" s="45"/>
      <c r="BK344" s="45"/>
      <c r="BL344" s="45"/>
      <c r="BM344" s="45"/>
      <c r="BN344" s="45"/>
      <c r="BO344" s="46"/>
      <c r="BP344" s="87"/>
      <c r="BQ344" s="86"/>
      <c r="BR344" s="86"/>
      <c r="BS344" s="86"/>
      <c r="BT344" s="62"/>
      <c r="BU344" s="44"/>
      <c r="BV344" s="45"/>
      <c r="BW344" s="45"/>
      <c r="BX344" s="45"/>
      <c r="BY344" s="45"/>
      <c r="BZ344" s="45"/>
      <c r="CA344" s="45"/>
      <c r="CB344" s="45"/>
      <c r="CC344" s="45"/>
      <c r="CD344" s="45"/>
      <c r="CE344" s="45"/>
      <c r="CF344" s="46"/>
      <c r="CG344" s="87"/>
      <c r="CH344" s="86"/>
      <c r="CI344" s="86"/>
      <c r="CJ344" s="86"/>
      <c r="CK344" s="62"/>
      <c r="CL344" s="44"/>
      <c r="CM344" s="45"/>
      <c r="CN344" s="45"/>
      <c r="CO344" s="45"/>
      <c r="CP344" s="45"/>
      <c r="CQ344" s="45"/>
      <c r="CR344" s="45"/>
      <c r="CS344" s="45"/>
      <c r="CT344" s="45"/>
      <c r="CU344" s="45"/>
      <c r="CV344" s="45"/>
      <c r="CW344" s="46"/>
      <c r="CX344" s="87"/>
      <c r="CY344" s="86"/>
      <c r="CZ344" s="86"/>
      <c r="DA344" s="86"/>
      <c r="DB344" s="62"/>
      <c r="DC344" s="44"/>
      <c r="DD344" s="45"/>
      <c r="DE344" s="47"/>
      <c r="DF344" s="23"/>
      <c r="DG344" s="23"/>
      <c r="DH344" s="23"/>
      <c r="DI344" s="23"/>
      <c r="DJ344" s="23"/>
      <c r="DK344" s="23"/>
      <c r="DL344" s="23"/>
      <c r="DM344" s="23"/>
      <c r="DN344" s="24"/>
      <c r="DO344" s="85"/>
      <c r="DP344" s="88"/>
      <c r="DQ344" s="89"/>
      <c r="DR344" s="90"/>
      <c r="DS344" s="21"/>
      <c r="DT344" s="22"/>
      <c r="DU344" s="23"/>
      <c r="DV344" s="23"/>
      <c r="DW344" s="23"/>
      <c r="DX344" s="23"/>
      <c r="DY344" s="23"/>
      <c r="DZ344" s="23"/>
      <c r="EA344" s="23"/>
      <c r="EB344" s="23"/>
      <c r="EC344" s="23"/>
      <c r="ED344" s="23"/>
      <c r="EE344" s="24"/>
      <c r="EF344" s="85"/>
      <c r="EG344" s="88"/>
      <c r="EH344" s="89"/>
      <c r="EI344" s="90"/>
      <c r="EJ344" s="21"/>
      <c r="EK344" s="22"/>
      <c r="EL344" s="23"/>
      <c r="EM344" s="23"/>
      <c r="EN344" s="23"/>
      <c r="EO344" s="23"/>
      <c r="EP344" s="23"/>
      <c r="EQ344" s="23"/>
      <c r="ER344" s="23"/>
      <c r="ES344" s="23"/>
      <c r="ET344" s="23"/>
      <c r="EU344" s="23"/>
      <c r="EV344" s="24"/>
      <c r="EW344" s="85"/>
      <c r="EX344" s="88"/>
      <c r="EY344" s="89"/>
      <c r="EZ344" s="90"/>
      <c r="FA344" s="21"/>
      <c r="FB344" s="22"/>
      <c r="FC344" s="23"/>
      <c r="FD344" s="23"/>
      <c r="FE344" s="23"/>
      <c r="FF344" s="23"/>
      <c r="FG344" s="23"/>
      <c r="FH344" s="23"/>
      <c r="FI344" s="23"/>
      <c r="FJ344" s="23"/>
      <c r="FK344" s="23"/>
      <c r="FL344" s="23"/>
      <c r="FM344" s="24"/>
      <c r="FN344" s="85"/>
      <c r="FO344" s="88"/>
      <c r="FP344" s="89"/>
      <c r="FQ344" s="90"/>
      <c r="FR344" s="21"/>
      <c r="FS344" s="22"/>
      <c r="FT344" s="23"/>
      <c r="FU344" s="23"/>
      <c r="FV344" s="23"/>
      <c r="FW344" s="23"/>
      <c r="FX344" s="23"/>
      <c r="FY344" s="23"/>
      <c r="FZ344" s="23"/>
      <c r="GA344" s="23"/>
      <c r="GB344" s="23"/>
      <c r="GC344" s="23"/>
      <c r="GD344" s="24"/>
      <c r="GE344" s="85"/>
      <c r="GF344" s="88"/>
      <c r="GG344" s="89"/>
      <c r="GH344" s="90"/>
      <c r="GI344" s="21"/>
      <c r="GJ344" s="22"/>
      <c r="GK344" s="23"/>
      <c r="GL344" s="23"/>
      <c r="GM344" s="23"/>
      <c r="GN344" s="23"/>
      <c r="GO344" s="23"/>
      <c r="GP344" s="23"/>
      <c r="GQ344" s="23"/>
      <c r="GR344" s="23"/>
      <c r="GS344" s="23"/>
      <c r="GT344" s="23"/>
      <c r="GU344" s="24"/>
      <c r="GV344" s="85"/>
      <c r="GW344" s="88"/>
      <c r="GX344" s="89"/>
      <c r="GY344" s="90"/>
      <c r="GZ344" s="21"/>
      <c r="HA344" s="22"/>
      <c r="HB344" s="23"/>
      <c r="HC344" s="23"/>
      <c r="HD344" s="23"/>
      <c r="HE344" s="23"/>
      <c r="HF344" s="23"/>
      <c r="HG344" s="23"/>
      <c r="HH344" s="23"/>
      <c r="HI344" s="23"/>
      <c r="HJ344" s="23"/>
      <c r="HK344" s="23"/>
      <c r="HL344" s="24"/>
      <c r="HM344" s="85"/>
      <c r="HN344" s="88"/>
      <c r="HO344" s="89"/>
      <c r="HP344" s="90"/>
      <c r="HQ344" s="21"/>
      <c r="HR344" s="22"/>
      <c r="HS344" s="23"/>
      <c r="HT344" s="23"/>
      <c r="HU344" s="23"/>
      <c r="HV344" s="23"/>
      <c r="HW344" s="23"/>
      <c r="HX344" s="23"/>
      <c r="HY344" s="23"/>
      <c r="HZ344" s="23"/>
      <c r="IA344" s="23"/>
      <c r="IB344" s="23"/>
      <c r="IC344" s="24"/>
      <c r="ID344" s="85"/>
      <c r="IE344" s="88"/>
      <c r="IF344" s="89"/>
      <c r="IG344" s="90"/>
      <c r="IH344" s="21"/>
      <c r="II344" s="22"/>
      <c r="IJ344" s="23"/>
      <c r="IK344" s="23"/>
      <c r="IL344" s="23"/>
      <c r="IM344" s="23"/>
      <c r="IN344" s="23"/>
      <c r="IO344" s="23"/>
      <c r="IP344" s="23"/>
      <c r="IQ344" s="23"/>
      <c r="IR344" s="23"/>
      <c r="IS344" s="23"/>
      <c r="IT344" s="24"/>
    </row>
    <row r="345" spans="1:254" ht="21.75" customHeight="1">
      <c r="A345" s="94"/>
      <c r="B345" s="91"/>
      <c r="C345" s="21"/>
      <c r="D345" s="21"/>
      <c r="E345" s="21"/>
      <c r="F345" s="14">
        <v>2022</v>
      </c>
      <c r="G345" s="26">
        <f>G133</f>
        <v>187228.80000000002</v>
      </c>
      <c r="H345" s="26">
        <f aca="true" t="shared" si="185" ref="H345:P345">H133</f>
        <v>0</v>
      </c>
      <c r="I345" s="26">
        <f t="shared" si="185"/>
        <v>0</v>
      </c>
      <c r="J345" s="26">
        <f t="shared" si="185"/>
        <v>0</v>
      </c>
      <c r="K345" s="26">
        <f t="shared" si="185"/>
        <v>0</v>
      </c>
      <c r="L345" s="26">
        <f t="shared" si="185"/>
        <v>0</v>
      </c>
      <c r="M345" s="26">
        <f t="shared" si="185"/>
        <v>187228.80000000002</v>
      </c>
      <c r="N345" s="26">
        <f t="shared" si="185"/>
        <v>0</v>
      </c>
      <c r="O345" s="26">
        <f t="shared" si="185"/>
        <v>0</v>
      </c>
      <c r="P345" s="26">
        <f t="shared" si="185"/>
        <v>0</v>
      </c>
      <c r="Q345" s="24"/>
      <c r="R345" s="85"/>
      <c r="S345" s="86"/>
      <c r="T345" s="86"/>
      <c r="U345" s="62"/>
      <c r="V345" s="48"/>
      <c r="W345" s="49"/>
      <c r="X345" s="49"/>
      <c r="Y345" s="49"/>
      <c r="Z345" s="49"/>
      <c r="AA345" s="49"/>
      <c r="AB345" s="49"/>
      <c r="AC345" s="49"/>
      <c r="AD345" s="49"/>
      <c r="AE345" s="49"/>
      <c r="AF345" s="49"/>
      <c r="AG345" s="46"/>
      <c r="AH345" s="87"/>
      <c r="AI345" s="86"/>
      <c r="AJ345" s="86"/>
      <c r="AK345" s="86"/>
      <c r="AL345" s="62"/>
      <c r="AM345" s="48"/>
      <c r="AN345" s="49"/>
      <c r="AO345" s="49"/>
      <c r="AP345" s="49"/>
      <c r="AQ345" s="49"/>
      <c r="AR345" s="49"/>
      <c r="AS345" s="49"/>
      <c r="AT345" s="49"/>
      <c r="AU345" s="49"/>
      <c r="AV345" s="49"/>
      <c r="AW345" s="49"/>
      <c r="AX345" s="46"/>
      <c r="AY345" s="87"/>
      <c r="AZ345" s="86"/>
      <c r="BA345" s="86"/>
      <c r="BB345" s="86"/>
      <c r="BC345" s="62"/>
      <c r="BD345" s="48"/>
      <c r="BE345" s="49"/>
      <c r="BF345" s="49"/>
      <c r="BG345" s="49"/>
      <c r="BH345" s="49"/>
      <c r="BI345" s="49"/>
      <c r="BJ345" s="49"/>
      <c r="BK345" s="49"/>
      <c r="BL345" s="49"/>
      <c r="BM345" s="49"/>
      <c r="BN345" s="49"/>
      <c r="BO345" s="46"/>
      <c r="BP345" s="87"/>
      <c r="BQ345" s="86"/>
      <c r="BR345" s="86"/>
      <c r="BS345" s="86"/>
      <c r="BT345" s="62"/>
      <c r="BU345" s="48"/>
      <c r="BV345" s="49"/>
      <c r="BW345" s="49"/>
      <c r="BX345" s="49"/>
      <c r="BY345" s="49"/>
      <c r="BZ345" s="49"/>
      <c r="CA345" s="49"/>
      <c r="CB345" s="49"/>
      <c r="CC345" s="49"/>
      <c r="CD345" s="49"/>
      <c r="CE345" s="49"/>
      <c r="CF345" s="46"/>
      <c r="CG345" s="87"/>
      <c r="CH345" s="86"/>
      <c r="CI345" s="86"/>
      <c r="CJ345" s="86"/>
      <c r="CK345" s="62"/>
      <c r="CL345" s="48"/>
      <c r="CM345" s="49"/>
      <c r="CN345" s="49"/>
      <c r="CO345" s="49"/>
      <c r="CP345" s="49"/>
      <c r="CQ345" s="49"/>
      <c r="CR345" s="49"/>
      <c r="CS345" s="49"/>
      <c r="CT345" s="49"/>
      <c r="CU345" s="49"/>
      <c r="CV345" s="49"/>
      <c r="CW345" s="46"/>
      <c r="CX345" s="87"/>
      <c r="CY345" s="86"/>
      <c r="CZ345" s="86"/>
      <c r="DA345" s="86"/>
      <c r="DB345" s="62"/>
      <c r="DC345" s="48"/>
      <c r="DD345" s="49"/>
      <c r="DE345" s="50"/>
      <c r="DF345" s="26"/>
      <c r="DG345" s="26"/>
      <c r="DH345" s="26"/>
      <c r="DI345" s="26"/>
      <c r="DJ345" s="26"/>
      <c r="DK345" s="26"/>
      <c r="DL345" s="26"/>
      <c r="DM345" s="26"/>
      <c r="DN345" s="24"/>
      <c r="DO345" s="85"/>
      <c r="DP345" s="91"/>
      <c r="DQ345" s="86"/>
      <c r="DR345" s="92"/>
      <c r="DS345" s="21"/>
      <c r="DT345" s="25"/>
      <c r="DU345" s="26"/>
      <c r="DV345" s="26"/>
      <c r="DW345" s="26"/>
      <c r="DX345" s="26"/>
      <c r="DY345" s="26"/>
      <c r="DZ345" s="26"/>
      <c r="EA345" s="26"/>
      <c r="EB345" s="26"/>
      <c r="EC345" s="26"/>
      <c r="ED345" s="26"/>
      <c r="EE345" s="24"/>
      <c r="EF345" s="85"/>
      <c r="EG345" s="91"/>
      <c r="EH345" s="86"/>
      <c r="EI345" s="92"/>
      <c r="EJ345" s="21"/>
      <c r="EK345" s="25"/>
      <c r="EL345" s="26"/>
      <c r="EM345" s="26"/>
      <c r="EN345" s="26"/>
      <c r="EO345" s="26"/>
      <c r="EP345" s="26"/>
      <c r="EQ345" s="26"/>
      <c r="ER345" s="26"/>
      <c r="ES345" s="26"/>
      <c r="ET345" s="26"/>
      <c r="EU345" s="26"/>
      <c r="EV345" s="24"/>
      <c r="EW345" s="85"/>
      <c r="EX345" s="91"/>
      <c r="EY345" s="86"/>
      <c r="EZ345" s="92"/>
      <c r="FA345" s="21"/>
      <c r="FB345" s="25"/>
      <c r="FC345" s="26"/>
      <c r="FD345" s="26"/>
      <c r="FE345" s="26"/>
      <c r="FF345" s="26"/>
      <c r="FG345" s="26"/>
      <c r="FH345" s="26"/>
      <c r="FI345" s="26"/>
      <c r="FJ345" s="26"/>
      <c r="FK345" s="26"/>
      <c r="FL345" s="26"/>
      <c r="FM345" s="24"/>
      <c r="FN345" s="85"/>
      <c r="FO345" s="91"/>
      <c r="FP345" s="86"/>
      <c r="FQ345" s="92"/>
      <c r="FR345" s="21"/>
      <c r="FS345" s="25"/>
      <c r="FT345" s="26"/>
      <c r="FU345" s="26"/>
      <c r="FV345" s="26"/>
      <c r="FW345" s="26"/>
      <c r="FX345" s="26"/>
      <c r="FY345" s="26"/>
      <c r="FZ345" s="26"/>
      <c r="GA345" s="26"/>
      <c r="GB345" s="26"/>
      <c r="GC345" s="26"/>
      <c r="GD345" s="24"/>
      <c r="GE345" s="85"/>
      <c r="GF345" s="91"/>
      <c r="GG345" s="86"/>
      <c r="GH345" s="92"/>
      <c r="GI345" s="21"/>
      <c r="GJ345" s="25"/>
      <c r="GK345" s="26"/>
      <c r="GL345" s="26"/>
      <c r="GM345" s="26"/>
      <c r="GN345" s="26"/>
      <c r="GO345" s="26"/>
      <c r="GP345" s="26"/>
      <c r="GQ345" s="26"/>
      <c r="GR345" s="26"/>
      <c r="GS345" s="26"/>
      <c r="GT345" s="26"/>
      <c r="GU345" s="24"/>
      <c r="GV345" s="85"/>
      <c r="GW345" s="91"/>
      <c r="GX345" s="86"/>
      <c r="GY345" s="92"/>
      <c r="GZ345" s="21"/>
      <c r="HA345" s="25"/>
      <c r="HB345" s="26"/>
      <c r="HC345" s="26"/>
      <c r="HD345" s="26"/>
      <c r="HE345" s="26"/>
      <c r="HF345" s="26"/>
      <c r="HG345" s="26"/>
      <c r="HH345" s="26"/>
      <c r="HI345" s="26"/>
      <c r="HJ345" s="26"/>
      <c r="HK345" s="26"/>
      <c r="HL345" s="24"/>
      <c r="HM345" s="85"/>
      <c r="HN345" s="91"/>
      <c r="HO345" s="86"/>
      <c r="HP345" s="92"/>
      <c r="HQ345" s="21"/>
      <c r="HR345" s="25"/>
      <c r="HS345" s="26"/>
      <c r="HT345" s="26"/>
      <c r="HU345" s="26"/>
      <c r="HV345" s="26"/>
      <c r="HW345" s="26"/>
      <c r="HX345" s="26"/>
      <c r="HY345" s="26"/>
      <c r="HZ345" s="26"/>
      <c r="IA345" s="26"/>
      <c r="IB345" s="26"/>
      <c r="IC345" s="24"/>
      <c r="ID345" s="85"/>
      <c r="IE345" s="91"/>
      <c r="IF345" s="86"/>
      <c r="IG345" s="92"/>
      <c r="IH345" s="21"/>
      <c r="II345" s="25"/>
      <c r="IJ345" s="26"/>
      <c r="IK345" s="26"/>
      <c r="IL345" s="26"/>
      <c r="IM345" s="26"/>
      <c r="IN345" s="26"/>
      <c r="IO345" s="26"/>
      <c r="IP345" s="26"/>
      <c r="IQ345" s="26"/>
      <c r="IR345" s="26"/>
      <c r="IS345" s="26"/>
      <c r="IT345" s="24"/>
    </row>
    <row r="346" spans="1:254" ht="19.5" customHeight="1">
      <c r="A346" s="94"/>
      <c r="B346" s="91"/>
      <c r="C346" s="25"/>
      <c r="D346" s="25"/>
      <c r="E346" s="25"/>
      <c r="F346" s="14">
        <v>2023</v>
      </c>
      <c r="G346" s="26">
        <f aca="true" t="shared" si="186" ref="G346:P346">G134</f>
        <v>0</v>
      </c>
      <c r="H346" s="26">
        <f t="shared" si="186"/>
        <v>0</v>
      </c>
      <c r="I346" s="26">
        <f t="shared" si="186"/>
        <v>0</v>
      </c>
      <c r="J346" s="26">
        <f t="shared" si="186"/>
        <v>0</v>
      </c>
      <c r="K346" s="26">
        <f t="shared" si="186"/>
        <v>0</v>
      </c>
      <c r="L346" s="26">
        <f t="shared" si="186"/>
        <v>0</v>
      </c>
      <c r="M346" s="26">
        <f t="shared" si="186"/>
        <v>0</v>
      </c>
      <c r="N346" s="26">
        <f t="shared" si="186"/>
        <v>0</v>
      </c>
      <c r="O346" s="26">
        <f t="shared" si="186"/>
        <v>0</v>
      </c>
      <c r="P346" s="26">
        <f t="shared" si="186"/>
        <v>0</v>
      </c>
      <c r="Q346" s="24"/>
      <c r="R346" s="85"/>
      <c r="S346" s="86"/>
      <c r="T346" s="86"/>
      <c r="U346" s="48"/>
      <c r="V346" s="48"/>
      <c r="W346" s="49"/>
      <c r="X346" s="49"/>
      <c r="Y346" s="49"/>
      <c r="Z346" s="49"/>
      <c r="AA346" s="49"/>
      <c r="AB346" s="49"/>
      <c r="AC346" s="49"/>
      <c r="AD346" s="49"/>
      <c r="AE346" s="49"/>
      <c r="AF346" s="49"/>
      <c r="AG346" s="46"/>
      <c r="AH346" s="87"/>
      <c r="AI346" s="86"/>
      <c r="AJ346" s="86"/>
      <c r="AK346" s="86"/>
      <c r="AL346" s="48"/>
      <c r="AM346" s="48"/>
      <c r="AN346" s="49"/>
      <c r="AO346" s="49"/>
      <c r="AP346" s="49"/>
      <c r="AQ346" s="49"/>
      <c r="AR346" s="49"/>
      <c r="AS346" s="49"/>
      <c r="AT346" s="49"/>
      <c r="AU346" s="49"/>
      <c r="AV346" s="49"/>
      <c r="AW346" s="49"/>
      <c r="AX346" s="46"/>
      <c r="AY346" s="87"/>
      <c r="AZ346" s="86"/>
      <c r="BA346" s="86"/>
      <c r="BB346" s="86"/>
      <c r="BC346" s="48"/>
      <c r="BD346" s="48"/>
      <c r="BE346" s="49"/>
      <c r="BF346" s="49"/>
      <c r="BG346" s="49"/>
      <c r="BH346" s="49"/>
      <c r="BI346" s="49"/>
      <c r="BJ346" s="49"/>
      <c r="BK346" s="49"/>
      <c r="BL346" s="49"/>
      <c r="BM346" s="49"/>
      <c r="BN346" s="49"/>
      <c r="BO346" s="46"/>
      <c r="BP346" s="87"/>
      <c r="BQ346" s="86"/>
      <c r="BR346" s="86"/>
      <c r="BS346" s="86"/>
      <c r="BT346" s="48"/>
      <c r="BU346" s="48"/>
      <c r="BV346" s="49"/>
      <c r="BW346" s="49"/>
      <c r="BX346" s="49"/>
      <c r="BY346" s="49"/>
      <c r="BZ346" s="49"/>
      <c r="CA346" s="49"/>
      <c r="CB346" s="49"/>
      <c r="CC346" s="49"/>
      <c r="CD346" s="49"/>
      <c r="CE346" s="49"/>
      <c r="CF346" s="46"/>
      <c r="CG346" s="87"/>
      <c r="CH346" s="86"/>
      <c r="CI346" s="86"/>
      <c r="CJ346" s="86"/>
      <c r="CK346" s="48"/>
      <c r="CL346" s="48"/>
      <c r="CM346" s="49"/>
      <c r="CN346" s="49"/>
      <c r="CO346" s="49"/>
      <c r="CP346" s="49"/>
      <c r="CQ346" s="49"/>
      <c r="CR346" s="49"/>
      <c r="CS346" s="49"/>
      <c r="CT346" s="49"/>
      <c r="CU346" s="49"/>
      <c r="CV346" s="49"/>
      <c r="CW346" s="46"/>
      <c r="CX346" s="87"/>
      <c r="CY346" s="86"/>
      <c r="CZ346" s="86"/>
      <c r="DA346" s="86"/>
      <c r="DB346" s="48"/>
      <c r="DC346" s="48"/>
      <c r="DD346" s="49"/>
      <c r="DE346" s="50"/>
      <c r="DF346" s="26"/>
      <c r="DG346" s="26"/>
      <c r="DH346" s="26"/>
      <c r="DI346" s="26"/>
      <c r="DJ346" s="26"/>
      <c r="DK346" s="26"/>
      <c r="DL346" s="26"/>
      <c r="DM346" s="26"/>
      <c r="DN346" s="24"/>
      <c r="DO346" s="85"/>
      <c r="DP346" s="91"/>
      <c r="DQ346" s="86"/>
      <c r="DR346" s="92"/>
      <c r="DS346" s="25"/>
      <c r="DT346" s="25"/>
      <c r="DU346" s="26"/>
      <c r="DV346" s="26"/>
      <c r="DW346" s="26"/>
      <c r="DX346" s="26"/>
      <c r="DY346" s="26"/>
      <c r="DZ346" s="26"/>
      <c r="EA346" s="26"/>
      <c r="EB346" s="26"/>
      <c r="EC346" s="26"/>
      <c r="ED346" s="26"/>
      <c r="EE346" s="24"/>
      <c r="EF346" s="85"/>
      <c r="EG346" s="91"/>
      <c r="EH346" s="86"/>
      <c r="EI346" s="92"/>
      <c r="EJ346" s="25"/>
      <c r="EK346" s="25"/>
      <c r="EL346" s="26"/>
      <c r="EM346" s="26"/>
      <c r="EN346" s="26"/>
      <c r="EO346" s="26"/>
      <c r="EP346" s="26"/>
      <c r="EQ346" s="26"/>
      <c r="ER346" s="26"/>
      <c r="ES346" s="26"/>
      <c r="ET346" s="26"/>
      <c r="EU346" s="26"/>
      <c r="EV346" s="24"/>
      <c r="EW346" s="85"/>
      <c r="EX346" s="91"/>
      <c r="EY346" s="86"/>
      <c r="EZ346" s="92"/>
      <c r="FA346" s="25"/>
      <c r="FB346" s="25"/>
      <c r="FC346" s="26"/>
      <c r="FD346" s="26"/>
      <c r="FE346" s="26"/>
      <c r="FF346" s="26"/>
      <c r="FG346" s="26"/>
      <c r="FH346" s="26"/>
      <c r="FI346" s="26"/>
      <c r="FJ346" s="26"/>
      <c r="FK346" s="26"/>
      <c r="FL346" s="26"/>
      <c r="FM346" s="24"/>
      <c r="FN346" s="85"/>
      <c r="FO346" s="91"/>
      <c r="FP346" s="86"/>
      <c r="FQ346" s="92"/>
      <c r="FR346" s="25"/>
      <c r="FS346" s="25"/>
      <c r="FT346" s="26"/>
      <c r="FU346" s="26"/>
      <c r="FV346" s="26"/>
      <c r="FW346" s="26"/>
      <c r="FX346" s="26"/>
      <c r="FY346" s="26"/>
      <c r="FZ346" s="26"/>
      <c r="GA346" s="26"/>
      <c r="GB346" s="26"/>
      <c r="GC346" s="26"/>
      <c r="GD346" s="24"/>
      <c r="GE346" s="85"/>
      <c r="GF346" s="91"/>
      <c r="GG346" s="86"/>
      <c r="GH346" s="92"/>
      <c r="GI346" s="25"/>
      <c r="GJ346" s="25"/>
      <c r="GK346" s="26"/>
      <c r="GL346" s="26"/>
      <c r="GM346" s="26"/>
      <c r="GN346" s="26"/>
      <c r="GO346" s="26"/>
      <c r="GP346" s="26"/>
      <c r="GQ346" s="26"/>
      <c r="GR346" s="26"/>
      <c r="GS346" s="26"/>
      <c r="GT346" s="26"/>
      <c r="GU346" s="24"/>
      <c r="GV346" s="85"/>
      <c r="GW346" s="91"/>
      <c r="GX346" s="86"/>
      <c r="GY346" s="92"/>
      <c r="GZ346" s="25"/>
      <c r="HA346" s="25"/>
      <c r="HB346" s="26"/>
      <c r="HC346" s="26"/>
      <c r="HD346" s="26"/>
      <c r="HE346" s="26"/>
      <c r="HF346" s="26"/>
      <c r="HG346" s="26"/>
      <c r="HH346" s="26"/>
      <c r="HI346" s="26"/>
      <c r="HJ346" s="26"/>
      <c r="HK346" s="26"/>
      <c r="HL346" s="24"/>
      <c r="HM346" s="85"/>
      <c r="HN346" s="91"/>
      <c r="HO346" s="86"/>
      <c r="HP346" s="92"/>
      <c r="HQ346" s="25"/>
      <c r="HR346" s="25"/>
      <c r="HS346" s="26"/>
      <c r="HT346" s="26"/>
      <c r="HU346" s="26"/>
      <c r="HV346" s="26"/>
      <c r="HW346" s="26"/>
      <c r="HX346" s="26"/>
      <c r="HY346" s="26"/>
      <c r="HZ346" s="26"/>
      <c r="IA346" s="26"/>
      <c r="IB346" s="26"/>
      <c r="IC346" s="24"/>
      <c r="ID346" s="85"/>
      <c r="IE346" s="91"/>
      <c r="IF346" s="86"/>
      <c r="IG346" s="92"/>
      <c r="IH346" s="25"/>
      <c r="II346" s="25"/>
      <c r="IJ346" s="26"/>
      <c r="IK346" s="26"/>
      <c r="IL346" s="26"/>
      <c r="IM346" s="26"/>
      <c r="IN346" s="26"/>
      <c r="IO346" s="26"/>
      <c r="IP346" s="26"/>
      <c r="IQ346" s="26"/>
      <c r="IR346" s="26"/>
      <c r="IS346" s="26"/>
      <c r="IT346" s="24"/>
    </row>
    <row r="347" spans="1:254" ht="18.75" customHeight="1">
      <c r="A347" s="94"/>
      <c r="B347" s="91"/>
      <c r="C347" s="25"/>
      <c r="D347" s="25"/>
      <c r="E347" s="25"/>
      <c r="F347" s="14">
        <v>2024</v>
      </c>
      <c r="G347" s="26">
        <f aca="true" t="shared" si="187" ref="G347:P347">G135</f>
        <v>0</v>
      </c>
      <c r="H347" s="26">
        <f t="shared" si="187"/>
        <v>0</v>
      </c>
      <c r="I347" s="26">
        <f t="shared" si="187"/>
        <v>0</v>
      </c>
      <c r="J347" s="26">
        <f t="shared" si="187"/>
        <v>0</v>
      </c>
      <c r="K347" s="26">
        <f t="shared" si="187"/>
        <v>0</v>
      </c>
      <c r="L347" s="26">
        <f t="shared" si="187"/>
        <v>0</v>
      </c>
      <c r="M347" s="26">
        <f t="shared" si="187"/>
        <v>0</v>
      </c>
      <c r="N347" s="26">
        <f t="shared" si="187"/>
        <v>0</v>
      </c>
      <c r="O347" s="26">
        <f t="shared" si="187"/>
        <v>0</v>
      </c>
      <c r="P347" s="26">
        <f t="shared" si="187"/>
        <v>0</v>
      </c>
      <c r="Q347" s="24"/>
      <c r="R347" s="85"/>
      <c r="S347" s="86"/>
      <c r="T347" s="86"/>
      <c r="U347" s="48"/>
      <c r="V347" s="48"/>
      <c r="W347" s="49"/>
      <c r="X347" s="49"/>
      <c r="Y347" s="49"/>
      <c r="Z347" s="49"/>
      <c r="AA347" s="49"/>
      <c r="AB347" s="49"/>
      <c r="AC347" s="49"/>
      <c r="AD347" s="49"/>
      <c r="AE347" s="49"/>
      <c r="AF347" s="49"/>
      <c r="AG347" s="46"/>
      <c r="AH347" s="87"/>
      <c r="AI347" s="86"/>
      <c r="AJ347" s="86"/>
      <c r="AK347" s="86"/>
      <c r="AL347" s="48"/>
      <c r="AM347" s="48"/>
      <c r="AN347" s="49"/>
      <c r="AO347" s="49"/>
      <c r="AP347" s="49"/>
      <c r="AQ347" s="49"/>
      <c r="AR347" s="49"/>
      <c r="AS347" s="49"/>
      <c r="AT347" s="49"/>
      <c r="AU347" s="49"/>
      <c r="AV347" s="49"/>
      <c r="AW347" s="49"/>
      <c r="AX347" s="46"/>
      <c r="AY347" s="87"/>
      <c r="AZ347" s="86"/>
      <c r="BA347" s="86"/>
      <c r="BB347" s="86"/>
      <c r="BC347" s="48"/>
      <c r="BD347" s="48"/>
      <c r="BE347" s="49"/>
      <c r="BF347" s="49"/>
      <c r="BG347" s="49"/>
      <c r="BH347" s="49"/>
      <c r="BI347" s="49"/>
      <c r="BJ347" s="49"/>
      <c r="BK347" s="49"/>
      <c r="BL347" s="49"/>
      <c r="BM347" s="49"/>
      <c r="BN347" s="49"/>
      <c r="BO347" s="46"/>
      <c r="BP347" s="87"/>
      <c r="BQ347" s="86"/>
      <c r="BR347" s="86"/>
      <c r="BS347" s="86"/>
      <c r="BT347" s="48"/>
      <c r="BU347" s="48"/>
      <c r="BV347" s="49"/>
      <c r="BW347" s="49"/>
      <c r="BX347" s="49"/>
      <c r="BY347" s="49"/>
      <c r="BZ347" s="49"/>
      <c r="CA347" s="49"/>
      <c r="CB347" s="49"/>
      <c r="CC347" s="49"/>
      <c r="CD347" s="49"/>
      <c r="CE347" s="49"/>
      <c r="CF347" s="46"/>
      <c r="CG347" s="87"/>
      <c r="CH347" s="86"/>
      <c r="CI347" s="86"/>
      <c r="CJ347" s="86"/>
      <c r="CK347" s="48"/>
      <c r="CL347" s="48"/>
      <c r="CM347" s="49"/>
      <c r="CN347" s="49"/>
      <c r="CO347" s="49"/>
      <c r="CP347" s="49"/>
      <c r="CQ347" s="49"/>
      <c r="CR347" s="49"/>
      <c r="CS347" s="49"/>
      <c r="CT347" s="49"/>
      <c r="CU347" s="49"/>
      <c r="CV347" s="49"/>
      <c r="CW347" s="46"/>
      <c r="CX347" s="87"/>
      <c r="CY347" s="86"/>
      <c r="CZ347" s="86"/>
      <c r="DA347" s="86"/>
      <c r="DB347" s="48"/>
      <c r="DC347" s="48"/>
      <c r="DD347" s="49"/>
      <c r="DE347" s="50"/>
      <c r="DF347" s="26"/>
      <c r="DG347" s="26"/>
      <c r="DH347" s="26"/>
      <c r="DI347" s="26"/>
      <c r="DJ347" s="26"/>
      <c r="DK347" s="26"/>
      <c r="DL347" s="26"/>
      <c r="DM347" s="26"/>
      <c r="DN347" s="24"/>
      <c r="DO347" s="85"/>
      <c r="DP347" s="91"/>
      <c r="DQ347" s="86"/>
      <c r="DR347" s="92"/>
      <c r="DS347" s="25"/>
      <c r="DT347" s="25"/>
      <c r="DU347" s="26"/>
      <c r="DV347" s="26"/>
      <c r="DW347" s="26"/>
      <c r="DX347" s="26"/>
      <c r="DY347" s="26"/>
      <c r="DZ347" s="26"/>
      <c r="EA347" s="26"/>
      <c r="EB347" s="26"/>
      <c r="EC347" s="26"/>
      <c r="ED347" s="26"/>
      <c r="EE347" s="24"/>
      <c r="EF347" s="85"/>
      <c r="EG347" s="91"/>
      <c r="EH347" s="86"/>
      <c r="EI347" s="92"/>
      <c r="EJ347" s="25"/>
      <c r="EK347" s="25"/>
      <c r="EL347" s="26"/>
      <c r="EM347" s="26"/>
      <c r="EN347" s="26"/>
      <c r="EO347" s="26"/>
      <c r="EP347" s="26"/>
      <c r="EQ347" s="26"/>
      <c r="ER347" s="26"/>
      <c r="ES347" s="26"/>
      <c r="ET347" s="26"/>
      <c r="EU347" s="26"/>
      <c r="EV347" s="24"/>
      <c r="EW347" s="85"/>
      <c r="EX347" s="91"/>
      <c r="EY347" s="86"/>
      <c r="EZ347" s="92"/>
      <c r="FA347" s="25"/>
      <c r="FB347" s="25"/>
      <c r="FC347" s="26"/>
      <c r="FD347" s="26"/>
      <c r="FE347" s="26"/>
      <c r="FF347" s="26"/>
      <c r="FG347" s="26"/>
      <c r="FH347" s="26"/>
      <c r="FI347" s="26"/>
      <c r="FJ347" s="26"/>
      <c r="FK347" s="26"/>
      <c r="FL347" s="26"/>
      <c r="FM347" s="24"/>
      <c r="FN347" s="85"/>
      <c r="FO347" s="91"/>
      <c r="FP347" s="86"/>
      <c r="FQ347" s="92"/>
      <c r="FR347" s="25"/>
      <c r="FS347" s="25"/>
      <c r="FT347" s="26"/>
      <c r="FU347" s="26"/>
      <c r="FV347" s="26"/>
      <c r="FW347" s="26"/>
      <c r="FX347" s="26"/>
      <c r="FY347" s="26"/>
      <c r="FZ347" s="26"/>
      <c r="GA347" s="26"/>
      <c r="GB347" s="26"/>
      <c r="GC347" s="26"/>
      <c r="GD347" s="24"/>
      <c r="GE347" s="85"/>
      <c r="GF347" s="91"/>
      <c r="GG347" s="86"/>
      <c r="GH347" s="92"/>
      <c r="GI347" s="25"/>
      <c r="GJ347" s="25"/>
      <c r="GK347" s="26"/>
      <c r="GL347" s="26"/>
      <c r="GM347" s="26"/>
      <c r="GN347" s="26"/>
      <c r="GO347" s="26"/>
      <c r="GP347" s="26"/>
      <c r="GQ347" s="26"/>
      <c r="GR347" s="26"/>
      <c r="GS347" s="26"/>
      <c r="GT347" s="26"/>
      <c r="GU347" s="24"/>
      <c r="GV347" s="85"/>
      <c r="GW347" s="91"/>
      <c r="GX347" s="86"/>
      <c r="GY347" s="92"/>
      <c r="GZ347" s="25"/>
      <c r="HA347" s="25"/>
      <c r="HB347" s="26"/>
      <c r="HC347" s="26"/>
      <c r="HD347" s="26"/>
      <c r="HE347" s="26"/>
      <c r="HF347" s="26"/>
      <c r="HG347" s="26"/>
      <c r="HH347" s="26"/>
      <c r="HI347" s="26"/>
      <c r="HJ347" s="26"/>
      <c r="HK347" s="26"/>
      <c r="HL347" s="24"/>
      <c r="HM347" s="85"/>
      <c r="HN347" s="91"/>
      <c r="HO347" s="86"/>
      <c r="HP347" s="92"/>
      <c r="HQ347" s="25"/>
      <c r="HR347" s="25"/>
      <c r="HS347" s="26"/>
      <c r="HT347" s="26"/>
      <c r="HU347" s="26"/>
      <c r="HV347" s="26"/>
      <c r="HW347" s="26"/>
      <c r="HX347" s="26"/>
      <c r="HY347" s="26"/>
      <c r="HZ347" s="26"/>
      <c r="IA347" s="26"/>
      <c r="IB347" s="26"/>
      <c r="IC347" s="24"/>
      <c r="ID347" s="85"/>
      <c r="IE347" s="91"/>
      <c r="IF347" s="86"/>
      <c r="IG347" s="92"/>
      <c r="IH347" s="25"/>
      <c r="II347" s="25"/>
      <c r="IJ347" s="26"/>
      <c r="IK347" s="26"/>
      <c r="IL347" s="26"/>
      <c r="IM347" s="26"/>
      <c r="IN347" s="26"/>
      <c r="IO347" s="26"/>
      <c r="IP347" s="26"/>
      <c r="IQ347" s="26"/>
      <c r="IR347" s="26"/>
      <c r="IS347" s="26"/>
      <c r="IT347" s="24"/>
    </row>
    <row r="348" spans="1:254" ht="17.25" customHeight="1">
      <c r="A348" s="94"/>
      <c r="B348" s="91"/>
      <c r="C348" s="25"/>
      <c r="D348" s="25"/>
      <c r="E348" s="25"/>
      <c r="F348" s="14">
        <v>2025</v>
      </c>
      <c r="G348" s="26">
        <f aca="true" t="shared" si="188" ref="G348:P348">G136</f>
        <v>0</v>
      </c>
      <c r="H348" s="26">
        <f t="shared" si="188"/>
        <v>0</v>
      </c>
      <c r="I348" s="26">
        <f t="shared" si="188"/>
        <v>0</v>
      </c>
      <c r="J348" s="26">
        <f t="shared" si="188"/>
        <v>0</v>
      </c>
      <c r="K348" s="26">
        <f t="shared" si="188"/>
        <v>0</v>
      </c>
      <c r="L348" s="26">
        <f t="shared" si="188"/>
        <v>0</v>
      </c>
      <c r="M348" s="26">
        <f t="shared" si="188"/>
        <v>0</v>
      </c>
      <c r="N348" s="26">
        <f t="shared" si="188"/>
        <v>0</v>
      </c>
      <c r="O348" s="26">
        <f t="shared" si="188"/>
        <v>0</v>
      </c>
      <c r="P348" s="26">
        <f t="shared" si="188"/>
        <v>0</v>
      </c>
      <c r="Q348" s="24"/>
      <c r="R348" s="85"/>
      <c r="S348" s="86"/>
      <c r="T348" s="86"/>
      <c r="U348" s="48"/>
      <c r="V348" s="48"/>
      <c r="W348" s="49"/>
      <c r="X348" s="49"/>
      <c r="Y348" s="49"/>
      <c r="Z348" s="49"/>
      <c r="AA348" s="49"/>
      <c r="AB348" s="49"/>
      <c r="AC348" s="49"/>
      <c r="AD348" s="49"/>
      <c r="AE348" s="49"/>
      <c r="AF348" s="49"/>
      <c r="AG348" s="46"/>
      <c r="AH348" s="87"/>
      <c r="AI348" s="86"/>
      <c r="AJ348" s="86"/>
      <c r="AK348" s="86"/>
      <c r="AL348" s="48"/>
      <c r="AM348" s="48"/>
      <c r="AN348" s="49"/>
      <c r="AO348" s="49"/>
      <c r="AP348" s="49"/>
      <c r="AQ348" s="49"/>
      <c r="AR348" s="49"/>
      <c r="AS348" s="49"/>
      <c r="AT348" s="49"/>
      <c r="AU348" s="49"/>
      <c r="AV348" s="49"/>
      <c r="AW348" s="49"/>
      <c r="AX348" s="46"/>
      <c r="AY348" s="87"/>
      <c r="AZ348" s="86"/>
      <c r="BA348" s="86"/>
      <c r="BB348" s="86"/>
      <c r="BC348" s="48"/>
      <c r="BD348" s="48"/>
      <c r="BE348" s="49"/>
      <c r="BF348" s="49"/>
      <c r="BG348" s="49"/>
      <c r="BH348" s="49"/>
      <c r="BI348" s="49"/>
      <c r="BJ348" s="49"/>
      <c r="BK348" s="49"/>
      <c r="BL348" s="49"/>
      <c r="BM348" s="49"/>
      <c r="BN348" s="49"/>
      <c r="BO348" s="46"/>
      <c r="BP348" s="87"/>
      <c r="BQ348" s="86"/>
      <c r="BR348" s="86"/>
      <c r="BS348" s="86"/>
      <c r="BT348" s="48"/>
      <c r="BU348" s="48"/>
      <c r="BV348" s="49"/>
      <c r="BW348" s="49"/>
      <c r="BX348" s="49"/>
      <c r="BY348" s="49"/>
      <c r="BZ348" s="49"/>
      <c r="CA348" s="49"/>
      <c r="CB348" s="49"/>
      <c r="CC348" s="49"/>
      <c r="CD348" s="49"/>
      <c r="CE348" s="49"/>
      <c r="CF348" s="46"/>
      <c r="CG348" s="87"/>
      <c r="CH348" s="86"/>
      <c r="CI348" s="86"/>
      <c r="CJ348" s="86"/>
      <c r="CK348" s="48"/>
      <c r="CL348" s="48"/>
      <c r="CM348" s="49"/>
      <c r="CN348" s="49"/>
      <c r="CO348" s="49"/>
      <c r="CP348" s="49"/>
      <c r="CQ348" s="49"/>
      <c r="CR348" s="49"/>
      <c r="CS348" s="49"/>
      <c r="CT348" s="49"/>
      <c r="CU348" s="49"/>
      <c r="CV348" s="49"/>
      <c r="CW348" s="46"/>
      <c r="CX348" s="87"/>
      <c r="CY348" s="86"/>
      <c r="CZ348" s="86"/>
      <c r="DA348" s="86"/>
      <c r="DB348" s="48"/>
      <c r="DC348" s="48"/>
      <c r="DD348" s="49"/>
      <c r="DE348" s="50"/>
      <c r="DF348" s="26"/>
      <c r="DG348" s="26"/>
      <c r="DH348" s="26"/>
      <c r="DI348" s="26"/>
      <c r="DJ348" s="26"/>
      <c r="DK348" s="26"/>
      <c r="DL348" s="26"/>
      <c r="DM348" s="26"/>
      <c r="DN348" s="24"/>
      <c r="DO348" s="85"/>
      <c r="DP348" s="91"/>
      <c r="DQ348" s="86"/>
      <c r="DR348" s="92"/>
      <c r="DS348" s="25"/>
      <c r="DT348" s="25"/>
      <c r="DU348" s="26"/>
      <c r="DV348" s="26"/>
      <c r="DW348" s="26"/>
      <c r="DX348" s="26"/>
      <c r="DY348" s="26"/>
      <c r="DZ348" s="26"/>
      <c r="EA348" s="26"/>
      <c r="EB348" s="26"/>
      <c r="EC348" s="26"/>
      <c r="ED348" s="26"/>
      <c r="EE348" s="24"/>
      <c r="EF348" s="85"/>
      <c r="EG348" s="91"/>
      <c r="EH348" s="86"/>
      <c r="EI348" s="92"/>
      <c r="EJ348" s="25"/>
      <c r="EK348" s="25"/>
      <c r="EL348" s="26"/>
      <c r="EM348" s="26"/>
      <c r="EN348" s="26"/>
      <c r="EO348" s="26"/>
      <c r="EP348" s="26"/>
      <c r="EQ348" s="26"/>
      <c r="ER348" s="26"/>
      <c r="ES348" s="26"/>
      <c r="ET348" s="26"/>
      <c r="EU348" s="26"/>
      <c r="EV348" s="24"/>
      <c r="EW348" s="85"/>
      <c r="EX348" s="91"/>
      <c r="EY348" s="86"/>
      <c r="EZ348" s="92"/>
      <c r="FA348" s="25"/>
      <c r="FB348" s="25"/>
      <c r="FC348" s="26"/>
      <c r="FD348" s="26"/>
      <c r="FE348" s="26"/>
      <c r="FF348" s="26"/>
      <c r="FG348" s="26"/>
      <c r="FH348" s="26"/>
      <c r="FI348" s="26"/>
      <c r="FJ348" s="26"/>
      <c r="FK348" s="26"/>
      <c r="FL348" s="26"/>
      <c r="FM348" s="24"/>
      <c r="FN348" s="85"/>
      <c r="FO348" s="91"/>
      <c r="FP348" s="86"/>
      <c r="FQ348" s="92"/>
      <c r="FR348" s="25"/>
      <c r="FS348" s="25"/>
      <c r="FT348" s="26"/>
      <c r="FU348" s="26"/>
      <c r="FV348" s="26"/>
      <c r="FW348" s="26"/>
      <c r="FX348" s="26"/>
      <c r="FY348" s="26"/>
      <c r="FZ348" s="26"/>
      <c r="GA348" s="26"/>
      <c r="GB348" s="26"/>
      <c r="GC348" s="26"/>
      <c r="GD348" s="24"/>
      <c r="GE348" s="85"/>
      <c r="GF348" s="91"/>
      <c r="GG348" s="86"/>
      <c r="GH348" s="92"/>
      <c r="GI348" s="25"/>
      <c r="GJ348" s="25"/>
      <c r="GK348" s="26"/>
      <c r="GL348" s="26"/>
      <c r="GM348" s="26"/>
      <c r="GN348" s="26"/>
      <c r="GO348" s="26"/>
      <c r="GP348" s="26"/>
      <c r="GQ348" s="26"/>
      <c r="GR348" s="26"/>
      <c r="GS348" s="26"/>
      <c r="GT348" s="26"/>
      <c r="GU348" s="24"/>
      <c r="GV348" s="85"/>
      <c r="GW348" s="91"/>
      <c r="GX348" s="86"/>
      <c r="GY348" s="92"/>
      <c r="GZ348" s="25"/>
      <c r="HA348" s="25"/>
      <c r="HB348" s="26"/>
      <c r="HC348" s="26"/>
      <c r="HD348" s="26"/>
      <c r="HE348" s="26"/>
      <c r="HF348" s="26"/>
      <c r="HG348" s="26"/>
      <c r="HH348" s="26"/>
      <c r="HI348" s="26"/>
      <c r="HJ348" s="26"/>
      <c r="HK348" s="26"/>
      <c r="HL348" s="24"/>
      <c r="HM348" s="85"/>
      <c r="HN348" s="91"/>
      <c r="HO348" s="86"/>
      <c r="HP348" s="92"/>
      <c r="HQ348" s="25"/>
      <c r="HR348" s="25"/>
      <c r="HS348" s="26"/>
      <c r="HT348" s="26"/>
      <c r="HU348" s="26"/>
      <c r="HV348" s="26"/>
      <c r="HW348" s="26"/>
      <c r="HX348" s="26"/>
      <c r="HY348" s="26"/>
      <c r="HZ348" s="26"/>
      <c r="IA348" s="26"/>
      <c r="IB348" s="26"/>
      <c r="IC348" s="24"/>
      <c r="ID348" s="85"/>
      <c r="IE348" s="91"/>
      <c r="IF348" s="86"/>
      <c r="IG348" s="92"/>
      <c r="IH348" s="25"/>
      <c r="II348" s="25"/>
      <c r="IJ348" s="26"/>
      <c r="IK348" s="26"/>
      <c r="IL348" s="26"/>
      <c r="IM348" s="26"/>
      <c r="IN348" s="26"/>
      <c r="IO348" s="26"/>
      <c r="IP348" s="26"/>
      <c r="IQ348" s="26"/>
      <c r="IR348" s="26"/>
      <c r="IS348" s="26"/>
      <c r="IT348" s="24"/>
    </row>
    <row r="349" spans="1:254" ht="19.5" customHeight="1">
      <c r="A349" s="94"/>
      <c r="B349" s="91"/>
      <c r="C349" s="25"/>
      <c r="D349" s="25"/>
      <c r="E349" s="25"/>
      <c r="F349" s="14">
        <v>2026</v>
      </c>
      <c r="G349" s="26">
        <f aca="true" t="shared" si="189" ref="G349:P349">G137</f>
        <v>0</v>
      </c>
      <c r="H349" s="26">
        <f t="shared" si="189"/>
        <v>0</v>
      </c>
      <c r="I349" s="26">
        <f t="shared" si="189"/>
        <v>0</v>
      </c>
      <c r="J349" s="26">
        <f t="shared" si="189"/>
        <v>0</v>
      </c>
      <c r="K349" s="26">
        <f t="shared" si="189"/>
        <v>0</v>
      </c>
      <c r="L349" s="26">
        <f t="shared" si="189"/>
        <v>0</v>
      </c>
      <c r="M349" s="26">
        <f t="shared" si="189"/>
        <v>0</v>
      </c>
      <c r="N349" s="26">
        <f t="shared" si="189"/>
        <v>0</v>
      </c>
      <c r="O349" s="26">
        <f t="shared" si="189"/>
        <v>0</v>
      </c>
      <c r="P349" s="26">
        <f t="shared" si="189"/>
        <v>0</v>
      </c>
      <c r="Q349" s="24"/>
      <c r="R349" s="85"/>
      <c r="S349" s="86"/>
      <c r="T349" s="86"/>
      <c r="U349" s="48"/>
      <c r="V349" s="48"/>
      <c r="W349" s="49"/>
      <c r="X349" s="49"/>
      <c r="Y349" s="49"/>
      <c r="Z349" s="49"/>
      <c r="AA349" s="49"/>
      <c r="AB349" s="49"/>
      <c r="AC349" s="49"/>
      <c r="AD349" s="49"/>
      <c r="AE349" s="49"/>
      <c r="AF349" s="49"/>
      <c r="AG349" s="46"/>
      <c r="AH349" s="87"/>
      <c r="AI349" s="86"/>
      <c r="AJ349" s="86"/>
      <c r="AK349" s="86"/>
      <c r="AL349" s="48"/>
      <c r="AM349" s="48"/>
      <c r="AN349" s="49"/>
      <c r="AO349" s="49"/>
      <c r="AP349" s="49"/>
      <c r="AQ349" s="49"/>
      <c r="AR349" s="49"/>
      <c r="AS349" s="49"/>
      <c r="AT349" s="49"/>
      <c r="AU349" s="49"/>
      <c r="AV349" s="49"/>
      <c r="AW349" s="49"/>
      <c r="AX349" s="46"/>
      <c r="AY349" s="87"/>
      <c r="AZ349" s="86"/>
      <c r="BA349" s="86"/>
      <c r="BB349" s="86"/>
      <c r="BC349" s="48"/>
      <c r="BD349" s="48"/>
      <c r="BE349" s="49"/>
      <c r="BF349" s="49"/>
      <c r="BG349" s="49"/>
      <c r="BH349" s="49"/>
      <c r="BI349" s="49"/>
      <c r="BJ349" s="49"/>
      <c r="BK349" s="49"/>
      <c r="BL349" s="49"/>
      <c r="BM349" s="49"/>
      <c r="BN349" s="49"/>
      <c r="BO349" s="46"/>
      <c r="BP349" s="87"/>
      <c r="BQ349" s="86"/>
      <c r="BR349" s="86"/>
      <c r="BS349" s="86"/>
      <c r="BT349" s="48"/>
      <c r="BU349" s="48"/>
      <c r="BV349" s="49"/>
      <c r="BW349" s="49"/>
      <c r="BX349" s="49"/>
      <c r="BY349" s="49"/>
      <c r="BZ349" s="49"/>
      <c r="CA349" s="49"/>
      <c r="CB349" s="49"/>
      <c r="CC349" s="49"/>
      <c r="CD349" s="49"/>
      <c r="CE349" s="49"/>
      <c r="CF349" s="46"/>
      <c r="CG349" s="87"/>
      <c r="CH349" s="86"/>
      <c r="CI349" s="86"/>
      <c r="CJ349" s="86"/>
      <c r="CK349" s="48"/>
      <c r="CL349" s="48"/>
      <c r="CM349" s="49"/>
      <c r="CN349" s="49"/>
      <c r="CO349" s="49"/>
      <c r="CP349" s="49"/>
      <c r="CQ349" s="49"/>
      <c r="CR349" s="49"/>
      <c r="CS349" s="49"/>
      <c r="CT349" s="49"/>
      <c r="CU349" s="49"/>
      <c r="CV349" s="49"/>
      <c r="CW349" s="46"/>
      <c r="CX349" s="87"/>
      <c r="CY349" s="86"/>
      <c r="CZ349" s="86"/>
      <c r="DA349" s="86"/>
      <c r="DB349" s="48"/>
      <c r="DC349" s="48"/>
      <c r="DD349" s="49"/>
      <c r="DE349" s="50"/>
      <c r="DF349" s="26"/>
      <c r="DG349" s="26"/>
      <c r="DH349" s="26"/>
      <c r="DI349" s="26"/>
      <c r="DJ349" s="26"/>
      <c r="DK349" s="26"/>
      <c r="DL349" s="26"/>
      <c r="DM349" s="26"/>
      <c r="DN349" s="24"/>
      <c r="DO349" s="85"/>
      <c r="DP349" s="91"/>
      <c r="DQ349" s="86"/>
      <c r="DR349" s="92"/>
      <c r="DS349" s="25"/>
      <c r="DT349" s="25"/>
      <c r="DU349" s="26"/>
      <c r="DV349" s="26"/>
      <c r="DW349" s="26"/>
      <c r="DX349" s="26"/>
      <c r="DY349" s="26"/>
      <c r="DZ349" s="26"/>
      <c r="EA349" s="26"/>
      <c r="EB349" s="26"/>
      <c r="EC349" s="26"/>
      <c r="ED349" s="26"/>
      <c r="EE349" s="24"/>
      <c r="EF349" s="85"/>
      <c r="EG349" s="91"/>
      <c r="EH349" s="86"/>
      <c r="EI349" s="92"/>
      <c r="EJ349" s="25"/>
      <c r="EK349" s="25"/>
      <c r="EL349" s="26"/>
      <c r="EM349" s="26"/>
      <c r="EN349" s="26"/>
      <c r="EO349" s="26"/>
      <c r="EP349" s="26"/>
      <c r="EQ349" s="26"/>
      <c r="ER349" s="26"/>
      <c r="ES349" s="26"/>
      <c r="ET349" s="26"/>
      <c r="EU349" s="26"/>
      <c r="EV349" s="24"/>
      <c r="EW349" s="85"/>
      <c r="EX349" s="91"/>
      <c r="EY349" s="86"/>
      <c r="EZ349" s="92"/>
      <c r="FA349" s="25"/>
      <c r="FB349" s="25"/>
      <c r="FC349" s="26"/>
      <c r="FD349" s="26"/>
      <c r="FE349" s="26"/>
      <c r="FF349" s="26"/>
      <c r="FG349" s="26"/>
      <c r="FH349" s="26"/>
      <c r="FI349" s="26"/>
      <c r="FJ349" s="26"/>
      <c r="FK349" s="26"/>
      <c r="FL349" s="26"/>
      <c r="FM349" s="24"/>
      <c r="FN349" s="85"/>
      <c r="FO349" s="91"/>
      <c r="FP349" s="86"/>
      <c r="FQ349" s="92"/>
      <c r="FR349" s="25"/>
      <c r="FS349" s="25"/>
      <c r="FT349" s="26"/>
      <c r="FU349" s="26"/>
      <c r="FV349" s="26"/>
      <c r="FW349" s="26"/>
      <c r="FX349" s="26"/>
      <c r="FY349" s="26"/>
      <c r="FZ349" s="26"/>
      <c r="GA349" s="26"/>
      <c r="GB349" s="26"/>
      <c r="GC349" s="26"/>
      <c r="GD349" s="24"/>
      <c r="GE349" s="85"/>
      <c r="GF349" s="91"/>
      <c r="GG349" s="86"/>
      <c r="GH349" s="92"/>
      <c r="GI349" s="25"/>
      <c r="GJ349" s="25"/>
      <c r="GK349" s="26"/>
      <c r="GL349" s="26"/>
      <c r="GM349" s="26"/>
      <c r="GN349" s="26"/>
      <c r="GO349" s="26"/>
      <c r="GP349" s="26"/>
      <c r="GQ349" s="26"/>
      <c r="GR349" s="26"/>
      <c r="GS349" s="26"/>
      <c r="GT349" s="26"/>
      <c r="GU349" s="24"/>
      <c r="GV349" s="85"/>
      <c r="GW349" s="91"/>
      <c r="GX349" s="86"/>
      <c r="GY349" s="92"/>
      <c r="GZ349" s="25"/>
      <c r="HA349" s="25"/>
      <c r="HB349" s="26"/>
      <c r="HC349" s="26"/>
      <c r="HD349" s="26"/>
      <c r="HE349" s="26"/>
      <c r="HF349" s="26"/>
      <c r="HG349" s="26"/>
      <c r="HH349" s="26"/>
      <c r="HI349" s="26"/>
      <c r="HJ349" s="26"/>
      <c r="HK349" s="26"/>
      <c r="HL349" s="24"/>
      <c r="HM349" s="85"/>
      <c r="HN349" s="91"/>
      <c r="HO349" s="86"/>
      <c r="HP349" s="92"/>
      <c r="HQ349" s="25"/>
      <c r="HR349" s="25"/>
      <c r="HS349" s="26"/>
      <c r="HT349" s="26"/>
      <c r="HU349" s="26"/>
      <c r="HV349" s="26"/>
      <c r="HW349" s="26"/>
      <c r="HX349" s="26"/>
      <c r="HY349" s="26"/>
      <c r="HZ349" s="26"/>
      <c r="IA349" s="26"/>
      <c r="IB349" s="26"/>
      <c r="IC349" s="24"/>
      <c r="ID349" s="85"/>
      <c r="IE349" s="91"/>
      <c r="IF349" s="86"/>
      <c r="IG349" s="92"/>
      <c r="IH349" s="25"/>
      <c r="II349" s="25"/>
      <c r="IJ349" s="26"/>
      <c r="IK349" s="26"/>
      <c r="IL349" s="26"/>
      <c r="IM349" s="26"/>
      <c r="IN349" s="26"/>
      <c r="IO349" s="26"/>
      <c r="IP349" s="26"/>
      <c r="IQ349" s="26"/>
      <c r="IR349" s="26"/>
      <c r="IS349" s="26"/>
      <c r="IT349" s="24"/>
    </row>
    <row r="350" spans="1:254" ht="18" customHeight="1">
      <c r="A350" s="94"/>
      <c r="B350" s="91"/>
      <c r="C350" s="21"/>
      <c r="D350" s="21"/>
      <c r="E350" s="21"/>
      <c r="F350" s="14">
        <v>2027</v>
      </c>
      <c r="G350" s="26">
        <f>G138</f>
        <v>0</v>
      </c>
      <c r="H350" s="26">
        <f>H138</f>
        <v>0</v>
      </c>
      <c r="I350" s="26">
        <f>I138</f>
        <v>0</v>
      </c>
      <c r="J350" s="26">
        <f aca="true" t="shared" si="190" ref="J350:P350">J138</f>
        <v>0</v>
      </c>
      <c r="K350" s="26">
        <f t="shared" si="190"/>
        <v>0</v>
      </c>
      <c r="L350" s="26">
        <f t="shared" si="190"/>
        <v>0</v>
      </c>
      <c r="M350" s="26">
        <f t="shared" si="190"/>
        <v>0</v>
      </c>
      <c r="N350" s="26">
        <f t="shared" si="190"/>
        <v>0</v>
      </c>
      <c r="O350" s="26">
        <f t="shared" si="190"/>
        <v>0</v>
      </c>
      <c r="P350" s="26">
        <f t="shared" si="190"/>
        <v>0</v>
      </c>
      <c r="Q350" s="24"/>
      <c r="R350" s="85"/>
      <c r="S350" s="86"/>
      <c r="T350" s="86"/>
      <c r="U350" s="62"/>
      <c r="V350" s="48"/>
      <c r="W350" s="49"/>
      <c r="X350" s="49"/>
      <c r="Y350" s="49"/>
      <c r="Z350" s="49"/>
      <c r="AA350" s="49"/>
      <c r="AB350" s="49"/>
      <c r="AC350" s="49"/>
      <c r="AD350" s="49"/>
      <c r="AE350" s="49"/>
      <c r="AF350" s="49"/>
      <c r="AG350" s="46"/>
      <c r="AH350" s="87"/>
      <c r="AI350" s="86"/>
      <c r="AJ350" s="86"/>
      <c r="AK350" s="86"/>
      <c r="AL350" s="62"/>
      <c r="AM350" s="48"/>
      <c r="AN350" s="49"/>
      <c r="AO350" s="49"/>
      <c r="AP350" s="49"/>
      <c r="AQ350" s="49"/>
      <c r="AR350" s="49"/>
      <c r="AS350" s="49"/>
      <c r="AT350" s="49"/>
      <c r="AU350" s="49"/>
      <c r="AV350" s="49"/>
      <c r="AW350" s="49"/>
      <c r="AX350" s="46"/>
      <c r="AY350" s="87"/>
      <c r="AZ350" s="86"/>
      <c r="BA350" s="86"/>
      <c r="BB350" s="86"/>
      <c r="BC350" s="62"/>
      <c r="BD350" s="48"/>
      <c r="BE350" s="49"/>
      <c r="BF350" s="49"/>
      <c r="BG350" s="49"/>
      <c r="BH350" s="49"/>
      <c r="BI350" s="49"/>
      <c r="BJ350" s="49"/>
      <c r="BK350" s="49"/>
      <c r="BL350" s="49"/>
      <c r="BM350" s="49"/>
      <c r="BN350" s="49"/>
      <c r="BO350" s="46"/>
      <c r="BP350" s="87"/>
      <c r="BQ350" s="86"/>
      <c r="BR350" s="86"/>
      <c r="BS350" s="86"/>
      <c r="BT350" s="62"/>
      <c r="BU350" s="48"/>
      <c r="BV350" s="49"/>
      <c r="BW350" s="49"/>
      <c r="BX350" s="49"/>
      <c r="BY350" s="49"/>
      <c r="BZ350" s="49"/>
      <c r="CA350" s="49"/>
      <c r="CB350" s="49"/>
      <c r="CC350" s="49"/>
      <c r="CD350" s="49"/>
      <c r="CE350" s="49"/>
      <c r="CF350" s="46"/>
      <c r="CG350" s="87"/>
      <c r="CH350" s="86"/>
      <c r="CI350" s="86"/>
      <c r="CJ350" s="86"/>
      <c r="CK350" s="62"/>
      <c r="CL350" s="48"/>
      <c r="CM350" s="49"/>
      <c r="CN350" s="49"/>
      <c r="CO350" s="49"/>
      <c r="CP350" s="49"/>
      <c r="CQ350" s="49"/>
      <c r="CR350" s="49"/>
      <c r="CS350" s="49"/>
      <c r="CT350" s="49"/>
      <c r="CU350" s="49"/>
      <c r="CV350" s="49"/>
      <c r="CW350" s="46"/>
      <c r="CX350" s="87"/>
      <c r="CY350" s="86"/>
      <c r="CZ350" s="86"/>
      <c r="DA350" s="86"/>
      <c r="DB350" s="62"/>
      <c r="DC350" s="48"/>
      <c r="DD350" s="49"/>
      <c r="DE350" s="50"/>
      <c r="DF350" s="26"/>
      <c r="DG350" s="26"/>
      <c r="DH350" s="26"/>
      <c r="DI350" s="26"/>
      <c r="DJ350" s="26"/>
      <c r="DK350" s="26"/>
      <c r="DL350" s="26"/>
      <c r="DM350" s="26"/>
      <c r="DN350" s="24"/>
      <c r="DO350" s="85"/>
      <c r="DP350" s="91"/>
      <c r="DQ350" s="86"/>
      <c r="DR350" s="92"/>
      <c r="DS350" s="21"/>
      <c r="DT350" s="25"/>
      <c r="DU350" s="26"/>
      <c r="DV350" s="26"/>
      <c r="DW350" s="26"/>
      <c r="DX350" s="26"/>
      <c r="DY350" s="26"/>
      <c r="DZ350" s="26"/>
      <c r="EA350" s="26"/>
      <c r="EB350" s="26"/>
      <c r="EC350" s="26"/>
      <c r="ED350" s="26"/>
      <c r="EE350" s="24"/>
      <c r="EF350" s="85"/>
      <c r="EG350" s="91"/>
      <c r="EH350" s="86"/>
      <c r="EI350" s="92"/>
      <c r="EJ350" s="21"/>
      <c r="EK350" s="25"/>
      <c r="EL350" s="26"/>
      <c r="EM350" s="26"/>
      <c r="EN350" s="26"/>
      <c r="EO350" s="26"/>
      <c r="EP350" s="26"/>
      <c r="EQ350" s="26"/>
      <c r="ER350" s="26"/>
      <c r="ES350" s="26"/>
      <c r="ET350" s="26"/>
      <c r="EU350" s="26"/>
      <c r="EV350" s="24"/>
      <c r="EW350" s="85"/>
      <c r="EX350" s="91"/>
      <c r="EY350" s="86"/>
      <c r="EZ350" s="92"/>
      <c r="FA350" s="21"/>
      <c r="FB350" s="25"/>
      <c r="FC350" s="26"/>
      <c r="FD350" s="26"/>
      <c r="FE350" s="26"/>
      <c r="FF350" s="26"/>
      <c r="FG350" s="26"/>
      <c r="FH350" s="26"/>
      <c r="FI350" s="26"/>
      <c r="FJ350" s="26"/>
      <c r="FK350" s="26"/>
      <c r="FL350" s="26"/>
      <c r="FM350" s="24"/>
      <c r="FN350" s="85"/>
      <c r="FO350" s="91"/>
      <c r="FP350" s="86"/>
      <c r="FQ350" s="92"/>
      <c r="FR350" s="21"/>
      <c r="FS350" s="25"/>
      <c r="FT350" s="26"/>
      <c r="FU350" s="26"/>
      <c r="FV350" s="26"/>
      <c r="FW350" s="26"/>
      <c r="FX350" s="26"/>
      <c r="FY350" s="26"/>
      <c r="FZ350" s="26"/>
      <c r="GA350" s="26"/>
      <c r="GB350" s="26"/>
      <c r="GC350" s="26"/>
      <c r="GD350" s="24"/>
      <c r="GE350" s="85"/>
      <c r="GF350" s="91"/>
      <c r="GG350" s="86"/>
      <c r="GH350" s="92"/>
      <c r="GI350" s="21"/>
      <c r="GJ350" s="25"/>
      <c r="GK350" s="26"/>
      <c r="GL350" s="26"/>
      <c r="GM350" s="26"/>
      <c r="GN350" s="26"/>
      <c r="GO350" s="26"/>
      <c r="GP350" s="26"/>
      <c r="GQ350" s="26"/>
      <c r="GR350" s="26"/>
      <c r="GS350" s="26"/>
      <c r="GT350" s="26"/>
      <c r="GU350" s="24"/>
      <c r="GV350" s="85"/>
      <c r="GW350" s="91"/>
      <c r="GX350" s="86"/>
      <c r="GY350" s="92"/>
      <c r="GZ350" s="21"/>
      <c r="HA350" s="25"/>
      <c r="HB350" s="26"/>
      <c r="HC350" s="26"/>
      <c r="HD350" s="26"/>
      <c r="HE350" s="26"/>
      <c r="HF350" s="26"/>
      <c r="HG350" s="26"/>
      <c r="HH350" s="26"/>
      <c r="HI350" s="26"/>
      <c r="HJ350" s="26"/>
      <c r="HK350" s="26"/>
      <c r="HL350" s="24"/>
      <c r="HM350" s="85"/>
      <c r="HN350" s="91"/>
      <c r="HO350" s="86"/>
      <c r="HP350" s="92"/>
      <c r="HQ350" s="21"/>
      <c r="HR350" s="25"/>
      <c r="HS350" s="26"/>
      <c r="HT350" s="26"/>
      <c r="HU350" s="26"/>
      <c r="HV350" s="26"/>
      <c r="HW350" s="26"/>
      <c r="HX350" s="26"/>
      <c r="HY350" s="26"/>
      <c r="HZ350" s="26"/>
      <c r="IA350" s="26"/>
      <c r="IB350" s="26"/>
      <c r="IC350" s="24"/>
      <c r="ID350" s="85"/>
      <c r="IE350" s="91"/>
      <c r="IF350" s="86"/>
      <c r="IG350" s="92"/>
      <c r="IH350" s="21"/>
      <c r="II350" s="25"/>
      <c r="IJ350" s="26"/>
      <c r="IK350" s="26"/>
      <c r="IL350" s="26"/>
      <c r="IM350" s="26"/>
      <c r="IN350" s="26"/>
      <c r="IO350" s="26"/>
      <c r="IP350" s="26"/>
      <c r="IQ350" s="26"/>
      <c r="IR350" s="26"/>
      <c r="IS350" s="26"/>
      <c r="IT350" s="24"/>
    </row>
    <row r="351" spans="1:241" ht="21.75" customHeight="1">
      <c r="A351" s="94"/>
      <c r="B351" s="91"/>
      <c r="C351" s="21"/>
      <c r="D351" s="21"/>
      <c r="E351" s="21"/>
      <c r="F351" s="14">
        <v>2028</v>
      </c>
      <c r="G351" s="30">
        <f aca="true" t="shared" si="191" ref="G351:H353">I351+K351+M351+O351</f>
        <v>0</v>
      </c>
      <c r="H351" s="30">
        <f t="shared" si="191"/>
        <v>0</v>
      </c>
      <c r="I351" s="26">
        <f aca="true" t="shared" si="192" ref="I351:P351">I139</f>
        <v>0</v>
      </c>
      <c r="J351" s="26">
        <f t="shared" si="192"/>
        <v>0</v>
      </c>
      <c r="K351" s="26">
        <f t="shared" si="192"/>
        <v>0</v>
      </c>
      <c r="L351" s="26">
        <f t="shared" si="192"/>
        <v>0</v>
      </c>
      <c r="M351" s="26">
        <f t="shared" si="192"/>
        <v>0</v>
      </c>
      <c r="N351" s="26">
        <f t="shared" si="192"/>
        <v>0</v>
      </c>
      <c r="O351" s="26">
        <f t="shared" si="192"/>
        <v>0</v>
      </c>
      <c r="P351" s="26">
        <f t="shared" si="192"/>
        <v>0</v>
      </c>
      <c r="Q351" s="24"/>
      <c r="R351" s="3"/>
      <c r="AG351" s="63"/>
      <c r="AW351" s="63"/>
      <c r="BM351" s="63"/>
      <c r="CC351" s="63"/>
      <c r="CS351" s="63"/>
      <c r="DI351" s="63"/>
      <c r="DY351" s="63"/>
      <c r="EO351" s="63"/>
      <c r="FE351" s="63"/>
      <c r="FU351" s="63"/>
      <c r="GK351" s="63"/>
      <c r="HA351" s="63"/>
      <c r="HQ351" s="63"/>
      <c r="IG351" s="63"/>
    </row>
    <row r="352" spans="1:241" ht="21.75" customHeight="1">
      <c r="A352" s="94"/>
      <c r="B352" s="91"/>
      <c r="C352" s="21"/>
      <c r="D352" s="21"/>
      <c r="E352" s="21"/>
      <c r="F352" s="14">
        <v>2029</v>
      </c>
      <c r="G352" s="30">
        <f t="shared" si="191"/>
        <v>0</v>
      </c>
      <c r="H352" s="30">
        <f t="shared" si="191"/>
        <v>0</v>
      </c>
      <c r="I352" s="26">
        <f aca="true" t="shared" si="193" ref="I352:P352">I140</f>
        <v>0</v>
      </c>
      <c r="J352" s="26">
        <f t="shared" si="193"/>
        <v>0</v>
      </c>
      <c r="K352" s="26">
        <f t="shared" si="193"/>
        <v>0</v>
      </c>
      <c r="L352" s="26">
        <f t="shared" si="193"/>
        <v>0</v>
      </c>
      <c r="M352" s="26">
        <f t="shared" si="193"/>
        <v>0</v>
      </c>
      <c r="N352" s="26">
        <f t="shared" si="193"/>
        <v>0</v>
      </c>
      <c r="O352" s="26">
        <f t="shared" si="193"/>
        <v>0</v>
      </c>
      <c r="P352" s="26">
        <f t="shared" si="193"/>
        <v>0</v>
      </c>
      <c r="Q352" s="24"/>
      <c r="R352" s="3"/>
      <c r="AG352" s="63"/>
      <c r="AW352" s="63"/>
      <c r="BM352" s="63"/>
      <c r="CC352" s="63"/>
      <c r="CS352" s="63"/>
      <c r="DI352" s="63"/>
      <c r="DY352" s="63"/>
      <c r="EO352" s="63"/>
      <c r="FE352" s="63"/>
      <c r="FU352" s="63"/>
      <c r="GK352" s="63"/>
      <c r="HA352" s="63"/>
      <c r="HQ352" s="63"/>
      <c r="IG352" s="63"/>
    </row>
    <row r="353" spans="1:241" ht="21.75" customHeight="1">
      <c r="A353" s="94"/>
      <c r="B353" s="91"/>
      <c r="C353" s="21"/>
      <c r="D353" s="21"/>
      <c r="E353" s="21"/>
      <c r="F353" s="14">
        <v>2030</v>
      </c>
      <c r="G353" s="30">
        <f t="shared" si="191"/>
        <v>0</v>
      </c>
      <c r="H353" s="30">
        <f t="shared" si="191"/>
        <v>0</v>
      </c>
      <c r="I353" s="26">
        <f aca="true" t="shared" si="194" ref="I353:P353">I141</f>
        <v>0</v>
      </c>
      <c r="J353" s="26">
        <f t="shared" si="194"/>
        <v>0</v>
      </c>
      <c r="K353" s="26">
        <f t="shared" si="194"/>
        <v>0</v>
      </c>
      <c r="L353" s="26">
        <f t="shared" si="194"/>
        <v>0</v>
      </c>
      <c r="M353" s="26">
        <f t="shared" si="194"/>
        <v>0</v>
      </c>
      <c r="N353" s="26">
        <f t="shared" si="194"/>
        <v>0</v>
      </c>
      <c r="O353" s="26">
        <f t="shared" si="194"/>
        <v>0</v>
      </c>
      <c r="P353" s="26">
        <f t="shared" si="194"/>
        <v>0</v>
      </c>
      <c r="Q353" s="24"/>
      <c r="R353" s="3"/>
      <c r="AG353" s="63"/>
      <c r="AW353" s="63"/>
      <c r="BM353" s="63"/>
      <c r="CC353" s="63"/>
      <c r="CS353" s="63"/>
      <c r="DI353" s="63"/>
      <c r="DY353" s="63"/>
      <c r="EO353" s="63"/>
      <c r="FE353" s="63"/>
      <c r="FU353" s="63"/>
      <c r="GK353" s="63"/>
      <c r="HA353" s="63"/>
      <c r="HQ353" s="63"/>
      <c r="IG353" s="63"/>
    </row>
    <row r="354" spans="1:254" ht="18" customHeight="1">
      <c r="A354" s="93"/>
      <c r="B354" s="88" t="s">
        <v>182</v>
      </c>
      <c r="C354" s="21"/>
      <c r="D354" s="21"/>
      <c r="E354" s="21"/>
      <c r="F354" s="22" t="s">
        <v>22</v>
      </c>
      <c r="G354" s="23">
        <f aca="true" t="shared" si="195" ref="G354:P354">SUM(G355:G363)</f>
        <v>25610</v>
      </c>
      <c r="H354" s="23">
        <f t="shared" si="195"/>
        <v>0</v>
      </c>
      <c r="I354" s="23">
        <f t="shared" si="195"/>
        <v>25610</v>
      </c>
      <c r="J354" s="23">
        <f t="shared" si="195"/>
        <v>0</v>
      </c>
      <c r="K354" s="23">
        <f t="shared" si="195"/>
        <v>0</v>
      </c>
      <c r="L354" s="23">
        <f t="shared" si="195"/>
        <v>0</v>
      </c>
      <c r="M354" s="23">
        <f t="shared" si="195"/>
        <v>0</v>
      </c>
      <c r="N354" s="23">
        <f t="shared" si="195"/>
        <v>0</v>
      </c>
      <c r="O354" s="23">
        <f t="shared" si="195"/>
        <v>0</v>
      </c>
      <c r="P354" s="23">
        <f t="shared" si="195"/>
        <v>0</v>
      </c>
      <c r="Q354" s="24"/>
      <c r="R354" s="85"/>
      <c r="S354" s="86"/>
      <c r="T354" s="86"/>
      <c r="U354" s="62"/>
      <c r="V354" s="44"/>
      <c r="W354" s="45"/>
      <c r="X354" s="45"/>
      <c r="Y354" s="45"/>
      <c r="Z354" s="45"/>
      <c r="AA354" s="45"/>
      <c r="AB354" s="45"/>
      <c r="AC354" s="45"/>
      <c r="AD354" s="45"/>
      <c r="AE354" s="45"/>
      <c r="AF354" s="45"/>
      <c r="AG354" s="46"/>
      <c r="AH354" s="87"/>
      <c r="AI354" s="86"/>
      <c r="AJ354" s="86"/>
      <c r="AK354" s="86"/>
      <c r="AL354" s="62"/>
      <c r="AM354" s="44"/>
      <c r="AN354" s="45"/>
      <c r="AO354" s="45"/>
      <c r="AP354" s="45"/>
      <c r="AQ354" s="45"/>
      <c r="AR354" s="45"/>
      <c r="AS354" s="45"/>
      <c r="AT354" s="45"/>
      <c r="AU354" s="45"/>
      <c r="AV354" s="45"/>
      <c r="AW354" s="45"/>
      <c r="AX354" s="46"/>
      <c r="AY354" s="87"/>
      <c r="AZ354" s="86"/>
      <c r="BA354" s="86"/>
      <c r="BB354" s="86"/>
      <c r="BC354" s="62"/>
      <c r="BD354" s="44"/>
      <c r="BE354" s="45"/>
      <c r="BF354" s="45"/>
      <c r="BG354" s="45"/>
      <c r="BH354" s="45"/>
      <c r="BI354" s="45"/>
      <c r="BJ354" s="45"/>
      <c r="BK354" s="45"/>
      <c r="BL354" s="45"/>
      <c r="BM354" s="45"/>
      <c r="BN354" s="45"/>
      <c r="BO354" s="46"/>
      <c r="BP354" s="87"/>
      <c r="BQ354" s="86"/>
      <c r="BR354" s="86"/>
      <c r="BS354" s="86"/>
      <c r="BT354" s="62"/>
      <c r="BU354" s="44"/>
      <c r="BV354" s="45"/>
      <c r="BW354" s="45"/>
      <c r="BX354" s="45"/>
      <c r="BY354" s="45"/>
      <c r="BZ354" s="45"/>
      <c r="CA354" s="45"/>
      <c r="CB354" s="45"/>
      <c r="CC354" s="45"/>
      <c r="CD354" s="45"/>
      <c r="CE354" s="45"/>
      <c r="CF354" s="46"/>
      <c r="CG354" s="87"/>
      <c r="CH354" s="86"/>
      <c r="CI354" s="86"/>
      <c r="CJ354" s="86"/>
      <c r="CK354" s="62"/>
      <c r="CL354" s="44"/>
      <c r="CM354" s="45"/>
      <c r="CN354" s="45"/>
      <c r="CO354" s="45"/>
      <c r="CP354" s="45"/>
      <c r="CQ354" s="45"/>
      <c r="CR354" s="45"/>
      <c r="CS354" s="45"/>
      <c r="CT354" s="45"/>
      <c r="CU354" s="45"/>
      <c r="CV354" s="45"/>
      <c r="CW354" s="46"/>
      <c r="CX354" s="87"/>
      <c r="CY354" s="86"/>
      <c r="CZ354" s="86"/>
      <c r="DA354" s="86"/>
      <c r="DB354" s="62"/>
      <c r="DC354" s="44"/>
      <c r="DD354" s="45"/>
      <c r="DE354" s="47"/>
      <c r="DF354" s="23"/>
      <c r="DG354" s="23"/>
      <c r="DH354" s="23"/>
      <c r="DI354" s="23"/>
      <c r="DJ354" s="23"/>
      <c r="DK354" s="23"/>
      <c r="DL354" s="23"/>
      <c r="DM354" s="23"/>
      <c r="DN354" s="24"/>
      <c r="DO354" s="85"/>
      <c r="DP354" s="88"/>
      <c r="DQ354" s="89"/>
      <c r="DR354" s="90"/>
      <c r="DS354" s="21"/>
      <c r="DT354" s="22"/>
      <c r="DU354" s="23"/>
      <c r="DV354" s="23"/>
      <c r="DW354" s="23"/>
      <c r="DX354" s="23"/>
      <c r="DY354" s="23"/>
      <c r="DZ354" s="23"/>
      <c r="EA354" s="23"/>
      <c r="EB354" s="23"/>
      <c r="EC354" s="23"/>
      <c r="ED354" s="23"/>
      <c r="EE354" s="24"/>
      <c r="EF354" s="85"/>
      <c r="EG354" s="88"/>
      <c r="EH354" s="89"/>
      <c r="EI354" s="90"/>
      <c r="EJ354" s="21"/>
      <c r="EK354" s="22"/>
      <c r="EL354" s="23"/>
      <c r="EM354" s="23"/>
      <c r="EN354" s="23"/>
      <c r="EO354" s="23"/>
      <c r="EP354" s="23"/>
      <c r="EQ354" s="23"/>
      <c r="ER354" s="23"/>
      <c r="ES354" s="23"/>
      <c r="ET354" s="23"/>
      <c r="EU354" s="23"/>
      <c r="EV354" s="24"/>
      <c r="EW354" s="85"/>
      <c r="EX354" s="88"/>
      <c r="EY354" s="89"/>
      <c r="EZ354" s="90"/>
      <c r="FA354" s="21"/>
      <c r="FB354" s="22"/>
      <c r="FC354" s="23"/>
      <c r="FD354" s="23"/>
      <c r="FE354" s="23"/>
      <c r="FF354" s="23"/>
      <c r="FG354" s="23"/>
      <c r="FH354" s="23"/>
      <c r="FI354" s="23"/>
      <c r="FJ354" s="23"/>
      <c r="FK354" s="23"/>
      <c r="FL354" s="23"/>
      <c r="FM354" s="24"/>
      <c r="FN354" s="85"/>
      <c r="FO354" s="88"/>
      <c r="FP354" s="89"/>
      <c r="FQ354" s="90"/>
      <c r="FR354" s="21"/>
      <c r="FS354" s="22"/>
      <c r="FT354" s="23"/>
      <c r="FU354" s="23"/>
      <c r="FV354" s="23"/>
      <c r="FW354" s="23"/>
      <c r="FX354" s="23"/>
      <c r="FY354" s="23"/>
      <c r="FZ354" s="23"/>
      <c r="GA354" s="23"/>
      <c r="GB354" s="23"/>
      <c r="GC354" s="23"/>
      <c r="GD354" s="24"/>
      <c r="GE354" s="85"/>
      <c r="GF354" s="88"/>
      <c r="GG354" s="89"/>
      <c r="GH354" s="90"/>
      <c r="GI354" s="21"/>
      <c r="GJ354" s="22"/>
      <c r="GK354" s="23"/>
      <c r="GL354" s="23"/>
      <c r="GM354" s="23"/>
      <c r="GN354" s="23"/>
      <c r="GO354" s="23"/>
      <c r="GP354" s="23"/>
      <c r="GQ354" s="23"/>
      <c r="GR354" s="23"/>
      <c r="GS354" s="23"/>
      <c r="GT354" s="23"/>
      <c r="GU354" s="24"/>
      <c r="GV354" s="85"/>
      <c r="GW354" s="88"/>
      <c r="GX354" s="89"/>
      <c r="GY354" s="90"/>
      <c r="GZ354" s="21"/>
      <c r="HA354" s="22"/>
      <c r="HB354" s="23"/>
      <c r="HC354" s="23"/>
      <c r="HD354" s="23"/>
      <c r="HE354" s="23"/>
      <c r="HF354" s="23"/>
      <c r="HG354" s="23"/>
      <c r="HH354" s="23"/>
      <c r="HI354" s="23"/>
      <c r="HJ354" s="23"/>
      <c r="HK354" s="23"/>
      <c r="HL354" s="24"/>
      <c r="HM354" s="85"/>
      <c r="HN354" s="88"/>
      <c r="HO354" s="89"/>
      <c r="HP354" s="90"/>
      <c r="HQ354" s="21"/>
      <c r="HR354" s="22"/>
      <c r="HS354" s="23"/>
      <c r="HT354" s="23"/>
      <c r="HU354" s="23"/>
      <c r="HV354" s="23"/>
      <c r="HW354" s="23"/>
      <c r="HX354" s="23"/>
      <c r="HY354" s="23"/>
      <c r="HZ354" s="23"/>
      <c r="IA354" s="23"/>
      <c r="IB354" s="23"/>
      <c r="IC354" s="24"/>
      <c r="ID354" s="85"/>
      <c r="IE354" s="88"/>
      <c r="IF354" s="89"/>
      <c r="IG354" s="90"/>
      <c r="IH354" s="21"/>
      <c r="II354" s="22"/>
      <c r="IJ354" s="23"/>
      <c r="IK354" s="23"/>
      <c r="IL354" s="23"/>
      <c r="IM354" s="23"/>
      <c r="IN354" s="23"/>
      <c r="IO354" s="23"/>
      <c r="IP354" s="23"/>
      <c r="IQ354" s="23"/>
      <c r="IR354" s="23"/>
      <c r="IS354" s="23"/>
      <c r="IT354" s="24"/>
    </row>
    <row r="355" spans="1:254" ht="21.75" customHeight="1">
      <c r="A355" s="94"/>
      <c r="B355" s="91"/>
      <c r="C355" s="21"/>
      <c r="D355" s="21"/>
      <c r="E355" s="21"/>
      <c r="F355" s="14">
        <v>2022</v>
      </c>
      <c r="G355" s="26">
        <f>I355+K355+M355+O355</f>
        <v>11210</v>
      </c>
      <c r="H355" s="26">
        <f>J355+L355+N355+P355</f>
        <v>0</v>
      </c>
      <c r="I355" s="26">
        <f aca="true" t="shared" si="196" ref="I355:I363">I305</f>
        <v>11210</v>
      </c>
      <c r="J355" s="26">
        <f aca="true" t="shared" si="197" ref="J355:P355">J305</f>
        <v>0</v>
      </c>
      <c r="K355" s="26">
        <f t="shared" si="197"/>
        <v>0</v>
      </c>
      <c r="L355" s="26">
        <f t="shared" si="197"/>
        <v>0</v>
      </c>
      <c r="M355" s="26">
        <f t="shared" si="197"/>
        <v>0</v>
      </c>
      <c r="N355" s="26">
        <f t="shared" si="197"/>
        <v>0</v>
      </c>
      <c r="O355" s="26">
        <f t="shared" si="197"/>
        <v>0</v>
      </c>
      <c r="P355" s="26">
        <f t="shared" si="197"/>
        <v>0</v>
      </c>
      <c r="Q355" s="24"/>
      <c r="R355" s="85"/>
      <c r="S355" s="86"/>
      <c r="T355" s="86"/>
      <c r="U355" s="62"/>
      <c r="V355" s="48"/>
      <c r="W355" s="49"/>
      <c r="X355" s="49"/>
      <c r="Y355" s="49"/>
      <c r="Z355" s="49"/>
      <c r="AA355" s="49"/>
      <c r="AB355" s="49"/>
      <c r="AC355" s="49"/>
      <c r="AD355" s="49"/>
      <c r="AE355" s="49"/>
      <c r="AF355" s="49"/>
      <c r="AG355" s="46"/>
      <c r="AH355" s="87"/>
      <c r="AI355" s="86"/>
      <c r="AJ355" s="86"/>
      <c r="AK355" s="86"/>
      <c r="AL355" s="62"/>
      <c r="AM355" s="48"/>
      <c r="AN355" s="49"/>
      <c r="AO355" s="49"/>
      <c r="AP355" s="49"/>
      <c r="AQ355" s="49"/>
      <c r="AR355" s="49"/>
      <c r="AS355" s="49"/>
      <c r="AT355" s="49"/>
      <c r="AU355" s="49"/>
      <c r="AV355" s="49"/>
      <c r="AW355" s="49"/>
      <c r="AX355" s="46"/>
      <c r="AY355" s="87"/>
      <c r="AZ355" s="86"/>
      <c r="BA355" s="86"/>
      <c r="BB355" s="86"/>
      <c r="BC355" s="62"/>
      <c r="BD355" s="48"/>
      <c r="BE355" s="49"/>
      <c r="BF355" s="49"/>
      <c r="BG355" s="49"/>
      <c r="BH355" s="49"/>
      <c r="BI355" s="49"/>
      <c r="BJ355" s="49"/>
      <c r="BK355" s="49"/>
      <c r="BL355" s="49"/>
      <c r="BM355" s="49"/>
      <c r="BN355" s="49"/>
      <c r="BO355" s="46"/>
      <c r="BP355" s="87"/>
      <c r="BQ355" s="86"/>
      <c r="BR355" s="86"/>
      <c r="BS355" s="86"/>
      <c r="BT355" s="62"/>
      <c r="BU355" s="48"/>
      <c r="BV355" s="49"/>
      <c r="BW355" s="49"/>
      <c r="BX355" s="49"/>
      <c r="BY355" s="49"/>
      <c r="BZ355" s="49"/>
      <c r="CA355" s="49"/>
      <c r="CB355" s="49"/>
      <c r="CC355" s="49"/>
      <c r="CD355" s="49"/>
      <c r="CE355" s="49"/>
      <c r="CF355" s="46"/>
      <c r="CG355" s="87"/>
      <c r="CH355" s="86"/>
      <c r="CI355" s="86"/>
      <c r="CJ355" s="86"/>
      <c r="CK355" s="62"/>
      <c r="CL355" s="48"/>
      <c r="CM355" s="49"/>
      <c r="CN355" s="49"/>
      <c r="CO355" s="49"/>
      <c r="CP355" s="49"/>
      <c r="CQ355" s="49"/>
      <c r="CR355" s="49"/>
      <c r="CS355" s="49"/>
      <c r="CT355" s="49"/>
      <c r="CU355" s="49"/>
      <c r="CV355" s="49"/>
      <c r="CW355" s="46"/>
      <c r="CX355" s="87"/>
      <c r="CY355" s="86"/>
      <c r="CZ355" s="86"/>
      <c r="DA355" s="86"/>
      <c r="DB355" s="62"/>
      <c r="DC355" s="48"/>
      <c r="DD355" s="49"/>
      <c r="DE355" s="50"/>
      <c r="DF355" s="26"/>
      <c r="DG355" s="26"/>
      <c r="DH355" s="26"/>
      <c r="DI355" s="26"/>
      <c r="DJ355" s="26"/>
      <c r="DK355" s="26"/>
      <c r="DL355" s="26"/>
      <c r="DM355" s="26"/>
      <c r="DN355" s="24"/>
      <c r="DO355" s="85"/>
      <c r="DP355" s="91"/>
      <c r="DQ355" s="86"/>
      <c r="DR355" s="92"/>
      <c r="DS355" s="21"/>
      <c r="DT355" s="25"/>
      <c r="DU355" s="26"/>
      <c r="DV355" s="26"/>
      <c r="DW355" s="26"/>
      <c r="DX355" s="26"/>
      <c r="DY355" s="26"/>
      <c r="DZ355" s="26"/>
      <c r="EA355" s="26"/>
      <c r="EB355" s="26"/>
      <c r="EC355" s="26"/>
      <c r="ED355" s="26"/>
      <c r="EE355" s="24"/>
      <c r="EF355" s="85"/>
      <c r="EG355" s="91"/>
      <c r="EH355" s="86"/>
      <c r="EI355" s="92"/>
      <c r="EJ355" s="21"/>
      <c r="EK355" s="25"/>
      <c r="EL355" s="26"/>
      <c r="EM355" s="26"/>
      <c r="EN355" s="26"/>
      <c r="EO355" s="26"/>
      <c r="EP355" s="26"/>
      <c r="EQ355" s="26"/>
      <c r="ER355" s="26"/>
      <c r="ES355" s="26"/>
      <c r="ET355" s="26"/>
      <c r="EU355" s="26"/>
      <c r="EV355" s="24"/>
      <c r="EW355" s="85"/>
      <c r="EX355" s="91"/>
      <c r="EY355" s="86"/>
      <c r="EZ355" s="92"/>
      <c r="FA355" s="21"/>
      <c r="FB355" s="25"/>
      <c r="FC355" s="26"/>
      <c r="FD355" s="26"/>
      <c r="FE355" s="26"/>
      <c r="FF355" s="26"/>
      <c r="FG355" s="26"/>
      <c r="FH355" s="26"/>
      <c r="FI355" s="26"/>
      <c r="FJ355" s="26"/>
      <c r="FK355" s="26"/>
      <c r="FL355" s="26"/>
      <c r="FM355" s="24"/>
      <c r="FN355" s="85"/>
      <c r="FO355" s="91"/>
      <c r="FP355" s="86"/>
      <c r="FQ355" s="92"/>
      <c r="FR355" s="21"/>
      <c r="FS355" s="25"/>
      <c r="FT355" s="26"/>
      <c r="FU355" s="26"/>
      <c r="FV355" s="26"/>
      <c r="FW355" s="26"/>
      <c r="FX355" s="26"/>
      <c r="FY355" s="26"/>
      <c r="FZ355" s="26"/>
      <c r="GA355" s="26"/>
      <c r="GB355" s="26"/>
      <c r="GC355" s="26"/>
      <c r="GD355" s="24"/>
      <c r="GE355" s="85"/>
      <c r="GF355" s="91"/>
      <c r="GG355" s="86"/>
      <c r="GH355" s="92"/>
      <c r="GI355" s="21"/>
      <c r="GJ355" s="25"/>
      <c r="GK355" s="26"/>
      <c r="GL355" s="26"/>
      <c r="GM355" s="26"/>
      <c r="GN355" s="26"/>
      <c r="GO355" s="26"/>
      <c r="GP355" s="26"/>
      <c r="GQ355" s="26"/>
      <c r="GR355" s="26"/>
      <c r="GS355" s="26"/>
      <c r="GT355" s="26"/>
      <c r="GU355" s="24"/>
      <c r="GV355" s="85"/>
      <c r="GW355" s="91"/>
      <c r="GX355" s="86"/>
      <c r="GY355" s="92"/>
      <c r="GZ355" s="21"/>
      <c r="HA355" s="25"/>
      <c r="HB355" s="26"/>
      <c r="HC355" s="26"/>
      <c r="HD355" s="26"/>
      <c r="HE355" s="26"/>
      <c r="HF355" s="26"/>
      <c r="HG355" s="26"/>
      <c r="HH355" s="26"/>
      <c r="HI355" s="26"/>
      <c r="HJ355" s="26"/>
      <c r="HK355" s="26"/>
      <c r="HL355" s="24"/>
      <c r="HM355" s="85"/>
      <c r="HN355" s="91"/>
      <c r="HO355" s="86"/>
      <c r="HP355" s="92"/>
      <c r="HQ355" s="21"/>
      <c r="HR355" s="25"/>
      <c r="HS355" s="26"/>
      <c r="HT355" s="26"/>
      <c r="HU355" s="26"/>
      <c r="HV355" s="26"/>
      <c r="HW355" s="26"/>
      <c r="HX355" s="26"/>
      <c r="HY355" s="26"/>
      <c r="HZ355" s="26"/>
      <c r="IA355" s="26"/>
      <c r="IB355" s="26"/>
      <c r="IC355" s="24"/>
      <c r="ID355" s="85"/>
      <c r="IE355" s="91"/>
      <c r="IF355" s="86"/>
      <c r="IG355" s="92"/>
      <c r="IH355" s="21"/>
      <c r="II355" s="25"/>
      <c r="IJ355" s="26"/>
      <c r="IK355" s="26"/>
      <c r="IL355" s="26"/>
      <c r="IM355" s="26"/>
      <c r="IN355" s="26"/>
      <c r="IO355" s="26"/>
      <c r="IP355" s="26"/>
      <c r="IQ355" s="26"/>
      <c r="IR355" s="26"/>
      <c r="IS355" s="26"/>
      <c r="IT355" s="24"/>
    </row>
    <row r="356" spans="1:254" ht="19.5" customHeight="1">
      <c r="A356" s="94"/>
      <c r="B356" s="91"/>
      <c r="C356" s="25"/>
      <c r="D356" s="25"/>
      <c r="E356" s="25"/>
      <c r="F356" s="14">
        <v>2023</v>
      </c>
      <c r="G356" s="26">
        <f aca="true" t="shared" si="198" ref="G356:G363">I356+K356+M356+O356</f>
        <v>0</v>
      </c>
      <c r="H356" s="26">
        <f aca="true" t="shared" si="199" ref="H356:H363">J356+L356+N356+P356</f>
        <v>0</v>
      </c>
      <c r="I356" s="26">
        <f t="shared" si="196"/>
        <v>0</v>
      </c>
      <c r="J356" s="26">
        <f aca="true" t="shared" si="200" ref="J356:P363">J306</f>
        <v>0</v>
      </c>
      <c r="K356" s="26">
        <f t="shared" si="200"/>
        <v>0</v>
      </c>
      <c r="L356" s="26">
        <f t="shared" si="200"/>
        <v>0</v>
      </c>
      <c r="M356" s="26">
        <f t="shared" si="200"/>
        <v>0</v>
      </c>
      <c r="N356" s="26">
        <f t="shared" si="200"/>
        <v>0</v>
      </c>
      <c r="O356" s="26">
        <f t="shared" si="200"/>
        <v>0</v>
      </c>
      <c r="P356" s="26">
        <f t="shared" si="200"/>
        <v>0</v>
      </c>
      <c r="Q356" s="24"/>
      <c r="R356" s="85"/>
      <c r="S356" s="86"/>
      <c r="T356" s="86"/>
      <c r="U356" s="48"/>
      <c r="V356" s="48"/>
      <c r="W356" s="49"/>
      <c r="X356" s="49"/>
      <c r="Y356" s="49"/>
      <c r="Z356" s="49"/>
      <c r="AA356" s="49"/>
      <c r="AB356" s="49"/>
      <c r="AC356" s="49"/>
      <c r="AD356" s="49"/>
      <c r="AE356" s="49"/>
      <c r="AF356" s="49"/>
      <c r="AG356" s="46"/>
      <c r="AH356" s="87"/>
      <c r="AI356" s="86"/>
      <c r="AJ356" s="86"/>
      <c r="AK356" s="86"/>
      <c r="AL356" s="48"/>
      <c r="AM356" s="48"/>
      <c r="AN356" s="49"/>
      <c r="AO356" s="49"/>
      <c r="AP356" s="49"/>
      <c r="AQ356" s="49"/>
      <c r="AR356" s="49"/>
      <c r="AS356" s="49"/>
      <c r="AT356" s="49"/>
      <c r="AU356" s="49"/>
      <c r="AV356" s="49"/>
      <c r="AW356" s="49"/>
      <c r="AX356" s="46"/>
      <c r="AY356" s="87"/>
      <c r="AZ356" s="86"/>
      <c r="BA356" s="86"/>
      <c r="BB356" s="86"/>
      <c r="BC356" s="48"/>
      <c r="BD356" s="48"/>
      <c r="BE356" s="49"/>
      <c r="BF356" s="49"/>
      <c r="BG356" s="49"/>
      <c r="BH356" s="49"/>
      <c r="BI356" s="49"/>
      <c r="BJ356" s="49"/>
      <c r="BK356" s="49"/>
      <c r="BL356" s="49"/>
      <c r="BM356" s="49"/>
      <c r="BN356" s="49"/>
      <c r="BO356" s="46"/>
      <c r="BP356" s="87"/>
      <c r="BQ356" s="86"/>
      <c r="BR356" s="86"/>
      <c r="BS356" s="86"/>
      <c r="BT356" s="48"/>
      <c r="BU356" s="48"/>
      <c r="BV356" s="49"/>
      <c r="BW356" s="49"/>
      <c r="BX356" s="49"/>
      <c r="BY356" s="49"/>
      <c r="BZ356" s="49"/>
      <c r="CA356" s="49"/>
      <c r="CB356" s="49"/>
      <c r="CC356" s="49"/>
      <c r="CD356" s="49"/>
      <c r="CE356" s="49"/>
      <c r="CF356" s="46"/>
      <c r="CG356" s="87"/>
      <c r="CH356" s="86"/>
      <c r="CI356" s="86"/>
      <c r="CJ356" s="86"/>
      <c r="CK356" s="48"/>
      <c r="CL356" s="48"/>
      <c r="CM356" s="49"/>
      <c r="CN356" s="49"/>
      <c r="CO356" s="49"/>
      <c r="CP356" s="49"/>
      <c r="CQ356" s="49"/>
      <c r="CR356" s="49"/>
      <c r="CS356" s="49"/>
      <c r="CT356" s="49"/>
      <c r="CU356" s="49"/>
      <c r="CV356" s="49"/>
      <c r="CW356" s="46"/>
      <c r="CX356" s="87"/>
      <c r="CY356" s="86"/>
      <c r="CZ356" s="86"/>
      <c r="DA356" s="86"/>
      <c r="DB356" s="48"/>
      <c r="DC356" s="48"/>
      <c r="DD356" s="49"/>
      <c r="DE356" s="50"/>
      <c r="DF356" s="26"/>
      <c r="DG356" s="26"/>
      <c r="DH356" s="26"/>
      <c r="DI356" s="26"/>
      <c r="DJ356" s="26"/>
      <c r="DK356" s="26"/>
      <c r="DL356" s="26"/>
      <c r="DM356" s="26"/>
      <c r="DN356" s="24"/>
      <c r="DO356" s="85"/>
      <c r="DP356" s="91"/>
      <c r="DQ356" s="86"/>
      <c r="DR356" s="92"/>
      <c r="DS356" s="25"/>
      <c r="DT356" s="25"/>
      <c r="DU356" s="26"/>
      <c r="DV356" s="26"/>
      <c r="DW356" s="26"/>
      <c r="DX356" s="26"/>
      <c r="DY356" s="26"/>
      <c r="DZ356" s="26"/>
      <c r="EA356" s="26"/>
      <c r="EB356" s="26"/>
      <c r="EC356" s="26"/>
      <c r="ED356" s="26"/>
      <c r="EE356" s="24"/>
      <c r="EF356" s="85"/>
      <c r="EG356" s="91"/>
      <c r="EH356" s="86"/>
      <c r="EI356" s="92"/>
      <c r="EJ356" s="25"/>
      <c r="EK356" s="25"/>
      <c r="EL356" s="26"/>
      <c r="EM356" s="26"/>
      <c r="EN356" s="26"/>
      <c r="EO356" s="26"/>
      <c r="EP356" s="26"/>
      <c r="EQ356" s="26"/>
      <c r="ER356" s="26"/>
      <c r="ES356" s="26"/>
      <c r="ET356" s="26"/>
      <c r="EU356" s="26"/>
      <c r="EV356" s="24"/>
      <c r="EW356" s="85"/>
      <c r="EX356" s="91"/>
      <c r="EY356" s="86"/>
      <c r="EZ356" s="92"/>
      <c r="FA356" s="25"/>
      <c r="FB356" s="25"/>
      <c r="FC356" s="26"/>
      <c r="FD356" s="26"/>
      <c r="FE356" s="26"/>
      <c r="FF356" s="26"/>
      <c r="FG356" s="26"/>
      <c r="FH356" s="26"/>
      <c r="FI356" s="26"/>
      <c r="FJ356" s="26"/>
      <c r="FK356" s="26"/>
      <c r="FL356" s="26"/>
      <c r="FM356" s="24"/>
      <c r="FN356" s="85"/>
      <c r="FO356" s="91"/>
      <c r="FP356" s="86"/>
      <c r="FQ356" s="92"/>
      <c r="FR356" s="25"/>
      <c r="FS356" s="25"/>
      <c r="FT356" s="26"/>
      <c r="FU356" s="26"/>
      <c r="FV356" s="26"/>
      <c r="FW356" s="26"/>
      <c r="FX356" s="26"/>
      <c r="FY356" s="26"/>
      <c r="FZ356" s="26"/>
      <c r="GA356" s="26"/>
      <c r="GB356" s="26"/>
      <c r="GC356" s="26"/>
      <c r="GD356" s="24"/>
      <c r="GE356" s="85"/>
      <c r="GF356" s="91"/>
      <c r="GG356" s="86"/>
      <c r="GH356" s="92"/>
      <c r="GI356" s="25"/>
      <c r="GJ356" s="25"/>
      <c r="GK356" s="26"/>
      <c r="GL356" s="26"/>
      <c r="GM356" s="26"/>
      <c r="GN356" s="26"/>
      <c r="GO356" s="26"/>
      <c r="GP356" s="26"/>
      <c r="GQ356" s="26"/>
      <c r="GR356" s="26"/>
      <c r="GS356" s="26"/>
      <c r="GT356" s="26"/>
      <c r="GU356" s="24"/>
      <c r="GV356" s="85"/>
      <c r="GW356" s="91"/>
      <c r="GX356" s="86"/>
      <c r="GY356" s="92"/>
      <c r="GZ356" s="25"/>
      <c r="HA356" s="25"/>
      <c r="HB356" s="26"/>
      <c r="HC356" s="26"/>
      <c r="HD356" s="26"/>
      <c r="HE356" s="26"/>
      <c r="HF356" s="26"/>
      <c r="HG356" s="26"/>
      <c r="HH356" s="26"/>
      <c r="HI356" s="26"/>
      <c r="HJ356" s="26"/>
      <c r="HK356" s="26"/>
      <c r="HL356" s="24"/>
      <c r="HM356" s="85"/>
      <c r="HN356" s="91"/>
      <c r="HO356" s="86"/>
      <c r="HP356" s="92"/>
      <c r="HQ356" s="25"/>
      <c r="HR356" s="25"/>
      <c r="HS356" s="26"/>
      <c r="HT356" s="26"/>
      <c r="HU356" s="26"/>
      <c r="HV356" s="26"/>
      <c r="HW356" s="26"/>
      <c r="HX356" s="26"/>
      <c r="HY356" s="26"/>
      <c r="HZ356" s="26"/>
      <c r="IA356" s="26"/>
      <c r="IB356" s="26"/>
      <c r="IC356" s="24"/>
      <c r="ID356" s="85"/>
      <c r="IE356" s="91"/>
      <c r="IF356" s="86"/>
      <c r="IG356" s="92"/>
      <c r="IH356" s="25"/>
      <c r="II356" s="25"/>
      <c r="IJ356" s="26"/>
      <c r="IK356" s="26"/>
      <c r="IL356" s="26"/>
      <c r="IM356" s="26"/>
      <c r="IN356" s="26"/>
      <c r="IO356" s="26"/>
      <c r="IP356" s="26"/>
      <c r="IQ356" s="26"/>
      <c r="IR356" s="26"/>
      <c r="IS356" s="26"/>
      <c r="IT356" s="24"/>
    </row>
    <row r="357" spans="1:254" ht="18.75" customHeight="1">
      <c r="A357" s="94"/>
      <c r="B357" s="91"/>
      <c r="C357" s="25"/>
      <c r="D357" s="25"/>
      <c r="E357" s="25"/>
      <c r="F357" s="14">
        <v>2024</v>
      </c>
      <c r="G357" s="26">
        <f t="shared" si="198"/>
        <v>0</v>
      </c>
      <c r="H357" s="26">
        <f t="shared" si="199"/>
        <v>0</v>
      </c>
      <c r="I357" s="26">
        <f t="shared" si="196"/>
        <v>0</v>
      </c>
      <c r="J357" s="26">
        <f t="shared" si="200"/>
        <v>0</v>
      </c>
      <c r="K357" s="26">
        <f t="shared" si="200"/>
        <v>0</v>
      </c>
      <c r="L357" s="26">
        <f t="shared" si="200"/>
        <v>0</v>
      </c>
      <c r="M357" s="26">
        <f t="shared" si="200"/>
        <v>0</v>
      </c>
      <c r="N357" s="26">
        <f t="shared" si="200"/>
        <v>0</v>
      </c>
      <c r="O357" s="26">
        <f t="shared" si="200"/>
        <v>0</v>
      </c>
      <c r="P357" s="26">
        <f t="shared" si="200"/>
        <v>0</v>
      </c>
      <c r="Q357" s="24"/>
      <c r="R357" s="85"/>
      <c r="S357" s="86"/>
      <c r="T357" s="86"/>
      <c r="U357" s="48"/>
      <c r="V357" s="48"/>
      <c r="W357" s="49"/>
      <c r="X357" s="49"/>
      <c r="Y357" s="49"/>
      <c r="Z357" s="49"/>
      <c r="AA357" s="49"/>
      <c r="AB357" s="49"/>
      <c r="AC357" s="49"/>
      <c r="AD357" s="49"/>
      <c r="AE357" s="49"/>
      <c r="AF357" s="49"/>
      <c r="AG357" s="46"/>
      <c r="AH357" s="87"/>
      <c r="AI357" s="86"/>
      <c r="AJ357" s="86"/>
      <c r="AK357" s="86"/>
      <c r="AL357" s="48"/>
      <c r="AM357" s="48"/>
      <c r="AN357" s="49"/>
      <c r="AO357" s="49"/>
      <c r="AP357" s="49"/>
      <c r="AQ357" s="49"/>
      <c r="AR357" s="49"/>
      <c r="AS357" s="49"/>
      <c r="AT357" s="49"/>
      <c r="AU357" s="49"/>
      <c r="AV357" s="49"/>
      <c r="AW357" s="49"/>
      <c r="AX357" s="46"/>
      <c r="AY357" s="87"/>
      <c r="AZ357" s="86"/>
      <c r="BA357" s="86"/>
      <c r="BB357" s="86"/>
      <c r="BC357" s="48"/>
      <c r="BD357" s="48"/>
      <c r="BE357" s="49"/>
      <c r="BF357" s="49"/>
      <c r="BG357" s="49"/>
      <c r="BH357" s="49"/>
      <c r="BI357" s="49"/>
      <c r="BJ357" s="49"/>
      <c r="BK357" s="49"/>
      <c r="BL357" s="49"/>
      <c r="BM357" s="49"/>
      <c r="BN357" s="49"/>
      <c r="BO357" s="46"/>
      <c r="BP357" s="87"/>
      <c r="BQ357" s="86"/>
      <c r="BR357" s="86"/>
      <c r="BS357" s="86"/>
      <c r="BT357" s="48"/>
      <c r="BU357" s="48"/>
      <c r="BV357" s="49"/>
      <c r="BW357" s="49"/>
      <c r="BX357" s="49"/>
      <c r="BY357" s="49"/>
      <c r="BZ357" s="49"/>
      <c r="CA357" s="49"/>
      <c r="CB357" s="49"/>
      <c r="CC357" s="49"/>
      <c r="CD357" s="49"/>
      <c r="CE357" s="49"/>
      <c r="CF357" s="46"/>
      <c r="CG357" s="87"/>
      <c r="CH357" s="86"/>
      <c r="CI357" s="86"/>
      <c r="CJ357" s="86"/>
      <c r="CK357" s="48"/>
      <c r="CL357" s="48"/>
      <c r="CM357" s="49"/>
      <c r="CN357" s="49"/>
      <c r="CO357" s="49"/>
      <c r="CP357" s="49"/>
      <c r="CQ357" s="49"/>
      <c r="CR357" s="49"/>
      <c r="CS357" s="49"/>
      <c r="CT357" s="49"/>
      <c r="CU357" s="49"/>
      <c r="CV357" s="49"/>
      <c r="CW357" s="46"/>
      <c r="CX357" s="87"/>
      <c r="CY357" s="86"/>
      <c r="CZ357" s="86"/>
      <c r="DA357" s="86"/>
      <c r="DB357" s="48"/>
      <c r="DC357" s="48"/>
      <c r="DD357" s="49"/>
      <c r="DE357" s="50"/>
      <c r="DF357" s="26"/>
      <c r="DG357" s="26"/>
      <c r="DH357" s="26"/>
      <c r="DI357" s="26"/>
      <c r="DJ357" s="26"/>
      <c r="DK357" s="26"/>
      <c r="DL357" s="26"/>
      <c r="DM357" s="26"/>
      <c r="DN357" s="24"/>
      <c r="DO357" s="85"/>
      <c r="DP357" s="91"/>
      <c r="DQ357" s="86"/>
      <c r="DR357" s="92"/>
      <c r="DS357" s="25"/>
      <c r="DT357" s="25"/>
      <c r="DU357" s="26"/>
      <c r="DV357" s="26"/>
      <c r="DW357" s="26"/>
      <c r="DX357" s="26"/>
      <c r="DY357" s="26"/>
      <c r="DZ357" s="26"/>
      <c r="EA357" s="26"/>
      <c r="EB357" s="26"/>
      <c r="EC357" s="26"/>
      <c r="ED357" s="26"/>
      <c r="EE357" s="24"/>
      <c r="EF357" s="85"/>
      <c r="EG357" s="91"/>
      <c r="EH357" s="86"/>
      <c r="EI357" s="92"/>
      <c r="EJ357" s="25"/>
      <c r="EK357" s="25"/>
      <c r="EL357" s="26"/>
      <c r="EM357" s="26"/>
      <c r="EN357" s="26"/>
      <c r="EO357" s="26"/>
      <c r="EP357" s="26"/>
      <c r="EQ357" s="26"/>
      <c r="ER357" s="26"/>
      <c r="ES357" s="26"/>
      <c r="ET357" s="26"/>
      <c r="EU357" s="26"/>
      <c r="EV357" s="24"/>
      <c r="EW357" s="85"/>
      <c r="EX357" s="91"/>
      <c r="EY357" s="86"/>
      <c r="EZ357" s="92"/>
      <c r="FA357" s="25"/>
      <c r="FB357" s="25"/>
      <c r="FC357" s="26"/>
      <c r="FD357" s="26"/>
      <c r="FE357" s="26"/>
      <c r="FF357" s="26"/>
      <c r="FG357" s="26"/>
      <c r="FH357" s="26"/>
      <c r="FI357" s="26"/>
      <c r="FJ357" s="26"/>
      <c r="FK357" s="26"/>
      <c r="FL357" s="26"/>
      <c r="FM357" s="24"/>
      <c r="FN357" s="85"/>
      <c r="FO357" s="91"/>
      <c r="FP357" s="86"/>
      <c r="FQ357" s="92"/>
      <c r="FR357" s="25"/>
      <c r="FS357" s="25"/>
      <c r="FT357" s="26"/>
      <c r="FU357" s="26"/>
      <c r="FV357" s="26"/>
      <c r="FW357" s="26"/>
      <c r="FX357" s="26"/>
      <c r="FY357" s="26"/>
      <c r="FZ357" s="26"/>
      <c r="GA357" s="26"/>
      <c r="GB357" s="26"/>
      <c r="GC357" s="26"/>
      <c r="GD357" s="24"/>
      <c r="GE357" s="85"/>
      <c r="GF357" s="91"/>
      <c r="GG357" s="86"/>
      <c r="GH357" s="92"/>
      <c r="GI357" s="25"/>
      <c r="GJ357" s="25"/>
      <c r="GK357" s="26"/>
      <c r="GL357" s="26"/>
      <c r="GM357" s="26"/>
      <c r="GN357" s="26"/>
      <c r="GO357" s="26"/>
      <c r="GP357" s="26"/>
      <c r="GQ357" s="26"/>
      <c r="GR357" s="26"/>
      <c r="GS357" s="26"/>
      <c r="GT357" s="26"/>
      <c r="GU357" s="24"/>
      <c r="GV357" s="85"/>
      <c r="GW357" s="91"/>
      <c r="GX357" s="86"/>
      <c r="GY357" s="92"/>
      <c r="GZ357" s="25"/>
      <c r="HA357" s="25"/>
      <c r="HB357" s="26"/>
      <c r="HC357" s="26"/>
      <c r="HD357" s="26"/>
      <c r="HE357" s="26"/>
      <c r="HF357" s="26"/>
      <c r="HG357" s="26"/>
      <c r="HH357" s="26"/>
      <c r="HI357" s="26"/>
      <c r="HJ357" s="26"/>
      <c r="HK357" s="26"/>
      <c r="HL357" s="24"/>
      <c r="HM357" s="85"/>
      <c r="HN357" s="91"/>
      <c r="HO357" s="86"/>
      <c r="HP357" s="92"/>
      <c r="HQ357" s="25"/>
      <c r="HR357" s="25"/>
      <c r="HS357" s="26"/>
      <c r="HT357" s="26"/>
      <c r="HU357" s="26"/>
      <c r="HV357" s="26"/>
      <c r="HW357" s="26"/>
      <c r="HX357" s="26"/>
      <c r="HY357" s="26"/>
      <c r="HZ357" s="26"/>
      <c r="IA357" s="26"/>
      <c r="IB357" s="26"/>
      <c r="IC357" s="24"/>
      <c r="ID357" s="85"/>
      <c r="IE357" s="91"/>
      <c r="IF357" s="86"/>
      <c r="IG357" s="92"/>
      <c r="IH357" s="25"/>
      <c r="II357" s="25"/>
      <c r="IJ357" s="26"/>
      <c r="IK357" s="26"/>
      <c r="IL357" s="26"/>
      <c r="IM357" s="26"/>
      <c r="IN357" s="26"/>
      <c r="IO357" s="26"/>
      <c r="IP357" s="26"/>
      <c r="IQ357" s="26"/>
      <c r="IR357" s="26"/>
      <c r="IS357" s="26"/>
      <c r="IT357" s="24"/>
    </row>
    <row r="358" spans="1:254" ht="17.25" customHeight="1">
      <c r="A358" s="94"/>
      <c r="B358" s="91"/>
      <c r="C358" s="25"/>
      <c r="D358" s="25"/>
      <c r="E358" s="25"/>
      <c r="F358" s="14">
        <v>2025</v>
      </c>
      <c r="G358" s="26">
        <f t="shared" si="198"/>
        <v>14400</v>
      </c>
      <c r="H358" s="26">
        <f t="shared" si="199"/>
        <v>0</v>
      </c>
      <c r="I358" s="26">
        <f t="shared" si="196"/>
        <v>14400</v>
      </c>
      <c r="J358" s="26">
        <f t="shared" si="200"/>
        <v>0</v>
      </c>
      <c r="K358" s="26">
        <f t="shared" si="200"/>
        <v>0</v>
      </c>
      <c r="L358" s="26">
        <f t="shared" si="200"/>
        <v>0</v>
      </c>
      <c r="M358" s="26">
        <f t="shared" si="200"/>
        <v>0</v>
      </c>
      <c r="N358" s="26">
        <f t="shared" si="200"/>
        <v>0</v>
      </c>
      <c r="O358" s="26">
        <f t="shared" si="200"/>
        <v>0</v>
      </c>
      <c r="P358" s="26">
        <f t="shared" si="200"/>
        <v>0</v>
      </c>
      <c r="Q358" s="24"/>
      <c r="R358" s="85"/>
      <c r="S358" s="86"/>
      <c r="T358" s="86"/>
      <c r="U358" s="48"/>
      <c r="V358" s="48"/>
      <c r="W358" s="49"/>
      <c r="X358" s="49"/>
      <c r="Y358" s="49"/>
      <c r="Z358" s="49"/>
      <c r="AA358" s="49"/>
      <c r="AB358" s="49"/>
      <c r="AC358" s="49"/>
      <c r="AD358" s="49"/>
      <c r="AE358" s="49"/>
      <c r="AF358" s="49"/>
      <c r="AG358" s="46"/>
      <c r="AH358" s="87"/>
      <c r="AI358" s="86"/>
      <c r="AJ358" s="86"/>
      <c r="AK358" s="86"/>
      <c r="AL358" s="48"/>
      <c r="AM358" s="48"/>
      <c r="AN358" s="49"/>
      <c r="AO358" s="49"/>
      <c r="AP358" s="49"/>
      <c r="AQ358" s="49"/>
      <c r="AR358" s="49"/>
      <c r="AS358" s="49"/>
      <c r="AT358" s="49"/>
      <c r="AU358" s="49"/>
      <c r="AV358" s="49"/>
      <c r="AW358" s="49"/>
      <c r="AX358" s="46"/>
      <c r="AY358" s="87"/>
      <c r="AZ358" s="86"/>
      <c r="BA358" s="86"/>
      <c r="BB358" s="86"/>
      <c r="BC358" s="48"/>
      <c r="BD358" s="48"/>
      <c r="BE358" s="49"/>
      <c r="BF358" s="49"/>
      <c r="BG358" s="49"/>
      <c r="BH358" s="49"/>
      <c r="BI358" s="49"/>
      <c r="BJ358" s="49"/>
      <c r="BK358" s="49"/>
      <c r="BL358" s="49"/>
      <c r="BM358" s="49"/>
      <c r="BN358" s="49"/>
      <c r="BO358" s="46"/>
      <c r="BP358" s="87"/>
      <c r="BQ358" s="86"/>
      <c r="BR358" s="86"/>
      <c r="BS358" s="86"/>
      <c r="BT358" s="48"/>
      <c r="BU358" s="48"/>
      <c r="BV358" s="49"/>
      <c r="BW358" s="49"/>
      <c r="BX358" s="49"/>
      <c r="BY358" s="49"/>
      <c r="BZ358" s="49"/>
      <c r="CA358" s="49"/>
      <c r="CB358" s="49"/>
      <c r="CC358" s="49"/>
      <c r="CD358" s="49"/>
      <c r="CE358" s="49"/>
      <c r="CF358" s="46"/>
      <c r="CG358" s="87"/>
      <c r="CH358" s="86"/>
      <c r="CI358" s="86"/>
      <c r="CJ358" s="86"/>
      <c r="CK358" s="48"/>
      <c r="CL358" s="48"/>
      <c r="CM358" s="49"/>
      <c r="CN358" s="49"/>
      <c r="CO358" s="49"/>
      <c r="CP358" s="49"/>
      <c r="CQ358" s="49"/>
      <c r="CR358" s="49"/>
      <c r="CS358" s="49"/>
      <c r="CT358" s="49"/>
      <c r="CU358" s="49"/>
      <c r="CV358" s="49"/>
      <c r="CW358" s="46"/>
      <c r="CX358" s="87"/>
      <c r="CY358" s="86"/>
      <c r="CZ358" s="86"/>
      <c r="DA358" s="86"/>
      <c r="DB358" s="48"/>
      <c r="DC358" s="48"/>
      <c r="DD358" s="49"/>
      <c r="DE358" s="50"/>
      <c r="DF358" s="26"/>
      <c r="DG358" s="26"/>
      <c r="DH358" s="26"/>
      <c r="DI358" s="26"/>
      <c r="DJ358" s="26"/>
      <c r="DK358" s="26"/>
      <c r="DL358" s="26"/>
      <c r="DM358" s="26"/>
      <c r="DN358" s="24"/>
      <c r="DO358" s="85"/>
      <c r="DP358" s="91"/>
      <c r="DQ358" s="86"/>
      <c r="DR358" s="92"/>
      <c r="DS358" s="25"/>
      <c r="DT358" s="25"/>
      <c r="DU358" s="26"/>
      <c r="DV358" s="26"/>
      <c r="DW358" s="26"/>
      <c r="DX358" s="26"/>
      <c r="DY358" s="26"/>
      <c r="DZ358" s="26"/>
      <c r="EA358" s="26"/>
      <c r="EB358" s="26"/>
      <c r="EC358" s="26"/>
      <c r="ED358" s="26"/>
      <c r="EE358" s="24"/>
      <c r="EF358" s="85"/>
      <c r="EG358" s="91"/>
      <c r="EH358" s="86"/>
      <c r="EI358" s="92"/>
      <c r="EJ358" s="25"/>
      <c r="EK358" s="25"/>
      <c r="EL358" s="26"/>
      <c r="EM358" s="26"/>
      <c r="EN358" s="26"/>
      <c r="EO358" s="26"/>
      <c r="EP358" s="26"/>
      <c r="EQ358" s="26"/>
      <c r="ER358" s="26"/>
      <c r="ES358" s="26"/>
      <c r="ET358" s="26"/>
      <c r="EU358" s="26"/>
      <c r="EV358" s="24"/>
      <c r="EW358" s="85"/>
      <c r="EX358" s="91"/>
      <c r="EY358" s="86"/>
      <c r="EZ358" s="92"/>
      <c r="FA358" s="25"/>
      <c r="FB358" s="25"/>
      <c r="FC358" s="26"/>
      <c r="FD358" s="26"/>
      <c r="FE358" s="26"/>
      <c r="FF358" s="26"/>
      <c r="FG358" s="26"/>
      <c r="FH358" s="26"/>
      <c r="FI358" s="26"/>
      <c r="FJ358" s="26"/>
      <c r="FK358" s="26"/>
      <c r="FL358" s="26"/>
      <c r="FM358" s="24"/>
      <c r="FN358" s="85"/>
      <c r="FO358" s="91"/>
      <c r="FP358" s="86"/>
      <c r="FQ358" s="92"/>
      <c r="FR358" s="25"/>
      <c r="FS358" s="25"/>
      <c r="FT358" s="26"/>
      <c r="FU358" s="26"/>
      <c r="FV358" s="26"/>
      <c r="FW358" s="26"/>
      <c r="FX358" s="26"/>
      <c r="FY358" s="26"/>
      <c r="FZ358" s="26"/>
      <c r="GA358" s="26"/>
      <c r="GB358" s="26"/>
      <c r="GC358" s="26"/>
      <c r="GD358" s="24"/>
      <c r="GE358" s="85"/>
      <c r="GF358" s="91"/>
      <c r="GG358" s="86"/>
      <c r="GH358" s="92"/>
      <c r="GI358" s="25"/>
      <c r="GJ358" s="25"/>
      <c r="GK358" s="26"/>
      <c r="GL358" s="26"/>
      <c r="GM358" s="26"/>
      <c r="GN358" s="26"/>
      <c r="GO358" s="26"/>
      <c r="GP358" s="26"/>
      <c r="GQ358" s="26"/>
      <c r="GR358" s="26"/>
      <c r="GS358" s="26"/>
      <c r="GT358" s="26"/>
      <c r="GU358" s="24"/>
      <c r="GV358" s="85"/>
      <c r="GW358" s="91"/>
      <c r="GX358" s="86"/>
      <c r="GY358" s="92"/>
      <c r="GZ358" s="25"/>
      <c r="HA358" s="25"/>
      <c r="HB358" s="26"/>
      <c r="HC358" s="26"/>
      <c r="HD358" s="26"/>
      <c r="HE358" s="26"/>
      <c r="HF358" s="26"/>
      <c r="HG358" s="26"/>
      <c r="HH358" s="26"/>
      <c r="HI358" s="26"/>
      <c r="HJ358" s="26"/>
      <c r="HK358" s="26"/>
      <c r="HL358" s="24"/>
      <c r="HM358" s="85"/>
      <c r="HN358" s="91"/>
      <c r="HO358" s="86"/>
      <c r="HP358" s="92"/>
      <c r="HQ358" s="25"/>
      <c r="HR358" s="25"/>
      <c r="HS358" s="26"/>
      <c r="HT358" s="26"/>
      <c r="HU358" s="26"/>
      <c r="HV358" s="26"/>
      <c r="HW358" s="26"/>
      <c r="HX358" s="26"/>
      <c r="HY358" s="26"/>
      <c r="HZ358" s="26"/>
      <c r="IA358" s="26"/>
      <c r="IB358" s="26"/>
      <c r="IC358" s="24"/>
      <c r="ID358" s="85"/>
      <c r="IE358" s="91"/>
      <c r="IF358" s="86"/>
      <c r="IG358" s="92"/>
      <c r="IH358" s="25"/>
      <c r="II358" s="25"/>
      <c r="IJ358" s="26"/>
      <c r="IK358" s="26"/>
      <c r="IL358" s="26"/>
      <c r="IM358" s="26"/>
      <c r="IN358" s="26"/>
      <c r="IO358" s="26"/>
      <c r="IP358" s="26"/>
      <c r="IQ358" s="26"/>
      <c r="IR358" s="26"/>
      <c r="IS358" s="26"/>
      <c r="IT358" s="24"/>
    </row>
    <row r="359" spans="1:254" ht="19.5" customHeight="1">
      <c r="A359" s="94"/>
      <c r="B359" s="91"/>
      <c r="C359" s="25"/>
      <c r="D359" s="25"/>
      <c r="E359" s="25"/>
      <c r="F359" s="14">
        <v>2026</v>
      </c>
      <c r="G359" s="26">
        <f t="shared" si="198"/>
        <v>0</v>
      </c>
      <c r="H359" s="26">
        <f t="shared" si="199"/>
        <v>0</v>
      </c>
      <c r="I359" s="26">
        <f t="shared" si="196"/>
        <v>0</v>
      </c>
      <c r="J359" s="26">
        <f t="shared" si="200"/>
        <v>0</v>
      </c>
      <c r="K359" s="26">
        <f t="shared" si="200"/>
        <v>0</v>
      </c>
      <c r="L359" s="26">
        <f t="shared" si="200"/>
        <v>0</v>
      </c>
      <c r="M359" s="26">
        <f t="shared" si="200"/>
        <v>0</v>
      </c>
      <c r="N359" s="26">
        <f t="shared" si="200"/>
        <v>0</v>
      </c>
      <c r="O359" s="26">
        <f t="shared" si="200"/>
        <v>0</v>
      </c>
      <c r="P359" s="26">
        <f t="shared" si="200"/>
        <v>0</v>
      </c>
      <c r="Q359" s="24"/>
      <c r="R359" s="85"/>
      <c r="S359" s="86"/>
      <c r="T359" s="86"/>
      <c r="U359" s="48"/>
      <c r="V359" s="48"/>
      <c r="W359" s="49"/>
      <c r="X359" s="49"/>
      <c r="Y359" s="49"/>
      <c r="Z359" s="49"/>
      <c r="AA359" s="49"/>
      <c r="AB359" s="49"/>
      <c r="AC359" s="49"/>
      <c r="AD359" s="49"/>
      <c r="AE359" s="49"/>
      <c r="AF359" s="49"/>
      <c r="AG359" s="46"/>
      <c r="AH359" s="87"/>
      <c r="AI359" s="86"/>
      <c r="AJ359" s="86"/>
      <c r="AK359" s="86"/>
      <c r="AL359" s="48"/>
      <c r="AM359" s="48"/>
      <c r="AN359" s="49"/>
      <c r="AO359" s="49"/>
      <c r="AP359" s="49"/>
      <c r="AQ359" s="49"/>
      <c r="AR359" s="49"/>
      <c r="AS359" s="49"/>
      <c r="AT359" s="49"/>
      <c r="AU359" s="49"/>
      <c r="AV359" s="49"/>
      <c r="AW359" s="49"/>
      <c r="AX359" s="46"/>
      <c r="AY359" s="87"/>
      <c r="AZ359" s="86"/>
      <c r="BA359" s="86"/>
      <c r="BB359" s="86"/>
      <c r="BC359" s="48"/>
      <c r="BD359" s="48"/>
      <c r="BE359" s="49"/>
      <c r="BF359" s="49"/>
      <c r="BG359" s="49"/>
      <c r="BH359" s="49"/>
      <c r="BI359" s="49"/>
      <c r="BJ359" s="49"/>
      <c r="BK359" s="49"/>
      <c r="BL359" s="49"/>
      <c r="BM359" s="49"/>
      <c r="BN359" s="49"/>
      <c r="BO359" s="46"/>
      <c r="BP359" s="87"/>
      <c r="BQ359" s="86"/>
      <c r="BR359" s="86"/>
      <c r="BS359" s="86"/>
      <c r="BT359" s="48"/>
      <c r="BU359" s="48"/>
      <c r="BV359" s="49"/>
      <c r="BW359" s="49"/>
      <c r="BX359" s="49"/>
      <c r="BY359" s="49"/>
      <c r="BZ359" s="49"/>
      <c r="CA359" s="49"/>
      <c r="CB359" s="49"/>
      <c r="CC359" s="49"/>
      <c r="CD359" s="49"/>
      <c r="CE359" s="49"/>
      <c r="CF359" s="46"/>
      <c r="CG359" s="87"/>
      <c r="CH359" s="86"/>
      <c r="CI359" s="86"/>
      <c r="CJ359" s="86"/>
      <c r="CK359" s="48"/>
      <c r="CL359" s="48"/>
      <c r="CM359" s="49"/>
      <c r="CN359" s="49"/>
      <c r="CO359" s="49"/>
      <c r="CP359" s="49"/>
      <c r="CQ359" s="49"/>
      <c r="CR359" s="49"/>
      <c r="CS359" s="49"/>
      <c r="CT359" s="49"/>
      <c r="CU359" s="49"/>
      <c r="CV359" s="49"/>
      <c r="CW359" s="46"/>
      <c r="CX359" s="87"/>
      <c r="CY359" s="86"/>
      <c r="CZ359" s="86"/>
      <c r="DA359" s="86"/>
      <c r="DB359" s="48"/>
      <c r="DC359" s="48"/>
      <c r="DD359" s="49"/>
      <c r="DE359" s="50"/>
      <c r="DF359" s="26"/>
      <c r="DG359" s="26"/>
      <c r="DH359" s="26"/>
      <c r="DI359" s="26"/>
      <c r="DJ359" s="26"/>
      <c r="DK359" s="26"/>
      <c r="DL359" s="26"/>
      <c r="DM359" s="26"/>
      <c r="DN359" s="24"/>
      <c r="DO359" s="85"/>
      <c r="DP359" s="91"/>
      <c r="DQ359" s="86"/>
      <c r="DR359" s="92"/>
      <c r="DS359" s="25"/>
      <c r="DT359" s="25"/>
      <c r="DU359" s="26"/>
      <c r="DV359" s="26"/>
      <c r="DW359" s="26"/>
      <c r="DX359" s="26"/>
      <c r="DY359" s="26"/>
      <c r="DZ359" s="26"/>
      <c r="EA359" s="26"/>
      <c r="EB359" s="26"/>
      <c r="EC359" s="26"/>
      <c r="ED359" s="26"/>
      <c r="EE359" s="24"/>
      <c r="EF359" s="85"/>
      <c r="EG359" s="91"/>
      <c r="EH359" s="86"/>
      <c r="EI359" s="92"/>
      <c r="EJ359" s="25"/>
      <c r="EK359" s="25"/>
      <c r="EL359" s="26"/>
      <c r="EM359" s="26"/>
      <c r="EN359" s="26"/>
      <c r="EO359" s="26"/>
      <c r="EP359" s="26"/>
      <c r="EQ359" s="26"/>
      <c r="ER359" s="26"/>
      <c r="ES359" s="26"/>
      <c r="ET359" s="26"/>
      <c r="EU359" s="26"/>
      <c r="EV359" s="24"/>
      <c r="EW359" s="85"/>
      <c r="EX359" s="91"/>
      <c r="EY359" s="86"/>
      <c r="EZ359" s="92"/>
      <c r="FA359" s="25"/>
      <c r="FB359" s="25"/>
      <c r="FC359" s="26"/>
      <c r="FD359" s="26"/>
      <c r="FE359" s="26"/>
      <c r="FF359" s="26"/>
      <c r="FG359" s="26"/>
      <c r="FH359" s="26"/>
      <c r="FI359" s="26"/>
      <c r="FJ359" s="26"/>
      <c r="FK359" s="26"/>
      <c r="FL359" s="26"/>
      <c r="FM359" s="24"/>
      <c r="FN359" s="85"/>
      <c r="FO359" s="91"/>
      <c r="FP359" s="86"/>
      <c r="FQ359" s="92"/>
      <c r="FR359" s="25"/>
      <c r="FS359" s="25"/>
      <c r="FT359" s="26"/>
      <c r="FU359" s="26"/>
      <c r="FV359" s="26"/>
      <c r="FW359" s="26"/>
      <c r="FX359" s="26"/>
      <c r="FY359" s="26"/>
      <c r="FZ359" s="26"/>
      <c r="GA359" s="26"/>
      <c r="GB359" s="26"/>
      <c r="GC359" s="26"/>
      <c r="GD359" s="24"/>
      <c r="GE359" s="85"/>
      <c r="GF359" s="91"/>
      <c r="GG359" s="86"/>
      <c r="GH359" s="92"/>
      <c r="GI359" s="25"/>
      <c r="GJ359" s="25"/>
      <c r="GK359" s="26"/>
      <c r="GL359" s="26"/>
      <c r="GM359" s="26"/>
      <c r="GN359" s="26"/>
      <c r="GO359" s="26"/>
      <c r="GP359" s="26"/>
      <c r="GQ359" s="26"/>
      <c r="GR359" s="26"/>
      <c r="GS359" s="26"/>
      <c r="GT359" s="26"/>
      <c r="GU359" s="24"/>
      <c r="GV359" s="85"/>
      <c r="GW359" s="91"/>
      <c r="GX359" s="86"/>
      <c r="GY359" s="92"/>
      <c r="GZ359" s="25"/>
      <c r="HA359" s="25"/>
      <c r="HB359" s="26"/>
      <c r="HC359" s="26"/>
      <c r="HD359" s="26"/>
      <c r="HE359" s="26"/>
      <c r="HF359" s="26"/>
      <c r="HG359" s="26"/>
      <c r="HH359" s="26"/>
      <c r="HI359" s="26"/>
      <c r="HJ359" s="26"/>
      <c r="HK359" s="26"/>
      <c r="HL359" s="24"/>
      <c r="HM359" s="85"/>
      <c r="HN359" s="91"/>
      <c r="HO359" s="86"/>
      <c r="HP359" s="92"/>
      <c r="HQ359" s="25"/>
      <c r="HR359" s="25"/>
      <c r="HS359" s="26"/>
      <c r="HT359" s="26"/>
      <c r="HU359" s="26"/>
      <c r="HV359" s="26"/>
      <c r="HW359" s="26"/>
      <c r="HX359" s="26"/>
      <c r="HY359" s="26"/>
      <c r="HZ359" s="26"/>
      <c r="IA359" s="26"/>
      <c r="IB359" s="26"/>
      <c r="IC359" s="24"/>
      <c r="ID359" s="85"/>
      <c r="IE359" s="91"/>
      <c r="IF359" s="86"/>
      <c r="IG359" s="92"/>
      <c r="IH359" s="25"/>
      <c r="II359" s="25"/>
      <c r="IJ359" s="26"/>
      <c r="IK359" s="26"/>
      <c r="IL359" s="26"/>
      <c r="IM359" s="26"/>
      <c r="IN359" s="26"/>
      <c r="IO359" s="26"/>
      <c r="IP359" s="26"/>
      <c r="IQ359" s="26"/>
      <c r="IR359" s="26"/>
      <c r="IS359" s="26"/>
      <c r="IT359" s="24"/>
    </row>
    <row r="360" spans="1:254" ht="18" customHeight="1">
      <c r="A360" s="94"/>
      <c r="B360" s="91"/>
      <c r="C360" s="21"/>
      <c r="D360" s="21"/>
      <c r="E360" s="21"/>
      <c r="F360" s="14">
        <v>2027</v>
      </c>
      <c r="G360" s="26">
        <f t="shared" si="198"/>
        <v>0</v>
      </c>
      <c r="H360" s="26">
        <f t="shared" si="199"/>
        <v>0</v>
      </c>
      <c r="I360" s="26">
        <f t="shared" si="196"/>
        <v>0</v>
      </c>
      <c r="J360" s="26">
        <f t="shared" si="200"/>
        <v>0</v>
      </c>
      <c r="K360" s="26">
        <f t="shared" si="200"/>
        <v>0</v>
      </c>
      <c r="L360" s="26">
        <f t="shared" si="200"/>
        <v>0</v>
      </c>
      <c r="M360" s="26">
        <f t="shared" si="200"/>
        <v>0</v>
      </c>
      <c r="N360" s="26">
        <f t="shared" si="200"/>
        <v>0</v>
      </c>
      <c r="O360" s="26">
        <f t="shared" si="200"/>
        <v>0</v>
      </c>
      <c r="P360" s="26">
        <f t="shared" si="200"/>
        <v>0</v>
      </c>
      <c r="Q360" s="24"/>
      <c r="R360" s="85"/>
      <c r="S360" s="86"/>
      <c r="T360" s="86"/>
      <c r="U360" s="62"/>
      <c r="V360" s="48"/>
      <c r="W360" s="49"/>
      <c r="X360" s="49"/>
      <c r="Y360" s="49"/>
      <c r="Z360" s="49"/>
      <c r="AA360" s="49"/>
      <c r="AB360" s="49"/>
      <c r="AC360" s="49"/>
      <c r="AD360" s="49"/>
      <c r="AE360" s="49"/>
      <c r="AF360" s="49"/>
      <c r="AG360" s="46"/>
      <c r="AH360" s="87"/>
      <c r="AI360" s="86"/>
      <c r="AJ360" s="86"/>
      <c r="AK360" s="86"/>
      <c r="AL360" s="62"/>
      <c r="AM360" s="48"/>
      <c r="AN360" s="49"/>
      <c r="AO360" s="49"/>
      <c r="AP360" s="49"/>
      <c r="AQ360" s="49"/>
      <c r="AR360" s="49"/>
      <c r="AS360" s="49"/>
      <c r="AT360" s="49"/>
      <c r="AU360" s="49"/>
      <c r="AV360" s="49"/>
      <c r="AW360" s="49"/>
      <c r="AX360" s="46"/>
      <c r="AY360" s="87"/>
      <c r="AZ360" s="86"/>
      <c r="BA360" s="86"/>
      <c r="BB360" s="86"/>
      <c r="BC360" s="62"/>
      <c r="BD360" s="48"/>
      <c r="BE360" s="49"/>
      <c r="BF360" s="49"/>
      <c r="BG360" s="49"/>
      <c r="BH360" s="49"/>
      <c r="BI360" s="49"/>
      <c r="BJ360" s="49"/>
      <c r="BK360" s="49"/>
      <c r="BL360" s="49"/>
      <c r="BM360" s="49"/>
      <c r="BN360" s="49"/>
      <c r="BO360" s="46"/>
      <c r="BP360" s="87"/>
      <c r="BQ360" s="86"/>
      <c r="BR360" s="86"/>
      <c r="BS360" s="86"/>
      <c r="BT360" s="62"/>
      <c r="BU360" s="48"/>
      <c r="BV360" s="49"/>
      <c r="BW360" s="49"/>
      <c r="BX360" s="49"/>
      <c r="BY360" s="49"/>
      <c r="BZ360" s="49"/>
      <c r="CA360" s="49"/>
      <c r="CB360" s="49"/>
      <c r="CC360" s="49"/>
      <c r="CD360" s="49"/>
      <c r="CE360" s="49"/>
      <c r="CF360" s="46"/>
      <c r="CG360" s="87"/>
      <c r="CH360" s="86"/>
      <c r="CI360" s="86"/>
      <c r="CJ360" s="86"/>
      <c r="CK360" s="62"/>
      <c r="CL360" s="48"/>
      <c r="CM360" s="49"/>
      <c r="CN360" s="49"/>
      <c r="CO360" s="49"/>
      <c r="CP360" s="49"/>
      <c r="CQ360" s="49"/>
      <c r="CR360" s="49"/>
      <c r="CS360" s="49"/>
      <c r="CT360" s="49"/>
      <c r="CU360" s="49"/>
      <c r="CV360" s="49"/>
      <c r="CW360" s="46"/>
      <c r="CX360" s="87"/>
      <c r="CY360" s="86"/>
      <c r="CZ360" s="86"/>
      <c r="DA360" s="86"/>
      <c r="DB360" s="62"/>
      <c r="DC360" s="48"/>
      <c r="DD360" s="49"/>
      <c r="DE360" s="50"/>
      <c r="DF360" s="26"/>
      <c r="DG360" s="26"/>
      <c r="DH360" s="26"/>
      <c r="DI360" s="26"/>
      <c r="DJ360" s="26"/>
      <c r="DK360" s="26"/>
      <c r="DL360" s="26"/>
      <c r="DM360" s="26"/>
      <c r="DN360" s="24"/>
      <c r="DO360" s="85"/>
      <c r="DP360" s="91"/>
      <c r="DQ360" s="86"/>
      <c r="DR360" s="92"/>
      <c r="DS360" s="21"/>
      <c r="DT360" s="25"/>
      <c r="DU360" s="26"/>
      <c r="DV360" s="26"/>
      <c r="DW360" s="26"/>
      <c r="DX360" s="26"/>
      <c r="DY360" s="26"/>
      <c r="DZ360" s="26"/>
      <c r="EA360" s="26"/>
      <c r="EB360" s="26"/>
      <c r="EC360" s="26"/>
      <c r="ED360" s="26"/>
      <c r="EE360" s="24"/>
      <c r="EF360" s="85"/>
      <c r="EG360" s="91"/>
      <c r="EH360" s="86"/>
      <c r="EI360" s="92"/>
      <c r="EJ360" s="21"/>
      <c r="EK360" s="25"/>
      <c r="EL360" s="26"/>
      <c r="EM360" s="26"/>
      <c r="EN360" s="26"/>
      <c r="EO360" s="26"/>
      <c r="EP360" s="26"/>
      <c r="EQ360" s="26"/>
      <c r="ER360" s="26"/>
      <c r="ES360" s="26"/>
      <c r="ET360" s="26"/>
      <c r="EU360" s="26"/>
      <c r="EV360" s="24"/>
      <c r="EW360" s="85"/>
      <c r="EX360" s="91"/>
      <c r="EY360" s="86"/>
      <c r="EZ360" s="92"/>
      <c r="FA360" s="21"/>
      <c r="FB360" s="25"/>
      <c r="FC360" s="26"/>
      <c r="FD360" s="26"/>
      <c r="FE360" s="26"/>
      <c r="FF360" s="26"/>
      <c r="FG360" s="26"/>
      <c r="FH360" s="26"/>
      <c r="FI360" s="26"/>
      <c r="FJ360" s="26"/>
      <c r="FK360" s="26"/>
      <c r="FL360" s="26"/>
      <c r="FM360" s="24"/>
      <c r="FN360" s="85"/>
      <c r="FO360" s="91"/>
      <c r="FP360" s="86"/>
      <c r="FQ360" s="92"/>
      <c r="FR360" s="21"/>
      <c r="FS360" s="25"/>
      <c r="FT360" s="26"/>
      <c r="FU360" s="26"/>
      <c r="FV360" s="26"/>
      <c r="FW360" s="26"/>
      <c r="FX360" s="26"/>
      <c r="FY360" s="26"/>
      <c r="FZ360" s="26"/>
      <c r="GA360" s="26"/>
      <c r="GB360" s="26"/>
      <c r="GC360" s="26"/>
      <c r="GD360" s="24"/>
      <c r="GE360" s="85"/>
      <c r="GF360" s="91"/>
      <c r="GG360" s="86"/>
      <c r="GH360" s="92"/>
      <c r="GI360" s="21"/>
      <c r="GJ360" s="25"/>
      <c r="GK360" s="26"/>
      <c r="GL360" s="26"/>
      <c r="GM360" s="26"/>
      <c r="GN360" s="26"/>
      <c r="GO360" s="26"/>
      <c r="GP360" s="26"/>
      <c r="GQ360" s="26"/>
      <c r="GR360" s="26"/>
      <c r="GS360" s="26"/>
      <c r="GT360" s="26"/>
      <c r="GU360" s="24"/>
      <c r="GV360" s="85"/>
      <c r="GW360" s="91"/>
      <c r="GX360" s="86"/>
      <c r="GY360" s="92"/>
      <c r="GZ360" s="21"/>
      <c r="HA360" s="25"/>
      <c r="HB360" s="26"/>
      <c r="HC360" s="26"/>
      <c r="HD360" s="26"/>
      <c r="HE360" s="26"/>
      <c r="HF360" s="26"/>
      <c r="HG360" s="26"/>
      <c r="HH360" s="26"/>
      <c r="HI360" s="26"/>
      <c r="HJ360" s="26"/>
      <c r="HK360" s="26"/>
      <c r="HL360" s="24"/>
      <c r="HM360" s="85"/>
      <c r="HN360" s="91"/>
      <c r="HO360" s="86"/>
      <c r="HP360" s="92"/>
      <c r="HQ360" s="21"/>
      <c r="HR360" s="25"/>
      <c r="HS360" s="26"/>
      <c r="HT360" s="26"/>
      <c r="HU360" s="26"/>
      <c r="HV360" s="26"/>
      <c r="HW360" s="26"/>
      <c r="HX360" s="26"/>
      <c r="HY360" s="26"/>
      <c r="HZ360" s="26"/>
      <c r="IA360" s="26"/>
      <c r="IB360" s="26"/>
      <c r="IC360" s="24"/>
      <c r="ID360" s="85"/>
      <c r="IE360" s="91"/>
      <c r="IF360" s="86"/>
      <c r="IG360" s="92"/>
      <c r="IH360" s="21"/>
      <c r="II360" s="25"/>
      <c r="IJ360" s="26"/>
      <c r="IK360" s="26"/>
      <c r="IL360" s="26"/>
      <c r="IM360" s="26"/>
      <c r="IN360" s="26"/>
      <c r="IO360" s="26"/>
      <c r="IP360" s="26"/>
      <c r="IQ360" s="26"/>
      <c r="IR360" s="26"/>
      <c r="IS360" s="26"/>
      <c r="IT360" s="24"/>
    </row>
    <row r="361" spans="1:241" ht="21.75" customHeight="1">
      <c r="A361" s="94"/>
      <c r="B361" s="91"/>
      <c r="C361" s="21"/>
      <c r="D361" s="21"/>
      <c r="E361" s="21"/>
      <c r="F361" s="14">
        <v>2028</v>
      </c>
      <c r="G361" s="26">
        <f t="shared" si="198"/>
        <v>0</v>
      </c>
      <c r="H361" s="26">
        <f t="shared" si="199"/>
        <v>0</v>
      </c>
      <c r="I361" s="26">
        <f t="shared" si="196"/>
        <v>0</v>
      </c>
      <c r="J361" s="26">
        <f t="shared" si="200"/>
        <v>0</v>
      </c>
      <c r="K361" s="26">
        <f t="shared" si="200"/>
        <v>0</v>
      </c>
      <c r="L361" s="26">
        <f t="shared" si="200"/>
        <v>0</v>
      </c>
      <c r="M361" s="26">
        <f t="shared" si="200"/>
        <v>0</v>
      </c>
      <c r="N361" s="26">
        <f t="shared" si="200"/>
        <v>0</v>
      </c>
      <c r="O361" s="26">
        <f t="shared" si="200"/>
        <v>0</v>
      </c>
      <c r="P361" s="26">
        <f t="shared" si="200"/>
        <v>0</v>
      </c>
      <c r="Q361" s="24"/>
      <c r="R361" s="3"/>
      <c r="AG361" s="63"/>
      <c r="AW361" s="63"/>
      <c r="BM361" s="63"/>
      <c r="CC361" s="63"/>
      <c r="CS361" s="63"/>
      <c r="DI361" s="63"/>
      <c r="DY361" s="63"/>
      <c r="EO361" s="63"/>
      <c r="FE361" s="63"/>
      <c r="FU361" s="63"/>
      <c r="GK361" s="63"/>
      <c r="HA361" s="63"/>
      <c r="HQ361" s="63"/>
      <c r="IG361" s="63"/>
    </row>
    <row r="362" spans="1:241" ht="21.75" customHeight="1">
      <c r="A362" s="94"/>
      <c r="B362" s="91"/>
      <c r="C362" s="21"/>
      <c r="D362" s="21"/>
      <c r="E362" s="21"/>
      <c r="F362" s="14">
        <v>2029</v>
      </c>
      <c r="G362" s="26">
        <f t="shared" si="198"/>
        <v>0</v>
      </c>
      <c r="H362" s="26">
        <f t="shared" si="199"/>
        <v>0</v>
      </c>
      <c r="I362" s="26">
        <f t="shared" si="196"/>
        <v>0</v>
      </c>
      <c r="J362" s="26">
        <f t="shared" si="200"/>
        <v>0</v>
      </c>
      <c r="K362" s="26">
        <f t="shared" si="200"/>
        <v>0</v>
      </c>
      <c r="L362" s="26">
        <f t="shared" si="200"/>
        <v>0</v>
      </c>
      <c r="M362" s="26">
        <f t="shared" si="200"/>
        <v>0</v>
      </c>
      <c r="N362" s="26">
        <f t="shared" si="200"/>
        <v>0</v>
      </c>
      <c r="O362" s="26">
        <f t="shared" si="200"/>
        <v>0</v>
      </c>
      <c r="P362" s="26">
        <f t="shared" si="200"/>
        <v>0</v>
      </c>
      <c r="Q362" s="24"/>
      <c r="R362" s="3"/>
      <c r="AG362" s="63"/>
      <c r="AW362" s="63"/>
      <c r="BM362" s="63"/>
      <c r="CC362" s="63"/>
      <c r="CS362" s="63"/>
      <c r="DI362" s="63"/>
      <c r="DY362" s="63"/>
      <c r="EO362" s="63"/>
      <c r="FE362" s="63"/>
      <c r="FU362" s="63"/>
      <c r="GK362" s="63"/>
      <c r="HA362" s="63"/>
      <c r="HQ362" s="63"/>
      <c r="IG362" s="63"/>
    </row>
    <row r="363" spans="1:241" ht="21.75" customHeight="1">
      <c r="A363" s="118"/>
      <c r="B363" s="119"/>
      <c r="C363" s="21"/>
      <c r="D363" s="21"/>
      <c r="E363" s="21"/>
      <c r="F363" s="14">
        <v>2030</v>
      </c>
      <c r="G363" s="26">
        <f t="shared" si="198"/>
        <v>0</v>
      </c>
      <c r="H363" s="26">
        <f t="shared" si="199"/>
        <v>0</v>
      </c>
      <c r="I363" s="26">
        <f t="shared" si="196"/>
        <v>0</v>
      </c>
      <c r="J363" s="26">
        <f t="shared" si="200"/>
        <v>0</v>
      </c>
      <c r="K363" s="26">
        <f t="shared" si="200"/>
        <v>0</v>
      </c>
      <c r="L363" s="26">
        <f t="shared" si="200"/>
        <v>0</v>
      </c>
      <c r="M363" s="26">
        <f t="shared" si="200"/>
        <v>0</v>
      </c>
      <c r="N363" s="26">
        <f t="shared" si="200"/>
        <v>0</v>
      </c>
      <c r="O363" s="26">
        <f t="shared" si="200"/>
        <v>0</v>
      </c>
      <c r="P363" s="26">
        <f t="shared" si="200"/>
        <v>0</v>
      </c>
      <c r="Q363" s="24"/>
      <c r="R363" s="51"/>
      <c r="AG363" s="63"/>
      <c r="AW363" s="63"/>
      <c r="BM363" s="63"/>
      <c r="CC363" s="63"/>
      <c r="CS363" s="63"/>
      <c r="DI363" s="63"/>
      <c r="DY363" s="63"/>
      <c r="EO363" s="63"/>
      <c r="FE363" s="63"/>
      <c r="FU363" s="63"/>
      <c r="GK363" s="63"/>
      <c r="HA363" s="63"/>
      <c r="HQ363" s="63"/>
      <c r="IG363" s="63"/>
    </row>
    <row r="364" spans="1:17" ht="15">
      <c r="A364" s="52"/>
      <c r="B364" s="53"/>
      <c r="C364" s="53"/>
      <c r="D364" s="53"/>
      <c r="E364" s="53"/>
      <c r="F364" s="53"/>
      <c r="G364" s="54"/>
      <c r="H364" s="54"/>
      <c r="I364" s="53"/>
      <c r="J364" s="53"/>
      <c r="K364" s="53"/>
      <c r="L364" s="53"/>
      <c r="M364" s="53"/>
      <c r="N364" s="53"/>
      <c r="O364" s="53"/>
      <c r="P364" s="53"/>
      <c r="Q364" s="53"/>
    </row>
    <row r="365" spans="1:10" ht="15">
      <c r="A365" s="55"/>
      <c r="I365" s="9"/>
      <c r="J365" s="9"/>
    </row>
    <row r="366" spans="1:10" ht="15">
      <c r="A366" s="55"/>
      <c r="I366" s="9"/>
      <c r="J366" s="9"/>
    </row>
    <row r="367" spans="1:10" ht="15">
      <c r="A367" s="55"/>
      <c r="I367" s="9"/>
      <c r="J367" s="9"/>
    </row>
    <row r="368" spans="1:10" ht="15">
      <c r="A368" s="55"/>
      <c r="C368" s="56"/>
      <c r="D368" s="56"/>
      <c r="E368" s="56"/>
      <c r="I368" s="9"/>
      <c r="J368" s="9"/>
    </row>
    <row r="369" spans="1:10" ht="15">
      <c r="A369" s="55"/>
      <c r="I369" s="9"/>
      <c r="J369" s="9"/>
    </row>
    <row r="370" spans="1:13" ht="15">
      <c r="A370" s="55"/>
      <c r="I370" s="9"/>
      <c r="J370" s="9"/>
      <c r="M370" s="59"/>
    </row>
    <row r="371" ht="15">
      <c r="A371" s="55"/>
    </row>
    <row r="372" ht="15">
      <c r="A372" s="55"/>
    </row>
    <row r="373" ht="15">
      <c r="A373" s="55"/>
    </row>
    <row r="374" ht="15">
      <c r="A374" s="55"/>
    </row>
    <row r="375" ht="15">
      <c r="A375" s="55"/>
    </row>
    <row r="376" ht="15">
      <c r="A376" s="55"/>
    </row>
    <row r="377" ht="15">
      <c r="A377" s="55"/>
    </row>
    <row r="378" spans="1:13" ht="15">
      <c r="A378" s="55"/>
      <c r="M378" s="59"/>
    </row>
    <row r="379" ht="15">
      <c r="A379" s="55"/>
    </row>
    <row r="380" ht="15">
      <c r="A380" s="55"/>
    </row>
    <row r="381" ht="15">
      <c r="A381" s="55"/>
    </row>
    <row r="382" ht="15">
      <c r="A382" s="55"/>
    </row>
    <row r="383" ht="15">
      <c r="A383" s="55"/>
    </row>
    <row r="384" ht="15">
      <c r="A384" s="55"/>
    </row>
    <row r="385" ht="15">
      <c r="A385" s="55"/>
    </row>
    <row r="386" ht="15">
      <c r="A386" s="55"/>
    </row>
    <row r="387" ht="15">
      <c r="A387" s="55"/>
    </row>
    <row r="388" ht="15">
      <c r="A388" s="55"/>
    </row>
    <row r="389" ht="15">
      <c r="A389" s="55"/>
    </row>
    <row r="390" ht="15">
      <c r="A390" s="55"/>
    </row>
    <row r="391" ht="15">
      <c r="A391" s="55"/>
    </row>
    <row r="392" ht="15">
      <c r="A392" s="55"/>
    </row>
    <row r="393" ht="15">
      <c r="A393" s="55"/>
    </row>
    <row r="394" ht="15">
      <c r="A394" s="55"/>
    </row>
    <row r="395" ht="15">
      <c r="A395" s="55"/>
    </row>
    <row r="396" ht="15">
      <c r="A396" s="55"/>
    </row>
    <row r="397" ht="15">
      <c r="A397" s="55"/>
    </row>
    <row r="398" ht="15">
      <c r="A398" s="55"/>
    </row>
    <row r="399" ht="15">
      <c r="A399" s="55"/>
    </row>
    <row r="400" ht="15">
      <c r="A400" s="55"/>
    </row>
    <row r="401" ht="15">
      <c r="A401" s="55"/>
    </row>
    <row r="402" ht="15">
      <c r="A402" s="55"/>
    </row>
    <row r="403" ht="15">
      <c r="A403" s="55"/>
    </row>
    <row r="404" ht="15">
      <c r="A404" s="55"/>
    </row>
    <row r="405" ht="15">
      <c r="A405" s="55"/>
    </row>
    <row r="406" ht="15">
      <c r="A406" s="55"/>
    </row>
    <row r="407" ht="15">
      <c r="A407" s="55"/>
    </row>
    <row r="408" ht="15">
      <c r="A408" s="55"/>
    </row>
    <row r="409" ht="15">
      <c r="A409" s="55"/>
    </row>
    <row r="410" ht="15">
      <c r="A410" s="55"/>
    </row>
    <row r="411" ht="15">
      <c r="A411" s="55"/>
    </row>
    <row r="412" ht="15">
      <c r="A412" s="55"/>
    </row>
    <row r="413" ht="15">
      <c r="A413" s="55"/>
    </row>
    <row r="414" ht="15">
      <c r="A414" s="55"/>
    </row>
    <row r="415" ht="15">
      <c r="A415" s="55"/>
    </row>
    <row r="416" ht="15">
      <c r="A416" s="55"/>
    </row>
    <row r="417" ht="15">
      <c r="A417" s="55"/>
    </row>
    <row r="418" ht="15">
      <c r="A418" s="55"/>
    </row>
    <row r="419" ht="15">
      <c r="A419" s="55"/>
    </row>
    <row r="420" ht="15">
      <c r="A420" s="55"/>
    </row>
    <row r="421" ht="15">
      <c r="A421" s="55"/>
    </row>
    <row r="422" ht="15">
      <c r="A422" s="55"/>
    </row>
    <row r="423" ht="15">
      <c r="A423" s="55"/>
    </row>
    <row r="424" ht="15">
      <c r="A424" s="55"/>
    </row>
    <row r="425" ht="15">
      <c r="A425" s="55"/>
    </row>
    <row r="426" ht="15">
      <c r="A426" s="55"/>
    </row>
    <row r="427" ht="15">
      <c r="A427" s="55"/>
    </row>
    <row r="428" ht="15">
      <c r="A428" s="55"/>
    </row>
    <row r="429" ht="15">
      <c r="A429" s="55"/>
    </row>
    <row r="430" ht="15">
      <c r="A430" s="55"/>
    </row>
    <row r="431" ht="15">
      <c r="A431" s="55"/>
    </row>
    <row r="432" ht="15">
      <c r="A432" s="55"/>
    </row>
    <row r="433" ht="15">
      <c r="A433" s="55"/>
    </row>
    <row r="434" ht="15">
      <c r="A434" s="55"/>
    </row>
    <row r="435" ht="15">
      <c r="A435" s="55"/>
    </row>
    <row r="436" ht="15">
      <c r="A436" s="55"/>
    </row>
    <row r="437" ht="15">
      <c r="A437" s="55"/>
    </row>
    <row r="438" ht="15">
      <c r="A438" s="55"/>
    </row>
    <row r="439" ht="15">
      <c r="A439" s="55"/>
    </row>
    <row r="440" ht="15">
      <c r="A440" s="55"/>
    </row>
    <row r="441" ht="15">
      <c r="A441" s="55"/>
    </row>
    <row r="442" ht="15">
      <c r="A442" s="55"/>
    </row>
    <row r="443" ht="15">
      <c r="A443" s="55"/>
    </row>
    <row r="444" ht="15">
      <c r="A444" s="55"/>
    </row>
    <row r="445" ht="15">
      <c r="A445" s="55"/>
    </row>
    <row r="446" ht="15">
      <c r="A446" s="55"/>
    </row>
    <row r="447" ht="15">
      <c r="A447" s="55"/>
    </row>
    <row r="448" ht="15">
      <c r="A448" s="55"/>
    </row>
    <row r="449" ht="15">
      <c r="A449" s="55"/>
    </row>
    <row r="450" ht="15">
      <c r="A450" s="55"/>
    </row>
  </sheetData>
  <sheetProtection/>
  <mergeCells count="375">
    <mergeCell ref="GW354:GY360"/>
    <mergeCell ref="HM354:HM360"/>
    <mergeCell ref="HN354:HP360"/>
    <mergeCell ref="GE354:GE360"/>
    <mergeCell ref="EF354:EF360"/>
    <mergeCell ref="EG354:EI360"/>
    <mergeCell ref="FN354:FN360"/>
    <mergeCell ref="FO354:FQ360"/>
    <mergeCell ref="IE354:IG360"/>
    <mergeCell ref="ID354:ID360"/>
    <mergeCell ref="EW354:EW360"/>
    <mergeCell ref="GF354:GH360"/>
    <mergeCell ref="GV354:GV360"/>
    <mergeCell ref="AI354:AK360"/>
    <mergeCell ref="CH354:CJ360"/>
    <mergeCell ref="DO354:DO360"/>
    <mergeCell ref="DP354:DR360"/>
    <mergeCell ref="CX354:CX360"/>
    <mergeCell ref="CY354:DA360"/>
    <mergeCell ref="EG304:EI310"/>
    <mergeCell ref="FO304:FQ310"/>
    <mergeCell ref="GV304:GV310"/>
    <mergeCell ref="GW304:GY310"/>
    <mergeCell ref="HM304:HM310"/>
    <mergeCell ref="EW304:EW310"/>
    <mergeCell ref="GW314:GY320"/>
    <mergeCell ref="EF344:EF350"/>
    <mergeCell ref="EG344:EI350"/>
    <mergeCell ref="A354:A363"/>
    <mergeCell ref="B354:B363"/>
    <mergeCell ref="R354:R360"/>
    <mergeCell ref="S354:T360"/>
    <mergeCell ref="AH354:AH360"/>
    <mergeCell ref="AY354:AY360"/>
    <mergeCell ref="AZ354:BB360"/>
    <mergeCell ref="HN304:HP310"/>
    <mergeCell ref="EX354:EZ360"/>
    <mergeCell ref="BP354:BP360"/>
    <mergeCell ref="BQ354:BS360"/>
    <mergeCell ref="CG354:CG360"/>
    <mergeCell ref="BQ324:BS330"/>
    <mergeCell ref="FO334:FQ340"/>
    <mergeCell ref="CG334:CG340"/>
    <mergeCell ref="CH334:CJ340"/>
    <mergeCell ref="A294:A303"/>
    <mergeCell ref="A304:A313"/>
    <mergeCell ref="B304:B313"/>
    <mergeCell ref="GE304:GE310"/>
    <mergeCell ref="GF304:GH310"/>
    <mergeCell ref="CG304:CG310"/>
    <mergeCell ref="CH304:CJ310"/>
    <mergeCell ref="GF294:GH300"/>
    <mergeCell ref="B163:B172"/>
    <mergeCell ref="B314:B323"/>
    <mergeCell ref="R274:R280"/>
    <mergeCell ref="AY304:AY310"/>
    <mergeCell ref="R304:R310"/>
    <mergeCell ref="B284:B293"/>
    <mergeCell ref="S304:T310"/>
    <mergeCell ref="AH304:AH310"/>
    <mergeCell ref="AI304:AK310"/>
    <mergeCell ref="B274:B283"/>
    <mergeCell ref="BQ334:BS340"/>
    <mergeCell ref="CY334:DA340"/>
    <mergeCell ref="B334:B343"/>
    <mergeCell ref="A274:A283"/>
    <mergeCell ref="A324:A333"/>
    <mergeCell ref="A284:A293"/>
    <mergeCell ref="B324:B333"/>
    <mergeCell ref="AY284:AY290"/>
    <mergeCell ref="R294:R300"/>
    <mergeCell ref="A314:A323"/>
    <mergeCell ref="IE334:IG340"/>
    <mergeCell ref="GW334:GY340"/>
    <mergeCell ref="HM334:HM340"/>
    <mergeCell ref="A334:A343"/>
    <mergeCell ref="AY334:AY340"/>
    <mergeCell ref="AZ334:BB340"/>
    <mergeCell ref="EF334:EF340"/>
    <mergeCell ref="EG334:EI340"/>
    <mergeCell ref="DO334:DO340"/>
    <mergeCell ref="BP334:BP340"/>
    <mergeCell ref="IE304:IG310"/>
    <mergeCell ref="EX304:EZ310"/>
    <mergeCell ref="FN304:FN310"/>
    <mergeCell ref="BQ314:BS320"/>
    <mergeCell ref="CG314:CG320"/>
    <mergeCell ref="CH314:CJ320"/>
    <mergeCell ref="ID304:ID310"/>
    <mergeCell ref="CY304:DA310"/>
    <mergeCell ref="DO304:DO310"/>
    <mergeCell ref="DP304:DR310"/>
    <mergeCell ref="AZ284:BB290"/>
    <mergeCell ref="EF294:EF300"/>
    <mergeCell ref="EG294:EI300"/>
    <mergeCell ref="EW294:EW300"/>
    <mergeCell ref="CG324:CG330"/>
    <mergeCell ref="CX304:CX310"/>
    <mergeCell ref="CX324:CX330"/>
    <mergeCell ref="CH324:CJ330"/>
    <mergeCell ref="EF304:EF310"/>
    <mergeCell ref="EF324:EF330"/>
    <mergeCell ref="BP284:BP290"/>
    <mergeCell ref="AZ304:BB310"/>
    <mergeCell ref="BP304:BP310"/>
    <mergeCell ref="BQ304:BS310"/>
    <mergeCell ref="CH284:CJ290"/>
    <mergeCell ref="HN334:HP340"/>
    <mergeCell ref="EX334:EZ340"/>
    <mergeCell ref="GF324:GH330"/>
    <mergeCell ref="GV324:GV330"/>
    <mergeCell ref="GV314:GV320"/>
    <mergeCell ref="AY324:AY330"/>
    <mergeCell ref="AZ324:BB330"/>
    <mergeCell ref="BP324:BP330"/>
    <mergeCell ref="BP314:BP320"/>
    <mergeCell ref="AZ314:BB320"/>
    <mergeCell ref="GE334:GE340"/>
    <mergeCell ref="DO324:DO330"/>
    <mergeCell ref="DP324:DR330"/>
    <mergeCell ref="GE324:GE330"/>
    <mergeCell ref="CX334:CX340"/>
    <mergeCell ref="R334:R340"/>
    <mergeCell ref="S334:T340"/>
    <mergeCell ref="ID334:ID340"/>
    <mergeCell ref="GF334:GH340"/>
    <mergeCell ref="GV334:GV340"/>
    <mergeCell ref="FN334:FN340"/>
    <mergeCell ref="DP334:DR340"/>
    <mergeCell ref="AH334:AH340"/>
    <mergeCell ref="AI334:AK340"/>
    <mergeCell ref="EW334:EW340"/>
    <mergeCell ref="IE324:IG330"/>
    <mergeCell ref="EW324:EW330"/>
    <mergeCell ref="EX324:EZ330"/>
    <mergeCell ref="FN324:FN330"/>
    <mergeCell ref="FO324:FQ330"/>
    <mergeCell ref="EG324:EI330"/>
    <mergeCell ref="ID324:ID330"/>
    <mergeCell ref="GW324:GY330"/>
    <mergeCell ref="HM324:HM330"/>
    <mergeCell ref="HN324:HP330"/>
    <mergeCell ref="ID314:ID320"/>
    <mergeCell ref="IE314:IG320"/>
    <mergeCell ref="DP314:DR320"/>
    <mergeCell ref="EF314:EF320"/>
    <mergeCell ref="EG314:EI320"/>
    <mergeCell ref="EW314:EW320"/>
    <mergeCell ref="HN314:HP320"/>
    <mergeCell ref="HM314:HM320"/>
    <mergeCell ref="GF314:GH320"/>
    <mergeCell ref="R324:R330"/>
    <mergeCell ref="S324:T330"/>
    <mergeCell ref="AH324:AH330"/>
    <mergeCell ref="AI324:AK330"/>
    <mergeCell ref="FN314:FN320"/>
    <mergeCell ref="FO314:FQ320"/>
    <mergeCell ref="CX314:CX320"/>
    <mergeCell ref="CY324:DA330"/>
    <mergeCell ref="CY314:DA320"/>
    <mergeCell ref="DO314:DO320"/>
    <mergeCell ref="R314:R320"/>
    <mergeCell ref="S314:T320"/>
    <mergeCell ref="AH314:AH320"/>
    <mergeCell ref="AI314:AK320"/>
    <mergeCell ref="AY314:AY320"/>
    <mergeCell ref="GE314:GE320"/>
    <mergeCell ref="EX314:EZ320"/>
    <mergeCell ref="GE294:GE300"/>
    <mergeCell ref="GV294:GV300"/>
    <mergeCell ref="GW294:GY300"/>
    <mergeCell ref="HM294:HM300"/>
    <mergeCell ref="ID294:ID300"/>
    <mergeCell ref="IE294:IG300"/>
    <mergeCell ref="HN294:HP300"/>
    <mergeCell ref="FO294:FQ300"/>
    <mergeCell ref="CG294:CG300"/>
    <mergeCell ref="CH294:CJ300"/>
    <mergeCell ref="CX294:CX300"/>
    <mergeCell ref="CY294:DA300"/>
    <mergeCell ref="DO294:DO300"/>
    <mergeCell ref="DP294:DR300"/>
    <mergeCell ref="EX294:EZ300"/>
    <mergeCell ref="FN294:FN300"/>
    <mergeCell ref="S294:T300"/>
    <mergeCell ref="AH294:AH300"/>
    <mergeCell ref="AI294:AK300"/>
    <mergeCell ref="AY294:AY300"/>
    <mergeCell ref="AZ294:BB300"/>
    <mergeCell ref="GW284:GY290"/>
    <mergeCell ref="BQ284:BS290"/>
    <mergeCell ref="CG284:CG290"/>
    <mergeCell ref="BP294:BP300"/>
    <mergeCell ref="BQ294:BS300"/>
    <mergeCell ref="HM284:HM290"/>
    <mergeCell ref="HN284:HP290"/>
    <mergeCell ref="ID284:ID290"/>
    <mergeCell ref="IE284:IG290"/>
    <mergeCell ref="EW284:EW290"/>
    <mergeCell ref="EX284:EZ290"/>
    <mergeCell ref="FN284:FN290"/>
    <mergeCell ref="FO284:FQ290"/>
    <mergeCell ref="GE284:GE290"/>
    <mergeCell ref="GV284:GV290"/>
    <mergeCell ref="GV274:GV280"/>
    <mergeCell ref="CY284:DA290"/>
    <mergeCell ref="DO284:DO290"/>
    <mergeCell ref="DP284:DR290"/>
    <mergeCell ref="EF284:EF290"/>
    <mergeCell ref="EG284:EI290"/>
    <mergeCell ref="DO274:DO280"/>
    <mergeCell ref="FO274:FQ280"/>
    <mergeCell ref="GE274:GE280"/>
    <mergeCell ref="GF274:GH280"/>
    <mergeCell ref="IE274:IG280"/>
    <mergeCell ref="R284:R290"/>
    <mergeCell ref="S284:T290"/>
    <mergeCell ref="AH284:AH290"/>
    <mergeCell ref="AI284:AK290"/>
    <mergeCell ref="FN274:FN280"/>
    <mergeCell ref="GW274:GY280"/>
    <mergeCell ref="HM274:HM280"/>
    <mergeCell ref="HN274:HP280"/>
    <mergeCell ref="DP274:DR280"/>
    <mergeCell ref="CX274:CX280"/>
    <mergeCell ref="GF284:GH290"/>
    <mergeCell ref="CX284:CX290"/>
    <mergeCell ref="EF274:EF280"/>
    <mergeCell ref="EG274:EI280"/>
    <mergeCell ref="EW274:EW280"/>
    <mergeCell ref="AZ274:BB280"/>
    <mergeCell ref="ID274:ID280"/>
    <mergeCell ref="AH274:AH280"/>
    <mergeCell ref="AI274:AK280"/>
    <mergeCell ref="EX274:EZ280"/>
    <mergeCell ref="BP274:BP280"/>
    <mergeCell ref="BQ274:BS280"/>
    <mergeCell ref="CG274:CG280"/>
    <mergeCell ref="CH274:CJ280"/>
    <mergeCell ref="CY274:DA280"/>
    <mergeCell ref="A142:F142"/>
    <mergeCell ref="CT102:CV108"/>
    <mergeCell ref="CT122:CV128"/>
    <mergeCell ref="AH122:AJ128"/>
    <mergeCell ref="A11:A15"/>
    <mergeCell ref="B11:B15"/>
    <mergeCell ref="A17:F17"/>
    <mergeCell ref="F11:F15"/>
    <mergeCell ref="B39:B48"/>
    <mergeCell ref="A28:F28"/>
    <mergeCell ref="FF112:FH118"/>
    <mergeCell ref="DZ122:EB128"/>
    <mergeCell ref="B294:B303"/>
    <mergeCell ref="EP112:ER118"/>
    <mergeCell ref="DI102:DI128"/>
    <mergeCell ref="DZ102:EB108"/>
    <mergeCell ref="B206:B215"/>
    <mergeCell ref="B216:B225"/>
    <mergeCell ref="DJ122:DL128"/>
    <mergeCell ref="AW102:AW128"/>
    <mergeCell ref="HR112:HT118"/>
    <mergeCell ref="FE102:FE128"/>
    <mergeCell ref="FV112:FX118"/>
    <mergeCell ref="HA102:HA128"/>
    <mergeCell ref="FF102:FH108"/>
    <mergeCell ref="GK102:GK128"/>
    <mergeCell ref="FV122:FX128"/>
    <mergeCell ref="FU102:FU128"/>
    <mergeCell ref="GL122:GN128"/>
    <mergeCell ref="GL102:GN108"/>
    <mergeCell ref="IH122:IJ128"/>
    <mergeCell ref="HB102:HD108"/>
    <mergeCell ref="HQ102:HQ128"/>
    <mergeCell ref="IH102:IJ108"/>
    <mergeCell ref="IG102:IG128"/>
    <mergeCell ref="IH112:IJ118"/>
    <mergeCell ref="HR122:HT128"/>
    <mergeCell ref="HB122:HD128"/>
    <mergeCell ref="HR102:HT108"/>
    <mergeCell ref="HB112:HD118"/>
    <mergeCell ref="GL112:GN118"/>
    <mergeCell ref="DJ102:DL108"/>
    <mergeCell ref="EO102:EO128"/>
    <mergeCell ref="EP122:ER128"/>
    <mergeCell ref="FF122:FH128"/>
    <mergeCell ref="FV102:FX108"/>
    <mergeCell ref="DY102:DY128"/>
    <mergeCell ref="DZ112:EB118"/>
    <mergeCell ref="EP102:ER108"/>
    <mergeCell ref="DJ112:DL118"/>
    <mergeCell ref="Q66:Q67"/>
    <mergeCell ref="CT112:CV118"/>
    <mergeCell ref="CD122:CF128"/>
    <mergeCell ref="CS102:CS128"/>
    <mergeCell ref="BN112:BP118"/>
    <mergeCell ref="AX122:AZ128"/>
    <mergeCell ref="BN122:BP128"/>
    <mergeCell ref="AH102:AJ108"/>
    <mergeCell ref="AH112:AJ118"/>
    <mergeCell ref="CD102:CF108"/>
    <mergeCell ref="CC102:CC128"/>
    <mergeCell ref="CD112:CF118"/>
    <mergeCell ref="S122:T128"/>
    <mergeCell ref="AX102:AZ108"/>
    <mergeCell ref="BN102:BP108"/>
    <mergeCell ref="AX112:AZ118"/>
    <mergeCell ref="BM102:BM128"/>
    <mergeCell ref="AG102:AG128"/>
    <mergeCell ref="A18:A27"/>
    <mergeCell ref="B18:B24"/>
    <mergeCell ref="A29:A58"/>
    <mergeCell ref="B49:B58"/>
    <mergeCell ref="O13:P14"/>
    <mergeCell ref="R17:R20"/>
    <mergeCell ref="D11:D15"/>
    <mergeCell ref="E11:E15"/>
    <mergeCell ref="AY274:AY280"/>
    <mergeCell ref="S274:T280"/>
    <mergeCell ref="B122:B131"/>
    <mergeCell ref="I13:J14"/>
    <mergeCell ref="C11:C15"/>
    <mergeCell ref="I11:P12"/>
    <mergeCell ref="G11:H14"/>
    <mergeCell ref="M13:N14"/>
    <mergeCell ref="B29:B38"/>
    <mergeCell ref="B102:B111"/>
    <mergeCell ref="B143:B152"/>
    <mergeCell ref="A256:A265"/>
    <mergeCell ref="B256:B265"/>
    <mergeCell ref="C256:C265"/>
    <mergeCell ref="B237:B238"/>
    <mergeCell ref="A237:A238"/>
    <mergeCell ref="A143:A172"/>
    <mergeCell ref="A206:A235"/>
    <mergeCell ref="B226:B235"/>
    <mergeCell ref="B153:B162"/>
    <mergeCell ref="O2:R2"/>
    <mergeCell ref="A89:A98"/>
    <mergeCell ref="B89:B98"/>
    <mergeCell ref="C89:C98"/>
    <mergeCell ref="B132:B141"/>
    <mergeCell ref="A102:A141"/>
    <mergeCell ref="Q11:Q15"/>
    <mergeCell ref="R11:R15"/>
    <mergeCell ref="K13:L14"/>
    <mergeCell ref="B112:B121"/>
    <mergeCell ref="A344:A353"/>
    <mergeCell ref="B344:B353"/>
    <mergeCell ref="R344:R350"/>
    <mergeCell ref="S344:T350"/>
    <mergeCell ref="AH344:AH350"/>
    <mergeCell ref="AI344:AK350"/>
    <mergeCell ref="IE344:IG350"/>
    <mergeCell ref="EW344:EW350"/>
    <mergeCell ref="EX344:EZ350"/>
    <mergeCell ref="FO344:FQ350"/>
    <mergeCell ref="GE344:GE350"/>
    <mergeCell ref="GW344:GY350"/>
    <mergeCell ref="HM344:HM350"/>
    <mergeCell ref="HN344:HP350"/>
    <mergeCell ref="ID344:ID350"/>
    <mergeCell ref="DO344:DO350"/>
    <mergeCell ref="DP344:DR350"/>
    <mergeCell ref="GF344:GH350"/>
    <mergeCell ref="FN344:FN350"/>
    <mergeCell ref="R99:R101"/>
    <mergeCell ref="GV344:GV350"/>
    <mergeCell ref="BQ344:BS350"/>
    <mergeCell ref="CG344:CG350"/>
    <mergeCell ref="CH344:CJ350"/>
    <mergeCell ref="AY344:AY350"/>
    <mergeCell ref="CX344:CX350"/>
    <mergeCell ref="CY344:DA350"/>
    <mergeCell ref="AZ344:BB350"/>
    <mergeCell ref="BP344:BP350"/>
  </mergeCells>
  <printOptions/>
  <pageMargins left="0.3937007874015748" right="0.2755905511811024" top="0.2362204724409449" bottom="0.31496062992125984" header="0.2362204724409449" footer="0.2755905511811024"/>
  <pageSetup fitToHeight="25" fitToWidth="1" horizontalDpi="600" verticalDpi="600" orientation="landscape" paperSize="9" scale="3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ДКС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Zhilko</cp:lastModifiedBy>
  <cp:lastPrinted>2021-07-22T09:32:04Z</cp:lastPrinted>
  <dcterms:created xsi:type="dcterms:W3CDTF">2012-12-12T08:42:07Z</dcterms:created>
  <dcterms:modified xsi:type="dcterms:W3CDTF">2021-10-07T02:40:08Z</dcterms:modified>
  <cp:category/>
  <cp:version/>
  <cp:contentType/>
  <cp:contentStatus/>
</cp:coreProperties>
</file>