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7980"/>
  </bookViews>
  <sheets>
    <sheet name="приложение 7.3" sheetId="1" r:id="rId1"/>
  </sheets>
  <definedNames>
    <definedName name="_xlnm.Print_Area" localSheetId="0">'приложение 7.3'!$A$1:$L$40</definedName>
  </definedNames>
  <calcPr calcId="145621"/>
</workbook>
</file>

<file path=xl/calcChain.xml><?xml version="1.0" encoding="utf-8"?>
<calcChain xmlns="http://schemas.openxmlformats.org/spreadsheetml/2006/main">
  <c r="A39" i="1" l="1"/>
  <c r="J12" i="1"/>
  <c r="G12" i="1"/>
  <c r="F12" i="1"/>
  <c r="J19" i="1" l="1"/>
  <c r="J27" i="1"/>
  <c r="G27" i="1"/>
  <c r="F27" i="1"/>
  <c r="K19" i="1"/>
  <c r="K23" i="1"/>
  <c r="K27" i="1"/>
  <c r="A26" i="1"/>
  <c r="A22" i="1"/>
  <c r="G30" i="1" l="1"/>
  <c r="F30" i="1"/>
  <c r="G19" i="1"/>
  <c r="F19" i="1"/>
  <c r="K30" i="1"/>
  <c r="J30" i="1"/>
  <c r="G23" i="1"/>
  <c r="F23" i="1"/>
  <c r="J23" i="1"/>
  <c r="G39" i="1" l="1"/>
  <c r="J39" i="1"/>
  <c r="F39" i="1"/>
  <c r="K39" i="1"/>
</calcChain>
</file>

<file path=xl/sharedStrings.xml><?xml version="1.0" encoding="utf-8"?>
<sst xmlns="http://schemas.openxmlformats.org/spreadsheetml/2006/main" count="89" uniqueCount="57">
  <si>
    <t>№ п/п</t>
  </si>
  <si>
    <t>Адрес МКД</t>
  </si>
  <si>
    <t>Стоимость капитального ремонта, руб.</t>
  </si>
  <si>
    <t>2018 год</t>
  </si>
  <si>
    <t>Год постройки</t>
  </si>
  <si>
    <t>2019 год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</si>
  <si>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</si>
  <si>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</si>
  <si>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</si>
  <si>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</si>
  <si>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</si>
  <si>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</si>
  <si>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</si>
  <si>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</si>
  <si>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</si>
  <si>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</si>
  <si>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</si>
  <si>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</si>
  <si>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</si>
  <si>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2021 год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</si>
  <si>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</si>
  <si>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</si>
  <si>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</si>
  <si>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</si>
  <si>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</si>
  <si>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</si>
  <si>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</si>
  <si>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</si>
  <si>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</si>
  <si>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</si>
  <si>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Итого по 2017 году</t>
  </si>
  <si>
    <t xml:space="preserve">  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</si>
  <si>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Бирюкова, 3</t>
  </si>
  <si>
    <t>ул. Бирюкова, 5</t>
  </si>
  <si>
    <t>ул. МПС, 15</t>
  </si>
  <si>
    <t>пер. Песочный, 19</t>
  </si>
  <si>
    <t>ул. Октябрьская, 10</t>
  </si>
  <si>
    <t>ул. Станиславского, 23</t>
  </si>
  <si>
    <t>ул. Центральная, 22</t>
  </si>
  <si>
    <t xml:space="preserve">Бакунина ул., 14                           </t>
  </si>
  <si>
    <t>Октябрьская ул., 10</t>
  </si>
  <si>
    <t>разработка ПСД, проведение проверки достоверности определения сметной стоимости, ВКР</t>
  </si>
  <si>
    <t>Дальне-Ключевская ул., 113</t>
  </si>
  <si>
    <t>Загорная ул., 9</t>
  </si>
  <si>
    <t>Свердлова ул., 5</t>
  </si>
  <si>
    <t>ул. Дальне-Ключевская, 113</t>
  </si>
  <si>
    <t xml:space="preserve">ОБЩИЙ ИТОГ: за 2017-2025 -22 МКД </t>
  </si>
  <si>
    <t>ООО «УК Октябрьский массив»</t>
  </si>
  <si>
    <t>ООО «УК «Энергия»</t>
  </si>
  <si>
    <t>ООО «УК Мой Дом»</t>
  </si>
  <si>
    <t>ООО «ЖЭП-9»</t>
  </si>
  <si>
    <t>I</t>
  </si>
  <si>
    <t>Уровень приоритет-ности</t>
  </si>
  <si>
    <t>Приложение 4 к постановлению администрации  Города Томска</t>
  </si>
  <si>
    <t>Критерий определения  уровня приоритет- ности</t>
  </si>
  <si>
    <t>Б</t>
  </si>
  <si>
    <t xml:space="preserve">от 12.10.2021 № 856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</si>
</sst>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0" fillId="0" borderId="0" xfId="0" applyBorder="1"/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4" fontId="8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view="pageBreakPreview" zoomScale="90" zoomScaleNormal="75" zoomScaleSheetLayoutView="90" workbookViewId="0">
      <selection activeCell="J2" sqref="J2:L2"/>
    </sheetView>
  </sheetViews>
  <sheetFormatPr defaultRowHeight="14.4" x14ac:dyDescent="0.3"/>
  <cols>
    <col min="1" max="1" width="5.44140625" style="9" customWidth="1"/>
    <col min="2" max="2" width="24.109375" style="1" customWidth="1"/>
    <col min="3" max="3" width="11.33203125" style="1" customWidth="1"/>
    <col min="4" max="4" width="12.6640625" style="1" customWidth="1"/>
    <col min="5" max="5" width="9.6640625" style="1" customWidth="1"/>
    <col min="6" max="6" width="9.109375" style="1" customWidth="1"/>
    <col min="7" max="7" width="12.109375" style="1" customWidth="1"/>
    <col min="8" max="8" width="10" style="9" customWidth="1"/>
    <col min="9" max="9" width="46.33203125" style="1" customWidth="1"/>
    <col min="10" max="10" width="13.6640625" style="1" customWidth="1"/>
    <col min="11" max="11" width="12.88671875" style="1" customWidth="1"/>
    <col min="12" max="12" width="30.44140625" style="31" customWidth="1"/>
  </cols>
  <sheetData>
    <row r="1" spans="1:22" ht="22.5" customHeight="1" x14ac:dyDescent="0.3">
      <c r="A1" s="54"/>
      <c r="B1" s="54"/>
      <c r="C1" s="54"/>
      <c r="D1" s="54"/>
      <c r="E1" s="54"/>
      <c r="F1" s="54"/>
      <c r="G1" s="54"/>
      <c r="H1" s="54"/>
      <c r="I1" s="54"/>
      <c r="J1" s="78" t="s">
        <v>53</v>
      </c>
      <c r="K1" s="78"/>
      <c r="L1" s="78"/>
      <c r="M1" s="54"/>
      <c r="N1" s="54"/>
      <c r="O1" s="78"/>
      <c r="P1" s="78"/>
      <c r="Q1" s="78"/>
      <c r="R1" s="78"/>
      <c r="S1" s="78"/>
      <c r="T1" s="78"/>
      <c r="U1" s="78"/>
      <c r="V1" s="55"/>
    </row>
    <row r="2" spans="1:22" ht="19.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79" t="s">
        <v>56</v>
      </c>
      <c r="K2" s="79"/>
      <c r="L2" s="79"/>
      <c r="M2" s="56"/>
      <c r="N2" s="56"/>
      <c r="O2" s="79"/>
      <c r="P2" s="79"/>
      <c r="Q2" s="79"/>
      <c r="R2" s="79"/>
      <c r="S2" s="79"/>
      <c r="T2" s="79"/>
      <c r="U2" s="79"/>
      <c r="V2" s="55"/>
    </row>
    <row r="3" spans="1:22" ht="14.25" hidden="1" customHeight="1" x14ac:dyDescent="0.3">
      <c r="J3" s="11"/>
      <c r="K3" s="11"/>
      <c r="L3" s="18"/>
    </row>
    <row r="4" spans="1:22" ht="27.75" customHeight="1" x14ac:dyDescent="0.3">
      <c r="A4" s="62"/>
      <c r="B4" s="55"/>
      <c r="C4" s="55"/>
      <c r="D4" s="55"/>
      <c r="E4" s="55"/>
      <c r="F4" s="55"/>
      <c r="G4" s="55"/>
      <c r="H4" s="62"/>
      <c r="I4" s="11"/>
      <c r="J4" s="91"/>
      <c r="K4" s="91"/>
      <c r="L4" s="91"/>
      <c r="M4" s="11"/>
      <c r="N4" s="11"/>
      <c r="O4" s="11"/>
      <c r="P4" s="11"/>
    </row>
    <row r="5" spans="1:22" ht="31.5" customHeight="1" x14ac:dyDescent="0.3">
      <c r="A5" s="82" t="s">
        <v>31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22" ht="28.5" customHeight="1" x14ac:dyDescent="0.3">
      <c r="A6" s="85" t="s">
        <v>0</v>
      </c>
      <c r="B6" s="90" t="s">
        <v>1</v>
      </c>
      <c r="C6" s="87" t="s">
        <v>52</v>
      </c>
      <c r="D6" s="87" t="s">
        <v>54</v>
      </c>
      <c r="E6" s="90" t="s">
        <v>17</v>
      </c>
      <c r="F6" s="93" t="s">
        <v>8</v>
      </c>
      <c r="G6" s="92" t="s">
        <v>18</v>
      </c>
      <c r="H6" s="90" t="s">
        <v>4</v>
      </c>
      <c r="I6" s="90" t="s">
        <v>9</v>
      </c>
      <c r="J6" s="89" t="s">
        <v>2</v>
      </c>
      <c r="K6" s="89"/>
      <c r="L6" s="87" t="s">
        <v>10</v>
      </c>
    </row>
    <row r="7" spans="1:22" ht="30" customHeight="1" x14ac:dyDescent="0.3">
      <c r="A7" s="86"/>
      <c r="B7" s="90"/>
      <c r="C7" s="88"/>
      <c r="D7" s="88"/>
      <c r="E7" s="90"/>
      <c r="F7" s="93"/>
      <c r="G7" s="92"/>
      <c r="H7" s="90"/>
      <c r="I7" s="90"/>
      <c r="J7" s="63" t="s">
        <v>15</v>
      </c>
      <c r="K7" s="63" t="s">
        <v>16</v>
      </c>
      <c r="L7" s="88"/>
      <c r="M7" s="2"/>
    </row>
    <row r="8" spans="1:22" ht="15" customHeight="1" x14ac:dyDescent="0.3">
      <c r="A8" s="83" t="s">
        <v>29</v>
      </c>
      <c r="B8" s="84"/>
      <c r="C8" s="64"/>
      <c r="D8" s="64"/>
      <c r="E8" s="65"/>
      <c r="F8" s="65"/>
      <c r="G8" s="65"/>
      <c r="H8" s="65"/>
      <c r="I8" s="65"/>
      <c r="J8" s="65"/>
      <c r="K8" s="65"/>
      <c r="L8" s="66"/>
      <c r="M8" s="2"/>
    </row>
    <row r="9" spans="1:22" s="33" customFormat="1" ht="12.9" customHeight="1" x14ac:dyDescent="0.3">
      <c r="A9" s="32">
        <v>1</v>
      </c>
      <c r="B9" s="7" t="s">
        <v>45</v>
      </c>
      <c r="C9" s="7"/>
      <c r="D9" s="7"/>
      <c r="E9" s="3" t="s">
        <v>7</v>
      </c>
      <c r="F9" s="3">
        <v>779.6</v>
      </c>
      <c r="G9" s="6">
        <v>62</v>
      </c>
      <c r="H9" s="5">
        <v>1962</v>
      </c>
      <c r="I9" s="7" t="s">
        <v>14</v>
      </c>
      <c r="J9" s="8">
        <v>16950000</v>
      </c>
      <c r="K9" s="21">
        <v>0</v>
      </c>
      <c r="L9" s="7" t="s">
        <v>47</v>
      </c>
    </row>
    <row r="10" spans="1:22" s="33" customFormat="1" ht="12.9" customHeight="1" x14ac:dyDescent="0.3">
      <c r="A10" s="32">
        <v>2</v>
      </c>
      <c r="B10" s="7" t="s">
        <v>32</v>
      </c>
      <c r="C10" s="7"/>
      <c r="D10" s="7"/>
      <c r="E10" s="3" t="s">
        <v>7</v>
      </c>
      <c r="F10" s="3">
        <v>577.5</v>
      </c>
      <c r="G10" s="5">
        <v>40</v>
      </c>
      <c r="H10" s="32">
        <v>1960</v>
      </c>
      <c r="I10" s="7" t="s">
        <v>14</v>
      </c>
      <c r="J10" s="3">
        <v>11250000</v>
      </c>
      <c r="K10" s="21">
        <v>0</v>
      </c>
      <c r="L10" s="34" t="s">
        <v>48</v>
      </c>
    </row>
    <row r="11" spans="1:22" s="33" customFormat="1" ht="12.9" customHeight="1" x14ac:dyDescent="0.3">
      <c r="A11" s="32">
        <v>3</v>
      </c>
      <c r="B11" s="7" t="s">
        <v>33</v>
      </c>
      <c r="C11" s="7"/>
      <c r="D11" s="7"/>
      <c r="E11" s="3" t="s">
        <v>7</v>
      </c>
      <c r="F11" s="3">
        <v>587.29999999999995</v>
      </c>
      <c r="G11" s="5">
        <v>39</v>
      </c>
      <c r="H11" s="32">
        <v>1960</v>
      </c>
      <c r="I11" s="7" t="s">
        <v>14</v>
      </c>
      <c r="J11" s="3">
        <v>11850000</v>
      </c>
      <c r="K11" s="21">
        <v>0</v>
      </c>
      <c r="L11" s="34" t="s">
        <v>48</v>
      </c>
    </row>
    <row r="12" spans="1:22" s="20" customFormat="1" ht="12.75" customHeight="1" x14ac:dyDescent="0.3">
      <c r="A12" s="35">
        <v>3</v>
      </c>
      <c r="B12" s="97" t="s">
        <v>30</v>
      </c>
      <c r="C12" s="98"/>
      <c r="D12" s="98"/>
      <c r="E12" s="98"/>
      <c r="F12" s="59">
        <f>SUM(F9:F11)</f>
        <v>1944.3999999999999</v>
      </c>
      <c r="G12" s="59">
        <f>SUM(G9:G11)</f>
        <v>141</v>
      </c>
      <c r="H12" s="98"/>
      <c r="I12" s="99"/>
      <c r="J12" s="36">
        <f>SUM(J9:J11)</f>
        <v>40050000</v>
      </c>
      <c r="K12" s="21">
        <v>0</v>
      </c>
      <c r="L12" s="37"/>
    </row>
    <row r="13" spans="1:22" s="20" customFormat="1" ht="12.75" customHeight="1" x14ac:dyDescent="0.3">
      <c r="A13" s="110" t="s">
        <v>3</v>
      </c>
      <c r="B13" s="80"/>
      <c r="C13" s="57"/>
      <c r="D13" s="57"/>
      <c r="E13" s="38"/>
      <c r="F13" s="38"/>
      <c r="G13" s="38"/>
      <c r="H13" s="38"/>
      <c r="I13" s="38"/>
      <c r="J13" s="80"/>
      <c r="K13" s="81"/>
      <c r="L13" s="39"/>
    </row>
    <row r="14" spans="1:22" s="20" customFormat="1" ht="12.9" customHeight="1" x14ac:dyDescent="0.3">
      <c r="A14" s="5">
        <v>1</v>
      </c>
      <c r="B14" s="7" t="s">
        <v>34</v>
      </c>
      <c r="C14" s="7"/>
      <c r="D14" s="7"/>
      <c r="E14" s="3" t="s">
        <v>7</v>
      </c>
      <c r="F14" s="5">
        <v>210.4</v>
      </c>
      <c r="G14" s="5">
        <v>12</v>
      </c>
      <c r="H14" s="5">
        <v>1930</v>
      </c>
      <c r="I14" s="7" t="s">
        <v>14</v>
      </c>
      <c r="J14" s="3">
        <v>4200000</v>
      </c>
      <c r="K14" s="21">
        <v>0</v>
      </c>
      <c r="L14" s="7" t="s">
        <v>47</v>
      </c>
    </row>
    <row r="15" spans="1:22" s="20" customFormat="1" ht="12.9" customHeight="1" x14ac:dyDescent="0.3">
      <c r="A15" s="5">
        <v>2</v>
      </c>
      <c r="B15" s="7" t="s">
        <v>35</v>
      </c>
      <c r="C15" s="7"/>
      <c r="D15" s="7"/>
      <c r="E15" s="3" t="s">
        <v>7</v>
      </c>
      <c r="F15" s="5">
        <v>279.2</v>
      </c>
      <c r="G15" s="5">
        <v>19</v>
      </c>
      <c r="H15" s="5">
        <v>1960</v>
      </c>
      <c r="I15" s="7" t="s">
        <v>14</v>
      </c>
      <c r="J15" s="3">
        <v>9320000</v>
      </c>
      <c r="K15" s="21">
        <v>0</v>
      </c>
      <c r="L15" s="7" t="s">
        <v>47</v>
      </c>
    </row>
    <row r="16" spans="1:22" s="20" customFormat="1" ht="12.9" customHeight="1" x14ac:dyDescent="0.3">
      <c r="A16" s="5">
        <v>3</v>
      </c>
      <c r="B16" s="7" t="s">
        <v>36</v>
      </c>
      <c r="C16" s="7"/>
      <c r="D16" s="7"/>
      <c r="E16" s="3" t="s">
        <v>7</v>
      </c>
      <c r="F16" s="5">
        <v>275</v>
      </c>
      <c r="G16" s="5">
        <v>24</v>
      </c>
      <c r="H16" s="5">
        <v>1917</v>
      </c>
      <c r="I16" s="7" t="s">
        <v>14</v>
      </c>
      <c r="J16" s="3">
        <v>8750000</v>
      </c>
      <c r="K16" s="21">
        <v>0</v>
      </c>
      <c r="L16" s="7" t="s">
        <v>47</v>
      </c>
    </row>
    <row r="17" spans="1:12" s="20" customFormat="1" ht="12.9" customHeight="1" x14ac:dyDescent="0.3">
      <c r="A17" s="5">
        <v>4</v>
      </c>
      <c r="B17" s="7" t="s">
        <v>37</v>
      </c>
      <c r="C17" s="7"/>
      <c r="D17" s="7"/>
      <c r="E17" s="3" t="s">
        <v>7</v>
      </c>
      <c r="F17" s="3">
        <v>96.3</v>
      </c>
      <c r="G17" s="5">
        <v>3</v>
      </c>
      <c r="H17" s="5">
        <v>1959</v>
      </c>
      <c r="I17" s="7" t="s">
        <v>14</v>
      </c>
      <c r="J17" s="3">
        <v>3750000</v>
      </c>
      <c r="K17" s="21">
        <v>0</v>
      </c>
      <c r="L17" s="7" t="s">
        <v>49</v>
      </c>
    </row>
    <row r="18" spans="1:12" s="20" customFormat="1" ht="12.9" customHeight="1" x14ac:dyDescent="0.3">
      <c r="A18" s="5">
        <v>5</v>
      </c>
      <c r="B18" s="7" t="s">
        <v>38</v>
      </c>
      <c r="C18" s="7"/>
      <c r="D18" s="7"/>
      <c r="E18" s="3" t="s">
        <v>7</v>
      </c>
      <c r="F18" s="3">
        <v>157</v>
      </c>
      <c r="G18" s="5">
        <v>22</v>
      </c>
      <c r="H18" s="5">
        <v>1990</v>
      </c>
      <c r="I18" s="7" t="s">
        <v>14</v>
      </c>
      <c r="J18" s="3">
        <v>6950000</v>
      </c>
      <c r="K18" s="21">
        <v>0</v>
      </c>
      <c r="L18" s="7" t="s">
        <v>50</v>
      </c>
    </row>
    <row r="19" spans="1:12" ht="15" customHeight="1" x14ac:dyDescent="0.3">
      <c r="A19" s="67">
        <v>5</v>
      </c>
      <c r="B19" s="97" t="s">
        <v>11</v>
      </c>
      <c r="C19" s="98"/>
      <c r="D19" s="98"/>
      <c r="E19" s="98"/>
      <c r="F19" s="61">
        <f>SUM(F14:F18)</f>
        <v>1017.9</v>
      </c>
      <c r="G19" s="60">
        <f>SUM(G14:G18)</f>
        <v>80</v>
      </c>
      <c r="H19" s="97"/>
      <c r="I19" s="99"/>
      <c r="J19" s="13">
        <f>SUM(J14:J18)</f>
        <v>32970000</v>
      </c>
      <c r="K19" s="58">
        <f>SUM(K14:K18)</f>
        <v>0</v>
      </c>
      <c r="L19" s="68"/>
    </row>
    <row r="20" spans="1:12" ht="15" customHeight="1" x14ac:dyDescent="0.3">
      <c r="A20" s="95" t="s">
        <v>5</v>
      </c>
      <c r="B20" s="96"/>
      <c r="C20" s="69"/>
      <c r="D20" s="69"/>
      <c r="E20" s="70"/>
      <c r="F20" s="70"/>
      <c r="G20" s="70"/>
      <c r="H20" s="70"/>
      <c r="I20" s="70"/>
      <c r="J20" s="70"/>
      <c r="K20" s="70"/>
      <c r="L20" s="71"/>
    </row>
    <row r="21" spans="1:12" s="26" customFormat="1" ht="24.9" customHeight="1" x14ac:dyDescent="0.3">
      <c r="A21" s="22">
        <v>1</v>
      </c>
      <c r="B21" s="15" t="s">
        <v>39</v>
      </c>
      <c r="C21" s="15"/>
      <c r="D21" s="15"/>
      <c r="E21" s="23" t="s">
        <v>7</v>
      </c>
      <c r="F21" s="24">
        <v>207.4</v>
      </c>
      <c r="G21" s="25">
        <v>14</v>
      </c>
      <c r="H21" s="22">
        <v>1905</v>
      </c>
      <c r="I21" s="27" t="s">
        <v>41</v>
      </c>
      <c r="J21" s="24">
        <v>9500000</v>
      </c>
      <c r="K21" s="21">
        <v>0</v>
      </c>
      <c r="L21" s="7" t="s">
        <v>47</v>
      </c>
    </row>
    <row r="22" spans="1:12" s="26" customFormat="1" ht="24.9" customHeight="1" x14ac:dyDescent="0.3">
      <c r="A22" s="22">
        <f>A21+1</f>
        <v>2</v>
      </c>
      <c r="B22" s="15" t="s">
        <v>40</v>
      </c>
      <c r="C22" s="15"/>
      <c r="D22" s="15"/>
      <c r="E22" s="23" t="s">
        <v>7</v>
      </c>
      <c r="F22" s="24">
        <v>264.89999999999998</v>
      </c>
      <c r="G22" s="25">
        <v>12</v>
      </c>
      <c r="H22" s="22">
        <v>1917</v>
      </c>
      <c r="I22" s="27" t="s">
        <v>41</v>
      </c>
      <c r="J22" s="24">
        <v>9100000</v>
      </c>
      <c r="K22" s="21">
        <v>0</v>
      </c>
      <c r="L22" s="7" t="s">
        <v>47</v>
      </c>
    </row>
    <row r="23" spans="1:12" ht="15" customHeight="1" x14ac:dyDescent="0.3">
      <c r="A23" s="67">
        <v>2</v>
      </c>
      <c r="B23" s="97" t="s">
        <v>13</v>
      </c>
      <c r="C23" s="98"/>
      <c r="D23" s="98"/>
      <c r="E23" s="98"/>
      <c r="F23" s="61">
        <f>SUM(F21:F22)</f>
        <v>472.29999999999995</v>
      </c>
      <c r="G23" s="60">
        <f>SUM(G21:G22)</f>
        <v>26</v>
      </c>
      <c r="H23" s="97"/>
      <c r="I23" s="99"/>
      <c r="J23" s="13">
        <f>SUM(J21:J22)</f>
        <v>18600000</v>
      </c>
      <c r="K23" s="58">
        <f>SUM(K21:K22)</f>
        <v>0</v>
      </c>
      <c r="L23" s="72"/>
    </row>
    <row r="24" spans="1:12" ht="15" customHeight="1" x14ac:dyDescent="0.3">
      <c r="A24" s="95" t="s">
        <v>6</v>
      </c>
      <c r="B24" s="96"/>
      <c r="C24" s="69"/>
      <c r="D24" s="69"/>
      <c r="E24" s="70"/>
      <c r="F24" s="70"/>
      <c r="G24" s="70"/>
      <c r="H24" s="70"/>
      <c r="I24" s="70"/>
      <c r="J24" s="70"/>
      <c r="K24" s="70"/>
      <c r="L24" s="71"/>
    </row>
    <row r="25" spans="1:12" s="26" customFormat="1" ht="26.4" x14ac:dyDescent="0.3">
      <c r="A25" s="22">
        <v>1</v>
      </c>
      <c r="B25" s="15" t="s">
        <v>42</v>
      </c>
      <c r="C25" s="15"/>
      <c r="D25" s="15"/>
      <c r="E25" s="23" t="s">
        <v>7</v>
      </c>
      <c r="F25" s="24">
        <v>779</v>
      </c>
      <c r="G25" s="25">
        <v>26</v>
      </c>
      <c r="H25" s="22">
        <v>1962</v>
      </c>
      <c r="I25" s="27" t="s">
        <v>41</v>
      </c>
      <c r="J25" s="24">
        <v>18500000</v>
      </c>
      <c r="K25" s="21">
        <v>0</v>
      </c>
      <c r="L25" s="7" t="s">
        <v>47</v>
      </c>
    </row>
    <row r="26" spans="1:12" s="26" customFormat="1" ht="26.4" x14ac:dyDescent="0.3">
      <c r="A26" s="22">
        <f>A25+1</f>
        <v>2</v>
      </c>
      <c r="B26" s="15" t="s">
        <v>43</v>
      </c>
      <c r="C26" s="15"/>
      <c r="D26" s="15"/>
      <c r="E26" s="23" t="s">
        <v>7</v>
      </c>
      <c r="F26" s="24">
        <v>142.6</v>
      </c>
      <c r="G26" s="25">
        <v>9</v>
      </c>
      <c r="H26" s="22">
        <v>1888</v>
      </c>
      <c r="I26" s="27" t="s">
        <v>41</v>
      </c>
      <c r="J26" s="24">
        <v>7900000</v>
      </c>
      <c r="K26" s="21">
        <v>0</v>
      </c>
      <c r="L26" s="7" t="s">
        <v>47</v>
      </c>
    </row>
    <row r="27" spans="1:12" ht="15" customHeight="1" x14ac:dyDescent="0.3">
      <c r="A27" s="67">
        <v>2</v>
      </c>
      <c r="B27" s="97" t="s">
        <v>12</v>
      </c>
      <c r="C27" s="98"/>
      <c r="D27" s="98"/>
      <c r="E27" s="98"/>
      <c r="F27" s="58">
        <f>SUM(F25:F26)</f>
        <v>921.6</v>
      </c>
      <c r="G27" s="16">
        <f>SUM(G25:G26)</f>
        <v>35</v>
      </c>
      <c r="H27" s="14"/>
      <c r="I27" s="7"/>
      <c r="J27" s="17">
        <f>SUM(J25:J26)</f>
        <v>26400000</v>
      </c>
      <c r="K27" s="58">
        <f>SUM(K25:K26)</f>
        <v>0</v>
      </c>
      <c r="L27" s="7"/>
    </row>
    <row r="28" spans="1:12" ht="15" customHeight="1" x14ac:dyDescent="0.3">
      <c r="A28" s="95" t="s">
        <v>19</v>
      </c>
      <c r="B28" s="96"/>
      <c r="C28" s="69"/>
      <c r="D28" s="69"/>
      <c r="E28" s="70"/>
      <c r="F28" s="70"/>
      <c r="G28" s="70"/>
      <c r="H28" s="70"/>
      <c r="I28" s="70"/>
      <c r="J28" s="70"/>
      <c r="K28" s="70"/>
      <c r="L28" s="71"/>
    </row>
    <row r="29" spans="1:12" s="28" customFormat="1" ht="26.4" x14ac:dyDescent="0.3">
      <c r="A29" s="22">
        <v>1</v>
      </c>
      <c r="B29" s="15" t="s">
        <v>44</v>
      </c>
      <c r="C29" s="14" t="s">
        <v>51</v>
      </c>
      <c r="D29" s="14" t="s">
        <v>55</v>
      </c>
      <c r="E29" s="23" t="s">
        <v>7</v>
      </c>
      <c r="F29" s="29">
        <v>167.3</v>
      </c>
      <c r="G29" s="6">
        <v>14</v>
      </c>
      <c r="H29" s="5">
        <v>1892</v>
      </c>
      <c r="I29" s="27" t="s">
        <v>41</v>
      </c>
      <c r="J29" s="3">
        <v>9800000</v>
      </c>
      <c r="K29" s="21">
        <v>0</v>
      </c>
      <c r="L29" s="7" t="s">
        <v>47</v>
      </c>
    </row>
    <row r="30" spans="1:12" ht="15" customHeight="1" x14ac:dyDescent="0.3">
      <c r="A30" s="67">
        <v>1</v>
      </c>
      <c r="B30" s="97" t="s">
        <v>20</v>
      </c>
      <c r="C30" s="98"/>
      <c r="D30" s="98"/>
      <c r="E30" s="98"/>
      <c r="F30" s="58">
        <f>SUM(F29:F29)</f>
        <v>167.3</v>
      </c>
      <c r="G30" s="16">
        <f>SUM(G29:G29)</f>
        <v>14</v>
      </c>
      <c r="H30" s="73"/>
      <c r="I30" s="7"/>
      <c r="J30" s="13">
        <f>SUM(J29:J29)</f>
        <v>9800000</v>
      </c>
      <c r="K30" s="58">
        <f>SUM(K29:K29)</f>
        <v>0</v>
      </c>
      <c r="L30" s="7"/>
    </row>
    <row r="31" spans="1:12" ht="15" customHeight="1" x14ac:dyDescent="0.3">
      <c r="A31" s="95" t="s">
        <v>21</v>
      </c>
      <c r="B31" s="96"/>
      <c r="C31" s="69"/>
      <c r="D31" s="69"/>
      <c r="E31" s="70"/>
      <c r="F31" s="70"/>
      <c r="G31" s="70"/>
      <c r="H31" s="70"/>
      <c r="I31" s="70"/>
      <c r="J31" s="70"/>
      <c r="K31" s="70"/>
      <c r="L31" s="71"/>
    </row>
    <row r="32" spans="1:12" ht="15" customHeight="1" x14ac:dyDescent="0.3">
      <c r="A32" s="67">
        <v>0</v>
      </c>
      <c r="B32" s="100" t="s">
        <v>22</v>
      </c>
      <c r="C32" s="102"/>
      <c r="D32" s="102"/>
      <c r="E32" s="103"/>
      <c r="F32" s="58">
        <v>0</v>
      </c>
      <c r="G32" s="16">
        <v>0</v>
      </c>
      <c r="H32" s="73"/>
      <c r="I32" s="7"/>
      <c r="J32" s="13">
        <v>0</v>
      </c>
      <c r="K32" s="58">
        <v>0</v>
      </c>
      <c r="L32" s="7"/>
    </row>
    <row r="33" spans="1:12" ht="15" customHeight="1" x14ac:dyDescent="0.3">
      <c r="A33" s="100" t="s">
        <v>23</v>
      </c>
      <c r="B33" s="101"/>
      <c r="C33" s="74"/>
      <c r="D33" s="74"/>
      <c r="E33" s="43"/>
      <c r="F33" s="43"/>
      <c r="G33" s="44"/>
      <c r="H33" s="75"/>
      <c r="I33" s="45"/>
      <c r="J33" s="46"/>
      <c r="K33" s="43"/>
      <c r="L33" s="45"/>
    </row>
    <row r="34" spans="1:12" x14ac:dyDescent="0.3">
      <c r="A34" s="67">
        <v>0</v>
      </c>
      <c r="B34" s="100" t="s">
        <v>25</v>
      </c>
      <c r="C34" s="102"/>
      <c r="D34" s="102"/>
      <c r="E34" s="103"/>
      <c r="F34" s="58">
        <v>0</v>
      </c>
      <c r="G34" s="16">
        <v>0</v>
      </c>
      <c r="H34" s="73"/>
      <c r="I34" s="7"/>
      <c r="J34" s="13">
        <v>0</v>
      </c>
      <c r="K34" s="58">
        <v>0</v>
      </c>
      <c r="L34" s="7"/>
    </row>
    <row r="35" spans="1:12" x14ac:dyDescent="0.3">
      <c r="A35" s="100" t="s">
        <v>24</v>
      </c>
      <c r="B35" s="101"/>
      <c r="C35" s="74"/>
      <c r="D35" s="74"/>
      <c r="E35" s="43"/>
      <c r="F35" s="43"/>
      <c r="G35" s="44"/>
      <c r="H35" s="75"/>
      <c r="I35" s="45"/>
      <c r="J35" s="46"/>
      <c r="K35" s="43"/>
      <c r="L35" s="45"/>
    </row>
    <row r="36" spans="1:12" x14ac:dyDescent="0.3">
      <c r="A36" s="67">
        <v>0</v>
      </c>
      <c r="B36" s="100" t="s">
        <v>26</v>
      </c>
      <c r="C36" s="104"/>
      <c r="D36" s="104"/>
      <c r="E36" s="105"/>
      <c r="F36" s="40">
        <v>0</v>
      </c>
      <c r="G36" s="41">
        <v>0</v>
      </c>
      <c r="H36" s="47"/>
      <c r="I36" s="42"/>
      <c r="J36" s="40">
        <v>0</v>
      </c>
      <c r="K36" s="40">
        <v>0</v>
      </c>
      <c r="L36" s="48"/>
    </row>
    <row r="37" spans="1:12" x14ac:dyDescent="0.3">
      <c r="A37" s="100" t="s">
        <v>27</v>
      </c>
      <c r="B37" s="106"/>
      <c r="C37" s="76"/>
      <c r="D37" s="76"/>
      <c r="E37" s="49"/>
      <c r="F37" s="49"/>
      <c r="G37" s="50"/>
      <c r="H37" s="51"/>
      <c r="I37" s="52"/>
      <c r="J37" s="49"/>
      <c r="K37" s="49"/>
      <c r="L37" s="53"/>
    </row>
    <row r="38" spans="1:12" x14ac:dyDescent="0.3">
      <c r="A38" s="67">
        <v>0</v>
      </c>
      <c r="B38" s="97" t="s">
        <v>28</v>
      </c>
      <c r="C38" s="98"/>
      <c r="D38" s="98"/>
      <c r="E38" s="98"/>
      <c r="F38" s="61">
        <v>0</v>
      </c>
      <c r="G38" s="60">
        <v>0</v>
      </c>
      <c r="H38" s="98"/>
      <c r="I38" s="99"/>
      <c r="J38" s="13">
        <v>0</v>
      </c>
      <c r="K38" s="58">
        <v>0</v>
      </c>
      <c r="L38" s="77"/>
    </row>
    <row r="39" spans="1:12" x14ac:dyDescent="0.3">
      <c r="A39" s="60">
        <f>SUM(A12,A19,A23,A27,A30,A32,A34,A36,A38)</f>
        <v>13</v>
      </c>
      <c r="B39" s="107" t="s">
        <v>46</v>
      </c>
      <c r="C39" s="108"/>
      <c r="D39" s="108"/>
      <c r="E39" s="109"/>
      <c r="F39" s="58">
        <f>SUM(F12,F19,F23,F27,F30,F32,F34,F36,F38)</f>
        <v>4523.5</v>
      </c>
      <c r="G39" s="16">
        <f>SUM(G12,G19,G23,G27,G30,G32,G34,G36,G38)</f>
        <v>296</v>
      </c>
      <c r="H39" s="110"/>
      <c r="I39" s="81"/>
      <c r="J39" s="61">
        <f>SUM(J12,J19,J23,J27,J30,J32,J34,J36,J38)</f>
        <v>127820000</v>
      </c>
      <c r="K39" s="58">
        <f>SUM(L10,K19,K23,K27,K30,K32,K34,K36,K38)</f>
        <v>0</v>
      </c>
      <c r="L39" s="30"/>
    </row>
    <row r="40" spans="1:12" x14ac:dyDescent="0.3">
      <c r="A40" s="10"/>
      <c r="B40" s="4"/>
      <c r="C40" s="4"/>
      <c r="D40" s="4"/>
      <c r="E40" s="4"/>
      <c r="F40" s="4"/>
      <c r="G40" s="4"/>
      <c r="H40" s="10"/>
      <c r="I40" s="4"/>
      <c r="J40" s="4"/>
      <c r="K40" s="4"/>
      <c r="L40" s="19"/>
    </row>
    <row r="41" spans="1:12" ht="15.6" x14ac:dyDescent="0.3">
      <c r="A41" s="12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1:12" x14ac:dyDescent="0.3">
      <c r="A42" s="10"/>
      <c r="B42" s="4"/>
      <c r="C42" s="4"/>
      <c r="D42" s="4"/>
      <c r="E42" s="4"/>
      <c r="F42" s="4"/>
      <c r="G42" s="4"/>
      <c r="H42" s="10"/>
      <c r="I42" s="4"/>
      <c r="J42" s="4"/>
      <c r="K42" s="4"/>
      <c r="L42" s="19"/>
    </row>
    <row r="43" spans="1:12" x14ac:dyDescent="0.3">
      <c r="A43" s="10"/>
      <c r="B43" s="4"/>
      <c r="C43" s="4"/>
      <c r="D43" s="4"/>
      <c r="E43" s="4"/>
      <c r="F43" s="4"/>
      <c r="G43" s="4"/>
      <c r="H43" s="10"/>
      <c r="I43" s="4"/>
      <c r="J43" s="4"/>
      <c r="K43" s="4"/>
      <c r="L43" s="19"/>
    </row>
    <row r="44" spans="1:12" x14ac:dyDescent="0.3">
      <c r="A44" s="10"/>
      <c r="B44" s="4"/>
      <c r="C44" s="4"/>
      <c r="D44" s="4"/>
      <c r="E44" s="4"/>
      <c r="F44" s="4"/>
      <c r="G44" s="4"/>
      <c r="H44" s="10"/>
      <c r="I44" s="4"/>
      <c r="J44" s="4"/>
      <c r="K44" s="4"/>
      <c r="L44" s="19"/>
    </row>
    <row r="45" spans="1:12" x14ac:dyDescent="0.3">
      <c r="A45" s="10"/>
      <c r="B45" s="4"/>
      <c r="C45" s="4"/>
      <c r="D45" s="4"/>
      <c r="E45" s="4"/>
      <c r="F45" s="4"/>
      <c r="G45" s="4"/>
      <c r="H45" s="10"/>
      <c r="I45" s="4"/>
      <c r="J45" s="4"/>
      <c r="K45" s="4"/>
      <c r="L45" s="19"/>
    </row>
    <row r="46" spans="1:12" x14ac:dyDescent="0.3">
      <c r="A46" s="10"/>
      <c r="B46" s="4"/>
      <c r="C46" s="4"/>
      <c r="D46" s="4"/>
      <c r="E46" s="4"/>
      <c r="F46" s="4"/>
      <c r="G46" s="4"/>
      <c r="H46" s="10"/>
      <c r="I46" s="4"/>
      <c r="J46" s="4"/>
      <c r="K46" s="4"/>
      <c r="L46" s="19"/>
    </row>
  </sheetData>
  <mergeCells count="43">
    <mergeCell ref="B39:E39"/>
    <mergeCell ref="H39:I39"/>
    <mergeCell ref="E6:E7"/>
    <mergeCell ref="B6:B7"/>
    <mergeCell ref="B19:E19"/>
    <mergeCell ref="H19:I19"/>
    <mergeCell ref="B12:E12"/>
    <mergeCell ref="H12:I12"/>
    <mergeCell ref="A13:B13"/>
    <mergeCell ref="A31:B31"/>
    <mergeCell ref="D6:D7"/>
    <mergeCell ref="B41:L41"/>
    <mergeCell ref="A20:B20"/>
    <mergeCell ref="A24:B24"/>
    <mergeCell ref="B23:E23"/>
    <mergeCell ref="H23:I23"/>
    <mergeCell ref="B38:E38"/>
    <mergeCell ref="H38:I38"/>
    <mergeCell ref="A35:B35"/>
    <mergeCell ref="B34:E34"/>
    <mergeCell ref="B36:E36"/>
    <mergeCell ref="A37:B37"/>
    <mergeCell ref="A28:B28"/>
    <mergeCell ref="A33:B33"/>
    <mergeCell ref="B32:E32"/>
    <mergeCell ref="B27:E27"/>
    <mergeCell ref="B30:E30"/>
    <mergeCell ref="O1:U1"/>
    <mergeCell ref="O2:U2"/>
    <mergeCell ref="J1:L1"/>
    <mergeCell ref="J2:L2"/>
    <mergeCell ref="J13:K13"/>
    <mergeCell ref="A5:L5"/>
    <mergeCell ref="A8:B8"/>
    <mergeCell ref="A6:A7"/>
    <mergeCell ref="L6:L7"/>
    <mergeCell ref="J6:K6"/>
    <mergeCell ref="I6:I7"/>
    <mergeCell ref="C6:C7"/>
    <mergeCell ref="J4:L4"/>
    <mergeCell ref="H6:H7"/>
    <mergeCell ref="G6:G7"/>
    <mergeCell ref="F6:F7"/>
  </mergeCells>
  <phoneticPr fontId="3" type="noConversion"/>
  <pageMargins left="0.39370078740157483" right="0.27559055118110237" top="0.6692913385826772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2021-10-13T05:18:02Z</dcterms:modified>
</cp:coreProperties>
</file>