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'Лист3'!$B$5:$B$58</definedName>
  </definedNames>
  <calcPr fullCalcOnLoad="1"/>
</workbook>
</file>

<file path=xl/sharedStrings.xml><?xml version="1.0" encoding="utf-8"?>
<sst xmlns="http://schemas.openxmlformats.org/spreadsheetml/2006/main" count="186" uniqueCount="88">
  <si>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</si>
  <si>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</si>
  <si>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</si>
  <si>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</si>
  <si>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</si>
  <si>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</si>
  <si>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</si>
  <si>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</si>
  <si>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</si>
  <si>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</si>
  <si>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</si>
  <si>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</si>
  <si>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</si>
  <si>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</si>
  <si>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</si>
  <si>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</si>
  <si>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</si>
  <si>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</si>
  <si>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</si>
  <si>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</si>
  <si>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</si>
  <si>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</si>
  <si>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</si>
  <si>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</si>
  <si>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</si>
  <si>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</si>
  <si>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</si>
  <si>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</si>
  <si>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</si>
  <si>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</si>
  <si>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</si>
  <si>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</si>
  <si>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</si>
  <si>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</si>
  <si>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</si>
  <si>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</si>
  <si>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</si>
  <si>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</si>
  <si>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</si>
  <si>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</si>
  <si>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</si>
  <si>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</si>
  <si>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</si>
  <si>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</si>
  <si>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</si>
  <si>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</si>
  <si>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</si>
  <si>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</si>
  <si>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</si>
  <si>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</si>
  <si>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</si>
  <si>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</si>
  <si>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</si>
  <si>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</si>
  <si>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</si>
  <si>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</si>
  <si>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</si>
  <si>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</si>
  <si>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</si>
  <si>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</si>
  <si>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</si>
  <si>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</si>
  <si>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</si>
  <si>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ПЕРЕЧЕНЬ МНОГОКВАРТИРНЫХ ДОМОВ ЛЕНИНСКОГО РАЙОНА ГОРОДА ТОМСКА, </t>
  </si>
  <si>
    <t>ООО «УК «Ремстройбыт»</t>
  </si>
  <si>
    <t>ООО «УК «Мой дом»</t>
  </si>
  <si>
    <t>ООО «УК «Ленинский массив»</t>
  </si>
  <si>
    <t>ООО «УК «Каштачная»</t>
  </si>
  <si>
    <t>ООО «Компания «Каштачная»</t>
  </si>
  <si>
    <t>ООО «УК  «Мой Дом Ленинского район»</t>
  </si>
  <si>
    <t>ООО «Компания «Жилсервис Ленинского района»</t>
  </si>
  <si>
    <t xml:space="preserve">выборочный капитальный ремонт, изготовление ПСД (взамена венцов, восстановление обшивки)                                         </t>
  </si>
  <si>
    <t xml:space="preserve">выборочный капитальный ремонт, изготовление ПСД  (замена венцов, восстановление обшивки)                                               </t>
  </si>
  <si>
    <t xml:space="preserve">выборочный капитальный ремонт, изготовление ПСД (тамбур, печное оборудование, межэтажные перекрытия)                                                  </t>
  </si>
  <si>
    <t xml:space="preserve">выборочный капитальный ремонт, изготовление ПСД (лестничные марши, межэтажные перекрытия)     </t>
  </si>
  <si>
    <t xml:space="preserve">выборочный капитальный ремонт, изготовление ПСД (лестничные марши, межэтажные перекрытия, входные группы)                                                  </t>
  </si>
  <si>
    <t xml:space="preserve">выборочный капитальный ремонт, изготовление ПСД  (межэтажные перекрытия, замена венцов)                                                 </t>
  </si>
  <si>
    <t xml:space="preserve">выборочный капитальный ремонт, изготовление ПСД  (лестничные марши, выгребная яма)                                                 </t>
  </si>
  <si>
    <t xml:space="preserve">выборочный капитальный ремонт, изготовление ПСД (лестничные марши, межэтажные перекрытия, входные группы)   </t>
  </si>
  <si>
    <t xml:space="preserve">выборочный капитальный ремонт, изготовление ПСД (лестничные марши, межэтажные перекрытия, входные группы, замена венцов)   </t>
  </si>
  <si>
    <t xml:space="preserve">выборочный капитальный ремонт, изготовление ПСД (тамбур, печное оборудование, лестничные марши)   </t>
  </si>
  <si>
    <t xml:space="preserve">ОБЩИЙ ИТОГ: за 2017-2025 -32 МКД </t>
  </si>
  <si>
    <t>Уровень приоритет-ности</t>
  </si>
  <si>
    <t>I</t>
  </si>
  <si>
    <t>Приложение 7 к постановлению администрации  Города Томска</t>
  </si>
  <si>
    <t>Критерий определения  уровня приоритетности</t>
  </si>
  <si>
    <t>Б</t>
  </si>
  <si>
    <t xml:space="preserve">от 12.10.2021 № 856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</si>
</sst>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82" zoomScaleSheetLayoutView="82" zoomScalePageLayoutView="0" workbookViewId="0" topLeftCell="A1">
      <selection activeCell="J2" sqref="J2:L2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4" width="11.57421875" style="0" customWidth="1"/>
    <col min="5" max="5" width="16.00390625" style="0" customWidth="1"/>
    <col min="6" max="6" width="9.28125" style="0" customWidth="1"/>
    <col min="7" max="7" width="10.421875" style="0" customWidth="1"/>
    <col min="8" max="8" width="10.7109375" style="0" customWidth="1"/>
    <col min="9" max="9" width="47.57421875" style="0" customWidth="1"/>
    <col min="10" max="10" width="16.7109375" style="0" customWidth="1"/>
    <col min="11" max="11" width="11.7109375" style="0" customWidth="1"/>
    <col min="12" max="12" width="36.8515625" style="18" customWidth="1"/>
  </cols>
  <sheetData>
    <row r="1" spans="10:12" ht="12.75">
      <c r="J1" s="81" t="s">
        <v>84</v>
      </c>
      <c r="K1" s="81"/>
      <c r="L1" s="81"/>
    </row>
    <row r="2" spans="10:12" ht="12.75">
      <c r="J2" s="81" t="s">
        <v>87</v>
      </c>
      <c r="K2" s="81"/>
      <c r="L2" s="81"/>
    </row>
    <row r="4" spans="1:13" ht="19.5" customHeight="1">
      <c r="A4" s="50"/>
      <c r="B4" s="50"/>
      <c r="C4" s="50"/>
      <c r="D4" s="50"/>
      <c r="E4" s="50"/>
      <c r="F4" s="50"/>
      <c r="G4" s="50"/>
      <c r="H4" s="50"/>
      <c r="I4" s="50"/>
      <c r="J4" s="82"/>
      <c r="K4" s="82"/>
      <c r="L4" s="82"/>
      <c r="M4" s="26"/>
    </row>
    <row r="5" spans="1:13" ht="12.75">
      <c r="A5" s="76" t="s">
        <v>63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15"/>
    </row>
    <row r="6" spans="1:14" ht="12.75" customHeight="1">
      <c r="A6" s="80" t="s">
        <v>46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0"/>
      <c r="N6" s="30"/>
    </row>
    <row r="7" spans="1:14" s="2" customFormat="1" ht="30.75" customHeight="1">
      <c r="A7" s="77" t="s">
        <v>0</v>
      </c>
      <c r="B7" s="60" t="s">
        <v>1</v>
      </c>
      <c r="C7" s="61" t="s">
        <v>82</v>
      </c>
      <c r="D7" s="61" t="s">
        <v>85</v>
      </c>
      <c r="E7" s="60" t="s">
        <v>47</v>
      </c>
      <c r="F7" s="79" t="s">
        <v>2</v>
      </c>
      <c r="G7" s="84" t="s">
        <v>48</v>
      </c>
      <c r="H7" s="60" t="s">
        <v>3</v>
      </c>
      <c r="I7" s="60" t="s">
        <v>4</v>
      </c>
      <c r="J7" s="83" t="s">
        <v>5</v>
      </c>
      <c r="K7" s="83"/>
      <c r="L7" s="60" t="s">
        <v>6</v>
      </c>
      <c r="M7" s="29"/>
      <c r="N7" s="29"/>
    </row>
    <row r="8" spans="1:12" s="2" customFormat="1" ht="31.5" customHeight="1">
      <c r="A8" s="78"/>
      <c r="B8" s="60"/>
      <c r="C8" s="62"/>
      <c r="D8" s="62"/>
      <c r="E8" s="60"/>
      <c r="F8" s="79"/>
      <c r="G8" s="84"/>
      <c r="H8" s="60"/>
      <c r="I8" s="60"/>
      <c r="J8" s="51" t="s">
        <v>49</v>
      </c>
      <c r="K8" s="51" t="s">
        <v>50</v>
      </c>
      <c r="L8" s="60"/>
    </row>
    <row r="9" spans="1:12" s="2" customFormat="1" ht="15" customHeight="1">
      <c r="A9" s="67" t="s">
        <v>53</v>
      </c>
      <c r="B9" s="68"/>
      <c r="C9" s="56"/>
      <c r="D9" s="56"/>
      <c r="E9" s="23"/>
      <c r="F9" s="24"/>
      <c r="G9" s="25"/>
      <c r="H9" s="23"/>
      <c r="I9" s="23"/>
      <c r="J9" s="52"/>
      <c r="K9" s="52"/>
      <c r="L9" s="45"/>
    </row>
    <row r="10" spans="1:12" s="2" customFormat="1" ht="12.75" customHeight="1">
      <c r="A10" s="7">
        <v>1</v>
      </c>
      <c r="B10" s="8" t="s">
        <v>60</v>
      </c>
      <c r="C10" s="8"/>
      <c r="D10" s="8"/>
      <c r="E10" s="6" t="s">
        <v>7</v>
      </c>
      <c r="F10" s="6">
        <v>283.4</v>
      </c>
      <c r="G10" s="6">
        <v>24</v>
      </c>
      <c r="H10" s="6">
        <v>1860</v>
      </c>
      <c r="I10" s="6" t="s">
        <v>61</v>
      </c>
      <c r="J10" s="9">
        <v>3000000</v>
      </c>
      <c r="K10" s="9">
        <v>0</v>
      </c>
      <c r="L10" s="8" t="s">
        <v>64</v>
      </c>
    </row>
    <row r="11" spans="1:12" s="2" customFormat="1" ht="12.75" customHeight="1">
      <c r="A11" s="7">
        <v>2</v>
      </c>
      <c r="B11" s="8" t="s">
        <v>9</v>
      </c>
      <c r="C11" s="8"/>
      <c r="D11" s="8"/>
      <c r="E11" s="6" t="s">
        <v>7</v>
      </c>
      <c r="F11" s="6">
        <v>494.74</v>
      </c>
      <c r="G11" s="6">
        <v>37</v>
      </c>
      <c r="H11" s="6">
        <v>1953</v>
      </c>
      <c r="I11" s="6" t="s">
        <v>61</v>
      </c>
      <c r="J11" s="9">
        <v>5000000</v>
      </c>
      <c r="K11" s="9">
        <v>0</v>
      </c>
      <c r="L11" s="8" t="s">
        <v>65</v>
      </c>
    </row>
    <row r="12" spans="1:12" s="2" customFormat="1" ht="12.75" customHeight="1">
      <c r="A12" s="7">
        <v>3</v>
      </c>
      <c r="B12" s="10" t="s">
        <v>43</v>
      </c>
      <c r="C12" s="10"/>
      <c r="D12" s="10"/>
      <c r="E12" s="6" t="s">
        <v>7</v>
      </c>
      <c r="F12" s="6">
        <v>333</v>
      </c>
      <c r="G12" s="6">
        <v>29</v>
      </c>
      <c r="H12" s="6">
        <v>1953</v>
      </c>
      <c r="I12" s="6" t="s">
        <v>61</v>
      </c>
      <c r="J12" s="9">
        <v>4000000</v>
      </c>
      <c r="K12" s="9">
        <v>0</v>
      </c>
      <c r="L12" s="8" t="s">
        <v>65</v>
      </c>
    </row>
    <row r="13" spans="1:12" s="2" customFormat="1" ht="12.75" customHeight="1">
      <c r="A13" s="7">
        <v>4</v>
      </c>
      <c r="B13" s="44" t="s">
        <v>10</v>
      </c>
      <c r="C13" s="44"/>
      <c r="D13" s="44"/>
      <c r="E13" s="6" t="s">
        <v>7</v>
      </c>
      <c r="F13" s="5">
        <v>596.4</v>
      </c>
      <c r="G13" s="5">
        <v>38</v>
      </c>
      <c r="H13" s="5">
        <v>1953</v>
      </c>
      <c r="I13" s="6" t="s">
        <v>61</v>
      </c>
      <c r="J13" s="43">
        <v>2500000</v>
      </c>
      <c r="K13" s="43">
        <v>0</v>
      </c>
      <c r="L13" s="8" t="s">
        <v>65</v>
      </c>
    </row>
    <row r="14" spans="1:12" s="2" customFormat="1" ht="12.75" customHeight="1">
      <c r="A14" s="7">
        <v>5</v>
      </c>
      <c r="B14" s="8" t="s">
        <v>11</v>
      </c>
      <c r="C14" s="8"/>
      <c r="D14" s="8"/>
      <c r="E14" s="6" t="s">
        <v>7</v>
      </c>
      <c r="F14" s="5">
        <v>332</v>
      </c>
      <c r="G14" s="5">
        <v>19</v>
      </c>
      <c r="H14" s="5">
        <v>1953</v>
      </c>
      <c r="I14" s="6" t="s">
        <v>61</v>
      </c>
      <c r="J14" s="43">
        <v>2000000</v>
      </c>
      <c r="K14" s="43">
        <v>0</v>
      </c>
      <c r="L14" s="8" t="s">
        <v>65</v>
      </c>
    </row>
    <row r="15" spans="1:12" s="2" customFormat="1" ht="12.75" customHeight="1">
      <c r="A15" s="7">
        <v>6</v>
      </c>
      <c r="B15" s="10" t="s">
        <v>12</v>
      </c>
      <c r="C15" s="10"/>
      <c r="D15" s="10"/>
      <c r="E15" s="6" t="s">
        <v>7</v>
      </c>
      <c r="F15" s="6">
        <v>371.2</v>
      </c>
      <c r="G15" s="6">
        <v>26</v>
      </c>
      <c r="H15" s="6">
        <v>1950</v>
      </c>
      <c r="I15" s="6" t="s">
        <v>61</v>
      </c>
      <c r="J15" s="9">
        <v>3000000</v>
      </c>
      <c r="K15" s="9">
        <v>0</v>
      </c>
      <c r="L15" s="8" t="s">
        <v>67</v>
      </c>
    </row>
    <row r="16" spans="1:12" s="2" customFormat="1" ht="12.75" customHeight="1">
      <c r="A16" s="7">
        <v>7</v>
      </c>
      <c r="B16" s="10" t="s">
        <v>62</v>
      </c>
      <c r="C16" s="10"/>
      <c r="D16" s="10"/>
      <c r="E16" s="6" t="s">
        <v>7</v>
      </c>
      <c r="F16" s="6">
        <v>373.3</v>
      </c>
      <c r="G16" s="6">
        <v>23</v>
      </c>
      <c r="H16" s="6">
        <v>1955</v>
      </c>
      <c r="I16" s="6" t="s">
        <v>61</v>
      </c>
      <c r="J16" s="9">
        <v>3000000</v>
      </c>
      <c r="K16" s="9">
        <v>0</v>
      </c>
      <c r="L16" s="8" t="s">
        <v>67</v>
      </c>
    </row>
    <row r="17" spans="1:12" s="2" customFormat="1" ht="15" customHeight="1">
      <c r="A17" s="1">
        <v>7</v>
      </c>
      <c r="B17" s="58" t="s">
        <v>54</v>
      </c>
      <c r="C17" s="66"/>
      <c r="D17" s="66"/>
      <c r="E17" s="59"/>
      <c r="F17" s="42">
        <f>SUM(F10:F16)</f>
        <v>2784.04</v>
      </c>
      <c r="G17" s="21">
        <f>SUM(G10:G16)</f>
        <v>196</v>
      </c>
      <c r="H17" s="69"/>
      <c r="I17" s="70"/>
      <c r="J17" s="21">
        <f>SUM(J10:J16)</f>
        <v>22500000</v>
      </c>
      <c r="K17" s="53">
        <f>SUM(K10:K16)</f>
        <v>0</v>
      </c>
      <c r="L17" s="8"/>
    </row>
    <row r="18" spans="1:12" s="2" customFormat="1" ht="15" customHeight="1">
      <c r="A18" s="74" t="s">
        <v>55</v>
      </c>
      <c r="B18" s="75"/>
      <c r="C18" s="56"/>
      <c r="D18" s="56"/>
      <c r="E18" s="23"/>
      <c r="F18" s="24"/>
      <c r="G18" s="25"/>
      <c r="H18" s="23"/>
      <c r="I18" s="23"/>
      <c r="J18" s="52"/>
      <c r="K18" s="52"/>
      <c r="L18" s="33"/>
    </row>
    <row r="19" spans="1:12" s="2" customFormat="1" ht="15" customHeight="1">
      <c r="A19" s="16">
        <v>1</v>
      </c>
      <c r="B19" s="8" t="s">
        <v>13</v>
      </c>
      <c r="C19" s="8"/>
      <c r="D19" s="8"/>
      <c r="E19" s="6" t="s">
        <v>7</v>
      </c>
      <c r="F19" s="6">
        <v>329.9</v>
      </c>
      <c r="G19" s="6">
        <v>30</v>
      </c>
      <c r="H19" s="6">
        <v>1960</v>
      </c>
      <c r="I19" s="8" t="s">
        <v>8</v>
      </c>
      <c r="J19" s="9">
        <v>5000000</v>
      </c>
      <c r="K19" s="54">
        <v>0</v>
      </c>
      <c r="L19" s="8" t="s">
        <v>66</v>
      </c>
    </row>
    <row r="20" spans="1:12" s="2" customFormat="1" ht="15" customHeight="1">
      <c r="A20" s="16">
        <v>2</v>
      </c>
      <c r="B20" s="8" t="s">
        <v>14</v>
      </c>
      <c r="C20" s="8"/>
      <c r="D20" s="8"/>
      <c r="E20" s="6" t="s">
        <v>7</v>
      </c>
      <c r="F20" s="6">
        <v>452.8</v>
      </c>
      <c r="G20" s="6">
        <v>32</v>
      </c>
      <c r="H20" s="6">
        <v>1872</v>
      </c>
      <c r="I20" s="8" t="s">
        <v>8</v>
      </c>
      <c r="J20" s="9">
        <v>5000000</v>
      </c>
      <c r="K20" s="54">
        <v>0</v>
      </c>
      <c r="L20" s="8" t="s">
        <v>64</v>
      </c>
    </row>
    <row r="21" spans="1:12" s="2" customFormat="1" ht="15" customHeight="1">
      <c r="A21" s="16">
        <v>3</v>
      </c>
      <c r="B21" s="8" t="s">
        <v>15</v>
      </c>
      <c r="C21" s="8"/>
      <c r="D21" s="8"/>
      <c r="E21" s="6" t="s">
        <v>7</v>
      </c>
      <c r="F21" s="6">
        <v>544.3</v>
      </c>
      <c r="G21" s="6">
        <v>47</v>
      </c>
      <c r="H21" s="6">
        <v>1917</v>
      </c>
      <c r="I21" s="8" t="s">
        <v>8</v>
      </c>
      <c r="J21" s="9">
        <v>4500000</v>
      </c>
      <c r="K21" s="54">
        <v>0</v>
      </c>
      <c r="L21" s="8" t="s">
        <v>64</v>
      </c>
    </row>
    <row r="22" spans="1:12" s="2" customFormat="1" ht="15" customHeight="1">
      <c r="A22" s="16">
        <v>4</v>
      </c>
      <c r="B22" s="8" t="s">
        <v>56</v>
      </c>
      <c r="C22" s="8"/>
      <c r="D22" s="8"/>
      <c r="E22" s="6" t="s">
        <v>7</v>
      </c>
      <c r="F22" s="6">
        <v>413.7</v>
      </c>
      <c r="G22" s="6">
        <v>49</v>
      </c>
      <c r="H22" s="6">
        <v>1955</v>
      </c>
      <c r="I22" s="8" t="s">
        <v>8</v>
      </c>
      <c r="J22" s="9">
        <v>4500000</v>
      </c>
      <c r="K22" s="54">
        <v>0</v>
      </c>
      <c r="L22" s="8" t="s">
        <v>65</v>
      </c>
    </row>
    <row r="23" spans="1:12" s="2" customFormat="1" ht="15" customHeight="1">
      <c r="A23" s="16">
        <v>5</v>
      </c>
      <c r="B23" s="8" t="s">
        <v>57</v>
      </c>
      <c r="C23" s="8"/>
      <c r="D23" s="8"/>
      <c r="E23" s="6" t="s">
        <v>7</v>
      </c>
      <c r="F23" s="6">
        <v>517.1</v>
      </c>
      <c r="G23" s="6">
        <v>31</v>
      </c>
      <c r="H23" s="6">
        <v>1960</v>
      </c>
      <c r="I23" s="8" t="s">
        <v>8</v>
      </c>
      <c r="J23" s="9">
        <v>5000000</v>
      </c>
      <c r="K23" s="54">
        <v>0</v>
      </c>
      <c r="L23" s="8" t="s">
        <v>68</v>
      </c>
    </row>
    <row r="24" spans="1:12" s="2" customFormat="1" ht="15" customHeight="1">
      <c r="A24" s="17">
        <v>5</v>
      </c>
      <c r="B24" s="60" t="s">
        <v>58</v>
      </c>
      <c r="C24" s="60"/>
      <c r="D24" s="60"/>
      <c r="E24" s="60"/>
      <c r="F24" s="20">
        <f>SUM(F19:F23)</f>
        <v>2257.8</v>
      </c>
      <c r="G24" s="19">
        <f>SUM(G19:G23)</f>
        <v>189</v>
      </c>
      <c r="H24" s="60"/>
      <c r="I24" s="60"/>
      <c r="J24" s="55">
        <f>SUM(J19:J23)</f>
        <v>24000000</v>
      </c>
      <c r="K24" s="53">
        <f>SUM(K19:K23)</f>
        <v>0</v>
      </c>
      <c r="L24" s="34"/>
    </row>
    <row r="25" spans="1:12" s="2" customFormat="1" ht="15" customHeight="1">
      <c r="A25" s="63" t="s">
        <v>51</v>
      </c>
      <c r="B25" s="63"/>
      <c r="C25" s="57"/>
      <c r="D25" s="57"/>
      <c r="L25" s="35"/>
    </row>
    <row r="26" spans="1:12" s="2" customFormat="1" ht="15" customHeight="1">
      <c r="A26" s="7">
        <v>1</v>
      </c>
      <c r="B26" s="10" t="s">
        <v>31</v>
      </c>
      <c r="C26" s="10"/>
      <c r="D26" s="10"/>
      <c r="E26" s="6" t="s">
        <v>7</v>
      </c>
      <c r="F26" s="6">
        <v>373.4</v>
      </c>
      <c r="G26" s="6">
        <v>52</v>
      </c>
      <c r="H26" s="6">
        <v>1958</v>
      </c>
      <c r="I26" s="8" t="s">
        <v>8</v>
      </c>
      <c r="J26" s="9">
        <v>5000000</v>
      </c>
      <c r="K26" s="9">
        <v>0</v>
      </c>
      <c r="L26" s="8" t="s">
        <v>69</v>
      </c>
    </row>
    <row r="27" spans="1:12" s="2" customFormat="1" ht="15" customHeight="1">
      <c r="A27" s="4">
        <v>2</v>
      </c>
      <c r="B27" s="10" t="s">
        <v>16</v>
      </c>
      <c r="C27" s="44"/>
      <c r="D27" s="44"/>
      <c r="E27" s="5" t="s">
        <v>7</v>
      </c>
      <c r="F27" s="5">
        <v>271.6</v>
      </c>
      <c r="G27" s="5">
        <v>21</v>
      </c>
      <c r="H27" s="5">
        <v>1931</v>
      </c>
      <c r="I27" s="8" t="s">
        <v>8</v>
      </c>
      <c r="J27" s="9">
        <v>5000000</v>
      </c>
      <c r="K27" s="9">
        <v>0</v>
      </c>
      <c r="L27" s="8" t="s">
        <v>64</v>
      </c>
    </row>
    <row r="28" spans="1:12" s="2" customFormat="1" ht="27.75" customHeight="1">
      <c r="A28" s="7">
        <v>3</v>
      </c>
      <c r="B28" s="10" t="s">
        <v>34</v>
      </c>
      <c r="C28" s="10"/>
      <c r="D28" s="10"/>
      <c r="E28" s="6" t="s">
        <v>7</v>
      </c>
      <c r="F28" s="6">
        <v>5759.4</v>
      </c>
      <c r="G28" s="6">
        <v>162</v>
      </c>
      <c r="H28" s="6">
        <v>1976</v>
      </c>
      <c r="I28" s="8" t="s">
        <v>59</v>
      </c>
      <c r="J28" s="9">
        <v>900000</v>
      </c>
      <c r="K28" s="9">
        <v>0</v>
      </c>
      <c r="L28" s="8" t="s">
        <v>70</v>
      </c>
    </row>
    <row r="29" spans="1:12" s="2" customFormat="1" ht="15" customHeight="1">
      <c r="A29" s="7">
        <v>4</v>
      </c>
      <c r="B29" s="10" t="s">
        <v>32</v>
      </c>
      <c r="C29" s="10"/>
      <c r="D29" s="10"/>
      <c r="E29" s="6" t="s">
        <v>7</v>
      </c>
      <c r="F29" s="5">
        <v>300.6</v>
      </c>
      <c r="G29" s="5">
        <v>23</v>
      </c>
      <c r="H29" s="5">
        <v>1860</v>
      </c>
      <c r="I29" s="8" t="s">
        <v>42</v>
      </c>
      <c r="J29" s="9">
        <v>5000000</v>
      </c>
      <c r="K29" s="9">
        <v>0</v>
      </c>
      <c r="L29" s="8" t="s">
        <v>64</v>
      </c>
    </row>
    <row r="30" spans="1:12" s="2" customFormat="1" ht="15" customHeight="1">
      <c r="A30" s="7">
        <v>5</v>
      </c>
      <c r="B30" s="10" t="s">
        <v>33</v>
      </c>
      <c r="C30" s="10"/>
      <c r="D30" s="10"/>
      <c r="E30" s="6" t="s">
        <v>7</v>
      </c>
      <c r="F30" s="5">
        <v>550.8</v>
      </c>
      <c r="G30" s="5">
        <v>43</v>
      </c>
      <c r="H30" s="5">
        <v>1880</v>
      </c>
      <c r="I30" s="8" t="s">
        <v>45</v>
      </c>
      <c r="J30" s="9">
        <v>5000000</v>
      </c>
      <c r="K30" s="9">
        <v>0</v>
      </c>
      <c r="L30" s="8" t="s">
        <v>64</v>
      </c>
    </row>
    <row r="31" spans="1:12" s="2" customFormat="1" ht="15" customHeight="1">
      <c r="A31" s="7">
        <v>6</v>
      </c>
      <c r="B31" s="10" t="s">
        <v>43</v>
      </c>
      <c r="C31" s="10"/>
      <c r="D31" s="10"/>
      <c r="E31" s="6" t="s">
        <v>7</v>
      </c>
      <c r="F31" s="6">
        <v>333</v>
      </c>
      <c r="G31" s="6">
        <v>29</v>
      </c>
      <c r="H31" s="6">
        <v>1953</v>
      </c>
      <c r="I31" s="8" t="s">
        <v>42</v>
      </c>
      <c r="J31" s="9">
        <v>5100000</v>
      </c>
      <c r="K31" s="9">
        <v>0</v>
      </c>
      <c r="L31" s="8" t="s">
        <v>69</v>
      </c>
    </row>
    <row r="32" spans="1:12" s="2" customFormat="1" ht="15" customHeight="1">
      <c r="A32" s="11">
        <v>6</v>
      </c>
      <c r="B32" s="58" t="s">
        <v>18</v>
      </c>
      <c r="C32" s="66"/>
      <c r="D32" s="66"/>
      <c r="E32" s="59"/>
      <c r="F32" s="1">
        <f>SUM(F26:F31)</f>
        <v>7588.8</v>
      </c>
      <c r="G32" s="1">
        <f>SUM(G26:G31)</f>
        <v>330</v>
      </c>
      <c r="H32" s="58"/>
      <c r="I32" s="59"/>
      <c r="J32" s="22">
        <f>SUM(J26:J31)</f>
        <v>26000000</v>
      </c>
      <c r="K32" s="21">
        <v>0</v>
      </c>
      <c r="L32" s="36"/>
    </row>
    <row r="33" spans="1:12" s="2" customFormat="1" ht="15" customHeight="1">
      <c r="A33" s="74" t="s">
        <v>52</v>
      </c>
      <c r="B33" s="75"/>
      <c r="C33" s="48"/>
      <c r="D33" s="48"/>
      <c r="E33" s="3"/>
      <c r="F33" s="3"/>
      <c r="G33" s="3"/>
      <c r="H33" s="3"/>
      <c r="I33" s="3"/>
      <c r="J33" s="3"/>
      <c r="K33" s="3"/>
      <c r="L33" s="37"/>
    </row>
    <row r="34" spans="1:12" s="2" customFormat="1" ht="15" customHeight="1">
      <c r="A34" s="7">
        <v>1</v>
      </c>
      <c r="B34" s="8" t="s">
        <v>9</v>
      </c>
      <c r="C34" s="8"/>
      <c r="D34" s="8"/>
      <c r="E34" s="6" t="s">
        <v>7</v>
      </c>
      <c r="F34" s="6">
        <v>494.74</v>
      </c>
      <c r="G34" s="6">
        <v>37</v>
      </c>
      <c r="H34" s="6">
        <v>1953</v>
      </c>
      <c r="I34" s="8" t="s">
        <v>45</v>
      </c>
      <c r="J34" s="9">
        <v>5000000</v>
      </c>
      <c r="K34" s="9">
        <v>0</v>
      </c>
      <c r="L34" s="8" t="s">
        <v>69</v>
      </c>
    </row>
    <row r="35" spans="1:12" s="2" customFormat="1" ht="15" customHeight="1">
      <c r="A35" s="7">
        <v>2</v>
      </c>
      <c r="B35" s="10" t="s">
        <v>10</v>
      </c>
      <c r="C35" s="10"/>
      <c r="D35" s="10"/>
      <c r="E35" s="6" t="s">
        <v>7</v>
      </c>
      <c r="F35" s="6">
        <v>596.4</v>
      </c>
      <c r="G35" s="6">
        <v>38</v>
      </c>
      <c r="H35" s="6">
        <v>1953</v>
      </c>
      <c r="I35" s="8" t="s">
        <v>44</v>
      </c>
      <c r="J35" s="9">
        <v>5000000</v>
      </c>
      <c r="K35" s="9">
        <v>0</v>
      </c>
      <c r="L35" s="8" t="s">
        <v>69</v>
      </c>
    </row>
    <row r="36" spans="1:12" s="2" customFormat="1" ht="15" customHeight="1">
      <c r="A36" s="7">
        <v>3</v>
      </c>
      <c r="B36" s="10" t="s">
        <v>12</v>
      </c>
      <c r="C36" s="10"/>
      <c r="D36" s="10"/>
      <c r="E36" s="6" t="s">
        <v>7</v>
      </c>
      <c r="F36" s="6">
        <v>371.2</v>
      </c>
      <c r="G36" s="6">
        <v>26</v>
      </c>
      <c r="H36" s="6">
        <v>1950</v>
      </c>
      <c r="I36" s="8" t="s">
        <v>42</v>
      </c>
      <c r="J36" s="9">
        <v>5000000</v>
      </c>
      <c r="K36" s="9">
        <v>0</v>
      </c>
      <c r="L36" s="8" t="s">
        <v>67</v>
      </c>
    </row>
    <row r="37" spans="1:12" s="2" customFormat="1" ht="15" customHeight="1">
      <c r="A37" s="11">
        <v>3</v>
      </c>
      <c r="B37" s="58" t="s">
        <v>20</v>
      </c>
      <c r="C37" s="66"/>
      <c r="D37" s="66"/>
      <c r="E37" s="59"/>
      <c r="F37" s="1">
        <f>SUM(F34:F36)</f>
        <v>1462.34</v>
      </c>
      <c r="G37" s="1">
        <f>SUM(G34:G36)</f>
        <v>101</v>
      </c>
      <c r="H37" s="58"/>
      <c r="I37" s="59"/>
      <c r="J37" s="22">
        <f>SUM(J34:J36)</f>
        <v>15000000</v>
      </c>
      <c r="K37" s="21">
        <v>0</v>
      </c>
      <c r="L37" s="36"/>
    </row>
    <row r="38" spans="1:12" s="2" customFormat="1" ht="15" customHeight="1">
      <c r="A38" s="64" t="s">
        <v>21</v>
      </c>
      <c r="B38" s="65"/>
      <c r="C38" s="47"/>
      <c r="D38" s="47"/>
      <c r="E38" s="12"/>
      <c r="F38" s="12"/>
      <c r="G38" s="12"/>
      <c r="H38" s="12"/>
      <c r="I38" s="12"/>
      <c r="J38" s="12"/>
      <c r="K38" s="12"/>
      <c r="L38" s="38"/>
    </row>
    <row r="39" spans="1:12" s="2" customFormat="1" ht="26.25" customHeight="1">
      <c r="A39" s="49">
        <v>1</v>
      </c>
      <c r="B39" s="8" t="s">
        <v>35</v>
      </c>
      <c r="C39" s="6" t="s">
        <v>83</v>
      </c>
      <c r="D39" s="6" t="s">
        <v>86</v>
      </c>
      <c r="E39" s="6" t="s">
        <v>7</v>
      </c>
      <c r="F39" s="6">
        <v>392.3</v>
      </c>
      <c r="G39" s="6">
        <v>41</v>
      </c>
      <c r="H39" s="6">
        <v>1882</v>
      </c>
      <c r="I39" s="8" t="s">
        <v>71</v>
      </c>
      <c r="J39" s="9">
        <v>1495813.28</v>
      </c>
      <c r="K39" s="9">
        <v>0</v>
      </c>
      <c r="L39" s="8" t="s">
        <v>64</v>
      </c>
    </row>
    <row r="40" spans="1:12" s="2" customFormat="1" ht="31.5" customHeight="1">
      <c r="A40" s="13">
        <v>2</v>
      </c>
      <c r="B40" s="8" t="s">
        <v>13</v>
      </c>
      <c r="C40" s="6" t="s">
        <v>83</v>
      </c>
      <c r="D40" s="6" t="s">
        <v>86</v>
      </c>
      <c r="E40" s="6" t="s">
        <v>17</v>
      </c>
      <c r="F40" s="6">
        <v>329.9</v>
      </c>
      <c r="G40" s="6">
        <v>30</v>
      </c>
      <c r="H40" s="6">
        <v>1960</v>
      </c>
      <c r="I40" s="8" t="s">
        <v>72</v>
      </c>
      <c r="J40" s="9">
        <v>1226914</v>
      </c>
      <c r="K40" s="9">
        <v>0</v>
      </c>
      <c r="L40" s="8" t="s">
        <v>64</v>
      </c>
    </row>
    <row r="41" spans="1:12" s="2" customFormat="1" ht="15" customHeight="1">
      <c r="A41" s="11">
        <v>2</v>
      </c>
      <c r="B41" s="58" t="s">
        <v>22</v>
      </c>
      <c r="C41" s="66"/>
      <c r="D41" s="66"/>
      <c r="E41" s="59"/>
      <c r="F41" s="1">
        <f>SUM(F39:F40)</f>
        <v>722.2</v>
      </c>
      <c r="G41" s="1">
        <f>SUM(G39:G40)</f>
        <v>71</v>
      </c>
      <c r="H41" s="58"/>
      <c r="I41" s="59"/>
      <c r="J41" s="22">
        <f>SUM(J39:J40)</f>
        <v>2722727.2800000003</v>
      </c>
      <c r="K41" s="21">
        <v>0</v>
      </c>
      <c r="L41" s="39"/>
    </row>
    <row r="42" spans="1:12" s="2" customFormat="1" ht="15" customHeight="1">
      <c r="A42" s="64" t="s">
        <v>23</v>
      </c>
      <c r="B42" s="65"/>
      <c r="C42" s="47"/>
      <c r="D42" s="47"/>
      <c r="E42" s="12"/>
      <c r="F42" s="12"/>
      <c r="G42" s="12"/>
      <c r="H42" s="12"/>
      <c r="I42" s="12"/>
      <c r="J42" s="12"/>
      <c r="K42" s="12"/>
      <c r="L42" s="38"/>
    </row>
    <row r="43" spans="1:12" s="2" customFormat="1" ht="42.75" customHeight="1">
      <c r="A43" s="13">
        <v>1</v>
      </c>
      <c r="B43" s="8" t="s">
        <v>15</v>
      </c>
      <c r="C43" s="6" t="s">
        <v>83</v>
      </c>
      <c r="D43" s="6" t="s">
        <v>86</v>
      </c>
      <c r="E43" s="6" t="s">
        <v>7</v>
      </c>
      <c r="F43" s="6">
        <v>544.3</v>
      </c>
      <c r="G43" s="6">
        <v>47</v>
      </c>
      <c r="H43" s="6">
        <v>1917</v>
      </c>
      <c r="I43" s="8" t="s">
        <v>73</v>
      </c>
      <c r="J43" s="9">
        <v>3500000</v>
      </c>
      <c r="K43" s="9">
        <v>0</v>
      </c>
      <c r="L43" s="8" t="s">
        <v>64</v>
      </c>
    </row>
    <row r="44" spans="1:12" s="2" customFormat="1" ht="31.5" customHeight="1">
      <c r="A44" s="6">
        <v>2</v>
      </c>
      <c r="B44" s="8" t="s">
        <v>19</v>
      </c>
      <c r="C44" s="6" t="s">
        <v>83</v>
      </c>
      <c r="D44" s="6" t="s">
        <v>86</v>
      </c>
      <c r="E44" s="6" t="s">
        <v>7</v>
      </c>
      <c r="F44" s="6">
        <v>627</v>
      </c>
      <c r="G44" s="6">
        <v>36</v>
      </c>
      <c r="H44" s="6">
        <v>1934</v>
      </c>
      <c r="I44" s="8" t="s">
        <v>74</v>
      </c>
      <c r="J44" s="9">
        <v>4500000</v>
      </c>
      <c r="K44" s="9">
        <v>0</v>
      </c>
      <c r="L44" s="8" t="s">
        <v>69</v>
      </c>
    </row>
    <row r="45" spans="1:12" s="2" customFormat="1" ht="38.25" customHeight="1">
      <c r="A45" s="13">
        <v>3</v>
      </c>
      <c r="B45" s="8" t="s">
        <v>14</v>
      </c>
      <c r="C45" s="6" t="s">
        <v>83</v>
      </c>
      <c r="D45" s="6" t="s">
        <v>86</v>
      </c>
      <c r="E45" s="6" t="s">
        <v>7</v>
      </c>
      <c r="F45" s="6">
        <v>452.8</v>
      </c>
      <c r="G45" s="6">
        <v>32</v>
      </c>
      <c r="H45" s="6">
        <v>1872</v>
      </c>
      <c r="I45" s="8" t="s">
        <v>75</v>
      </c>
      <c r="J45" s="9">
        <v>4000000</v>
      </c>
      <c r="K45" s="9">
        <v>0</v>
      </c>
      <c r="L45" s="8" t="s">
        <v>64</v>
      </c>
    </row>
    <row r="46" spans="1:12" s="2" customFormat="1" ht="15" customHeight="1">
      <c r="A46" s="11">
        <v>3</v>
      </c>
      <c r="B46" s="58" t="s">
        <v>24</v>
      </c>
      <c r="C46" s="66"/>
      <c r="D46" s="66"/>
      <c r="E46" s="66"/>
      <c r="F46" s="1">
        <f>SUM(F43:F45)</f>
        <v>1624.1</v>
      </c>
      <c r="G46" s="1">
        <f>SUM(G43:G45)</f>
        <v>115</v>
      </c>
      <c r="H46" s="58"/>
      <c r="I46" s="59"/>
      <c r="J46" s="22">
        <f>SUM(J43:J45)</f>
        <v>12000000</v>
      </c>
      <c r="K46" s="21">
        <v>0</v>
      </c>
      <c r="L46" s="39"/>
    </row>
    <row r="47" spans="1:12" s="2" customFormat="1" ht="15" customHeight="1">
      <c r="A47" s="64" t="s">
        <v>25</v>
      </c>
      <c r="B47" s="65"/>
      <c r="C47" s="47"/>
      <c r="D47" s="47"/>
      <c r="E47" s="12"/>
      <c r="F47" s="12"/>
      <c r="G47" s="12"/>
      <c r="H47" s="12"/>
      <c r="I47" s="12"/>
      <c r="J47" s="12"/>
      <c r="K47" s="12"/>
      <c r="L47" s="38"/>
    </row>
    <row r="48" spans="1:12" s="2" customFormat="1" ht="25.5" customHeight="1">
      <c r="A48" s="7">
        <v>1</v>
      </c>
      <c r="B48" s="8" t="s">
        <v>37</v>
      </c>
      <c r="C48" s="6" t="s">
        <v>83</v>
      </c>
      <c r="D48" s="6" t="s">
        <v>86</v>
      </c>
      <c r="E48" s="6" t="s">
        <v>7</v>
      </c>
      <c r="F48" s="6">
        <v>328.4</v>
      </c>
      <c r="G48" s="6">
        <v>20</v>
      </c>
      <c r="H48" s="6">
        <v>1953</v>
      </c>
      <c r="I48" s="41" t="s">
        <v>76</v>
      </c>
      <c r="J48" s="9">
        <v>3500000</v>
      </c>
      <c r="K48" s="9">
        <v>0</v>
      </c>
      <c r="L48" s="8" t="s">
        <v>64</v>
      </c>
    </row>
    <row r="49" spans="1:12" s="2" customFormat="1" ht="25.5" customHeight="1">
      <c r="A49" s="14">
        <v>2</v>
      </c>
      <c r="B49" s="8" t="s">
        <v>36</v>
      </c>
      <c r="C49" s="6" t="s">
        <v>83</v>
      </c>
      <c r="D49" s="6" t="s">
        <v>86</v>
      </c>
      <c r="E49" s="6" t="s">
        <v>7</v>
      </c>
      <c r="F49" s="6">
        <v>415.7</v>
      </c>
      <c r="G49" s="6">
        <v>30</v>
      </c>
      <c r="H49" s="6">
        <v>1955</v>
      </c>
      <c r="I49" s="41" t="s">
        <v>77</v>
      </c>
      <c r="J49" s="9">
        <v>1000000</v>
      </c>
      <c r="K49" s="9">
        <v>0</v>
      </c>
      <c r="L49" s="8" t="s">
        <v>64</v>
      </c>
    </row>
    <row r="50" spans="1:12" s="2" customFormat="1" ht="34.5" customHeight="1">
      <c r="A50" s="7">
        <v>3</v>
      </c>
      <c r="B50" s="8" t="s">
        <v>40</v>
      </c>
      <c r="C50" s="6" t="s">
        <v>83</v>
      </c>
      <c r="D50" s="6" t="s">
        <v>86</v>
      </c>
      <c r="E50" s="6" t="s">
        <v>7</v>
      </c>
      <c r="F50" s="6">
        <v>398.1</v>
      </c>
      <c r="G50" s="6">
        <v>31</v>
      </c>
      <c r="H50" s="6">
        <v>1960</v>
      </c>
      <c r="I50" s="41" t="s">
        <v>78</v>
      </c>
      <c r="J50" s="9">
        <v>4000000</v>
      </c>
      <c r="K50" s="9">
        <v>0</v>
      </c>
      <c r="L50" s="8" t="s">
        <v>64</v>
      </c>
    </row>
    <row r="51" spans="1:12" s="2" customFormat="1" ht="15" customHeight="1">
      <c r="A51" s="11">
        <v>3</v>
      </c>
      <c r="B51" s="58" t="s">
        <v>26</v>
      </c>
      <c r="C51" s="66"/>
      <c r="D51" s="66"/>
      <c r="E51" s="66"/>
      <c r="F51" s="1">
        <f>SUM(F48:F50)</f>
        <v>1142.1999999999998</v>
      </c>
      <c r="G51" s="1">
        <f>SUM(G48:G50)</f>
        <v>81</v>
      </c>
      <c r="H51" s="58"/>
      <c r="I51" s="59"/>
      <c r="J51" s="22">
        <f>SUM(J48:J50)</f>
        <v>8500000</v>
      </c>
      <c r="K51" s="21">
        <v>0</v>
      </c>
      <c r="L51" s="39"/>
    </row>
    <row r="52" spans="1:12" s="2" customFormat="1" ht="15" customHeight="1">
      <c r="A52" s="64" t="s">
        <v>27</v>
      </c>
      <c r="B52" s="65"/>
      <c r="C52" s="47"/>
      <c r="D52" s="47"/>
      <c r="E52" s="12"/>
      <c r="F52" s="12"/>
      <c r="G52" s="12"/>
      <c r="H52" s="12"/>
      <c r="I52" s="12"/>
      <c r="J52" s="12"/>
      <c r="K52" s="12"/>
      <c r="L52" s="38"/>
    </row>
    <row r="53" spans="1:12" s="2" customFormat="1" ht="40.5" customHeight="1">
      <c r="A53" s="7">
        <v>1</v>
      </c>
      <c r="B53" s="8" t="s">
        <v>39</v>
      </c>
      <c r="C53" s="6" t="s">
        <v>83</v>
      </c>
      <c r="D53" s="6" t="s">
        <v>86</v>
      </c>
      <c r="E53" s="6" t="s">
        <v>7</v>
      </c>
      <c r="F53" s="6">
        <v>317.5</v>
      </c>
      <c r="G53" s="6">
        <v>22</v>
      </c>
      <c r="H53" s="6">
        <v>1897</v>
      </c>
      <c r="I53" s="8" t="s">
        <v>79</v>
      </c>
      <c r="J53" s="9">
        <v>5000000</v>
      </c>
      <c r="K53" s="9">
        <v>0</v>
      </c>
      <c r="L53" s="8" t="s">
        <v>64</v>
      </c>
    </row>
    <row r="54" spans="1:12" s="2" customFormat="1" ht="39" customHeight="1">
      <c r="A54" s="7">
        <v>2</v>
      </c>
      <c r="B54" s="8" t="s">
        <v>41</v>
      </c>
      <c r="C54" s="6" t="s">
        <v>83</v>
      </c>
      <c r="D54" s="6" t="s">
        <v>86</v>
      </c>
      <c r="E54" s="6" t="s">
        <v>7</v>
      </c>
      <c r="F54" s="6">
        <v>357.7</v>
      </c>
      <c r="G54" s="6">
        <v>28</v>
      </c>
      <c r="H54" s="6">
        <v>1917</v>
      </c>
      <c r="I54" s="8" t="s">
        <v>78</v>
      </c>
      <c r="J54" s="9">
        <v>3000000</v>
      </c>
      <c r="K54" s="9">
        <v>0</v>
      </c>
      <c r="L54" s="8" t="s">
        <v>64</v>
      </c>
    </row>
    <row r="55" spans="1:12" s="2" customFormat="1" ht="15" customHeight="1">
      <c r="A55" s="11">
        <v>2</v>
      </c>
      <c r="B55" s="58" t="s">
        <v>28</v>
      </c>
      <c r="C55" s="66"/>
      <c r="D55" s="66"/>
      <c r="E55" s="66"/>
      <c r="F55" s="1">
        <f>SUM(F53:F54)</f>
        <v>675.2</v>
      </c>
      <c r="G55" s="1">
        <f>SUM(G53:G54)</f>
        <v>50</v>
      </c>
      <c r="H55" s="58"/>
      <c r="I55" s="59"/>
      <c r="J55" s="22">
        <f>SUM(J53:J54)</f>
        <v>8000000</v>
      </c>
      <c r="K55" s="21">
        <v>0</v>
      </c>
      <c r="L55" s="39"/>
    </row>
    <row r="56" spans="1:12" s="2" customFormat="1" ht="15" customHeight="1">
      <c r="A56" s="64" t="s">
        <v>29</v>
      </c>
      <c r="B56" s="65"/>
      <c r="C56" s="47"/>
      <c r="D56" s="47"/>
      <c r="E56" s="12"/>
      <c r="F56" s="12"/>
      <c r="G56" s="12"/>
      <c r="H56" s="12"/>
      <c r="I56" s="12"/>
      <c r="J56" s="12"/>
      <c r="K56" s="12"/>
      <c r="L56" s="38"/>
    </row>
    <row r="57" spans="1:12" s="2" customFormat="1" ht="31.5" customHeight="1">
      <c r="A57" s="7">
        <v>1</v>
      </c>
      <c r="B57" s="8" t="s">
        <v>38</v>
      </c>
      <c r="C57" s="6" t="s">
        <v>83</v>
      </c>
      <c r="D57" s="6" t="s">
        <v>86</v>
      </c>
      <c r="E57" s="6" t="s">
        <v>7</v>
      </c>
      <c r="F57" s="6">
        <v>242.5</v>
      </c>
      <c r="G57" s="6">
        <v>23</v>
      </c>
      <c r="H57" s="6">
        <v>1917</v>
      </c>
      <c r="I57" s="8" t="s">
        <v>80</v>
      </c>
      <c r="J57" s="9">
        <v>2500000</v>
      </c>
      <c r="K57" s="9">
        <v>0</v>
      </c>
      <c r="L57" s="8" t="s">
        <v>64</v>
      </c>
    </row>
    <row r="58" spans="1:12" s="2" customFormat="1" ht="15" customHeight="1">
      <c r="A58" s="11">
        <v>1</v>
      </c>
      <c r="B58" s="58" t="s">
        <v>30</v>
      </c>
      <c r="C58" s="66"/>
      <c r="D58" s="66"/>
      <c r="E58" s="66"/>
      <c r="F58" s="1">
        <f>SUM(F57)</f>
        <v>242.5</v>
      </c>
      <c r="G58" s="1">
        <f>SUM(G57)</f>
        <v>23</v>
      </c>
      <c r="H58" s="58"/>
      <c r="I58" s="59"/>
      <c r="J58" s="22">
        <f>SUM(J57)</f>
        <v>2500000</v>
      </c>
      <c r="K58" s="21">
        <v>0</v>
      </c>
      <c r="L58" s="39"/>
    </row>
    <row r="59" spans="1:12" ht="15" customHeight="1">
      <c r="A59" s="32">
        <f>SUM(A58,A55,A51,A46,A41,A37,A32,A24,A17)</f>
        <v>32</v>
      </c>
      <c r="B59" s="71" t="s">
        <v>81</v>
      </c>
      <c r="C59" s="71"/>
      <c r="D59" s="71"/>
      <c r="E59" s="71"/>
      <c r="F59" s="28">
        <f>SUM(F58,F55,F51,F46,F41,F37,F32,F24,F17)</f>
        <v>18499.18</v>
      </c>
      <c r="G59" s="27">
        <f>SUM(G58,G55,G51,G46,G41,G37,G32,G24,G17)</f>
        <v>1156</v>
      </c>
      <c r="H59" s="72"/>
      <c r="I59" s="73"/>
      <c r="J59" s="28">
        <f>SUM(J17,J24,J32,J37,J41,J46,J51,J55,J58)</f>
        <v>121222727.28</v>
      </c>
      <c r="K59" s="46">
        <v>0</v>
      </c>
      <c r="L59" s="40"/>
    </row>
    <row r="61" ht="12.75">
      <c r="J61" s="31"/>
    </row>
  </sheetData>
  <sheetProtection/>
  <autoFilter ref="B5:B58"/>
  <mergeCells count="45">
    <mergeCell ref="J1:L1"/>
    <mergeCell ref="J2:L2"/>
    <mergeCell ref="J4:L4"/>
    <mergeCell ref="H32:I32"/>
    <mergeCell ref="A18:B18"/>
    <mergeCell ref="B17:E17"/>
    <mergeCell ref="J7:K7"/>
    <mergeCell ref="G7:G8"/>
    <mergeCell ref="I7:I8"/>
    <mergeCell ref="B32:E32"/>
    <mergeCell ref="L7:L8"/>
    <mergeCell ref="A33:B33"/>
    <mergeCell ref="B37:E37"/>
    <mergeCell ref="H37:I37"/>
    <mergeCell ref="A5:L5"/>
    <mergeCell ref="A7:A8"/>
    <mergeCell ref="F7:F8"/>
    <mergeCell ref="A6:L6"/>
    <mergeCell ref="H24:I24"/>
    <mergeCell ref="B24:E24"/>
    <mergeCell ref="B59:E59"/>
    <mergeCell ref="H59:I59"/>
    <mergeCell ref="H58:I58"/>
    <mergeCell ref="B55:E55"/>
    <mergeCell ref="A47:B47"/>
    <mergeCell ref="B51:E51"/>
    <mergeCell ref="B41:E41"/>
    <mergeCell ref="D7:D8"/>
    <mergeCell ref="H41:I41"/>
    <mergeCell ref="A52:B52"/>
    <mergeCell ref="B58:E58"/>
    <mergeCell ref="A56:B56"/>
    <mergeCell ref="H51:I51"/>
    <mergeCell ref="H55:I55"/>
    <mergeCell ref="H7:H8"/>
    <mergeCell ref="H46:I46"/>
    <mergeCell ref="B7:B8"/>
    <mergeCell ref="C7:C8"/>
    <mergeCell ref="E7:E8"/>
    <mergeCell ref="A25:B25"/>
    <mergeCell ref="A38:B38"/>
    <mergeCell ref="A42:B42"/>
    <mergeCell ref="B46:E46"/>
    <mergeCell ref="A9:B9"/>
    <mergeCell ref="H17:I17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2018-09-24T07:35:56Z</cp:lastPrinted>
  <dcterms:created xsi:type="dcterms:W3CDTF">1996-10-08T23:32:33Z</dcterms:created>
  <dcterms:modified xsi:type="dcterms:W3CDTF">2021-10-13T05:18:54Z</dcterms:modified>
  <cp:category/>
  <cp:version/>
  <cp:contentType/>
  <cp:contentStatus/>
</cp:coreProperties>
</file>