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<sst xmlns="http://schemas.openxmlformats.org/spreadsheetml/2006/main" count="50" uniqueCount="32">
  <si>
    <t>N пп</t>
  </si>
  <si>
    <t>Программные мероприятия</t>
  </si>
  <si>
    <t>Ед. изм.</t>
  </si>
  <si>
    <t>Стоимость единицы натурального показателя, тыс. рублей</t>
  </si>
  <si>
    <t>Плановая потребность в средствах, тыс. рублей</t>
  </si>
  <si>
    <t>шт.</t>
  </si>
  <si>
    <t>Выполнение горизонтальной дорожной разметки на улично-дорожной сети Города Томска</t>
  </si>
  <si>
    <t>кв. м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</si>
  <si>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вблизи образовательных учреждений</t>
  </si>
  <si>
    <t>Оснащение пешеходных переходов средствами принудительного снижения скорости</t>
  </si>
  <si>
    <t>-</t>
  </si>
  <si>
    <t>м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</si>
  <si>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</si>
  <si>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</si>
  <si>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</si>
  <si>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Устройство покрытия подъездных путей и межрельсового пространства из металлических плит</t>
  </si>
  <si>
    <t>Приобретение и установка остановочных павильонов</t>
  </si>
  <si>
    <t>Объем в натуральных показателях (потребность)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</si>
  <si>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</si>
  <si>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 xml:space="preserve">Установка и подключение светофорных объектов 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</si>
  <si>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</si>
  <si>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</si>
  <si>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</si>
  <si>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Текущее содержание  средств организации дорожного движения</t>
  </si>
  <si>
    <t>Обустройство пешеходных переходов вблизи образовательных организаций</t>
  </si>
  <si>
    <t>Экономический расчет расходов на исполнение мероприятий муниципальной программы «Обеспечение безопасности дорожного движения» на 2017 - 2025 годы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</si>
  <si>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МО «Город Томск»</t>
  </si>
  <si>
    <t>Проведение ремонта автомобильных дорог местного значения муниципального образования «Город Томск»,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</si>
  <si>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Разработка Программы комплексного развития транспортной инфраструктуры муниципального образования  «Город Томск», а также разработка проектов организации дорожного движения на автомобильных дорогах местного значения МО «Город Томск»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</si>
  <si>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</si>
  <si>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Таблица 3</t>
  </si>
  <si>
    <t xml:space="preserve">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</si>
</sst>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0" fontId="6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" fontId="6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4" fontId="0" fillId="24" borderId="0" xfId="0" applyNumberFormat="1" applyFill="1" applyAlignment="1">
      <alignment/>
    </xf>
    <xf numFmtId="164" fontId="7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/>
    </xf>
    <xf numFmtId="164" fontId="6" fillId="24" borderId="0" xfId="0" applyNumberFormat="1" applyFont="1" applyFill="1" applyAlignment="1">
      <alignment/>
    </xf>
    <xf numFmtId="164" fontId="5" fillId="24" borderId="0" xfId="0" applyNumberFormat="1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164" fontId="7" fillId="24" borderId="11" xfId="0" applyNumberFormat="1" applyFont="1" applyFill="1" applyBorder="1" applyAlignment="1">
      <alignment horizontal="center" wrapText="1"/>
    </xf>
    <xf numFmtId="164" fontId="7" fillId="24" borderId="11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164" fontId="7" fillId="24" borderId="13" xfId="0" applyNumberFormat="1" applyFont="1" applyFill="1" applyBorder="1" applyAlignment="1">
      <alignment horizontal="center" wrapText="1"/>
    </xf>
    <xf numFmtId="164" fontId="7" fillId="24" borderId="14" xfId="0" applyNumberFormat="1" applyFont="1" applyFill="1" applyBorder="1" applyAlignment="1">
      <alignment horizontal="center" wrapText="1"/>
    </xf>
    <xf numFmtId="164" fontId="7" fillId="24" borderId="15" xfId="0" applyNumberFormat="1" applyFont="1" applyFill="1" applyBorder="1" applyAlignment="1">
      <alignment horizontal="center" wrapText="1"/>
    </xf>
    <xf numFmtId="164" fontId="7" fillId="24" borderId="16" xfId="0" applyNumberFormat="1" applyFont="1" applyFill="1" applyBorder="1" applyAlignment="1">
      <alignment horizontal="center" wrapText="1"/>
    </xf>
    <xf numFmtId="164" fontId="0" fillId="24" borderId="0" xfId="0" applyNumberFormat="1" applyFill="1" applyAlignment="1">
      <alignment/>
    </xf>
    <xf numFmtId="164" fontId="7" fillId="24" borderId="17" xfId="0" applyNumberFormat="1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wrapText="1"/>
    </xf>
    <xf numFmtId="2" fontId="7" fillId="24" borderId="13" xfId="0" applyNumberFormat="1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165" fontId="6" fillId="24" borderId="0" xfId="0" applyNumberFormat="1" applyFont="1" applyFill="1" applyAlignment="1">
      <alignment/>
    </xf>
    <xf numFmtId="0" fontId="1" fillId="2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4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24" borderId="18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left" vertical="top" wrapText="1"/>
    </xf>
    <xf numFmtId="0" fontId="4" fillId="24" borderId="19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7" fillId="24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20" xfId="0" applyFont="1" applyFill="1" applyBorder="1" applyAlignment="1">
      <alignment horizontal="center" wrapText="1"/>
    </xf>
    <xf numFmtId="0" fontId="7" fillId="24" borderId="21" xfId="0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/>
    </xf>
    <xf numFmtId="0" fontId="2" fillId="24" borderId="18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="80" zoomScaleNormal="80" zoomScalePageLayoutView="0" workbookViewId="0" topLeftCell="A1">
      <pane ySplit="7" topLeftCell="BM8" activePane="bottomLeft" state="frozen"/>
      <selection pane="topLeft" activeCell="B1" sqref="B1"/>
      <selection pane="bottomLeft" activeCell="H4" sqref="H4"/>
    </sheetView>
  </sheetViews>
  <sheetFormatPr defaultColWidth="9.140625" defaultRowHeight="15"/>
  <cols>
    <col min="1" max="1" width="3.57421875" style="1" customWidth="1"/>
    <col min="2" max="2" width="19.28125" style="2" customWidth="1"/>
    <col min="3" max="3" width="4.8515625" style="8" customWidth="1"/>
    <col min="4" max="4" width="8.00390625" style="8" customWidth="1"/>
    <col min="5" max="5" width="9.7109375" style="8" customWidth="1"/>
    <col min="6" max="6" width="7.57421875" style="8" customWidth="1"/>
    <col min="7" max="9" width="9.28125" style="8" customWidth="1"/>
    <col min="10" max="10" width="8.00390625" style="8" customWidth="1"/>
    <col min="11" max="11" width="9.00390625" style="8" customWidth="1"/>
    <col min="12" max="12" width="9.28125" style="8" customWidth="1"/>
    <col min="13" max="13" width="8.421875" style="8" customWidth="1"/>
    <col min="14" max="14" width="8.140625" style="8" customWidth="1"/>
    <col min="15" max="15" width="10.7109375" style="8" customWidth="1"/>
    <col min="16" max="25" width="11.00390625" style="8" customWidth="1"/>
    <col min="26" max="26" width="10.421875" style="2" customWidth="1"/>
    <col min="27" max="27" width="10.00390625" style="1" customWidth="1"/>
    <col min="28" max="28" width="10.28125" style="1" customWidth="1"/>
    <col min="29" max="29" width="10.57421875" style="1" customWidth="1"/>
    <col min="30" max="30" width="11.7109375" style="1" customWidth="1"/>
    <col min="31" max="16384" width="9.140625" style="1" customWidth="1"/>
  </cols>
  <sheetData>
    <row r="1" spans="2:30" s="34" customFormat="1" ht="9" customHeight="1"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5"/>
      <c r="AB1" s="38"/>
      <c r="AC1" s="39"/>
      <c r="AD1" s="39"/>
    </row>
    <row r="2" spans="2:30" s="34" customFormat="1" ht="15" hidden="1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5"/>
      <c r="AB2" s="39"/>
      <c r="AC2" s="39"/>
      <c r="AD2" s="39"/>
    </row>
    <row r="3" spans="2:30" s="34" customFormat="1" ht="15" hidden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5"/>
      <c r="AB3" s="39"/>
      <c r="AC3" s="39"/>
      <c r="AD3" s="39"/>
    </row>
    <row r="4" spans="2:30" s="34" customFormat="1" ht="28.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5"/>
      <c r="AB4" s="40" t="s">
        <v>31</v>
      </c>
      <c r="AC4" s="41"/>
      <c r="AD4" s="41"/>
    </row>
    <row r="5" spans="2:30" s="34" customFormat="1" ht="34.5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5"/>
      <c r="AB5" s="41"/>
      <c r="AC5" s="41"/>
      <c r="AD5" s="41"/>
    </row>
    <row r="6" spans="2:30" s="34" customFormat="1" ht="23.25" customHeight="1" hidden="1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5"/>
      <c r="AB6" s="41"/>
      <c r="AC6" s="41"/>
      <c r="AD6" s="41"/>
    </row>
    <row r="7" ht="15" hidden="1"/>
    <row r="8" spans="3:26" ht="15.75">
      <c r="C8" s="2"/>
      <c r="D8" s="2"/>
      <c r="E8" s="2"/>
      <c r="F8" s="46" t="s">
        <v>25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ht="15.75" thickBot="1">
      <c r="AD9" s="34" t="s">
        <v>30</v>
      </c>
    </row>
    <row r="10" spans="1:30" ht="15">
      <c r="A10" s="55" t="s">
        <v>0</v>
      </c>
      <c r="B10" s="55" t="s">
        <v>1</v>
      </c>
      <c r="C10" s="55" t="s">
        <v>2</v>
      </c>
      <c r="D10" s="48" t="s">
        <v>17</v>
      </c>
      <c r="E10" s="48"/>
      <c r="F10" s="48"/>
      <c r="G10" s="48"/>
      <c r="H10" s="48"/>
      <c r="I10" s="48"/>
      <c r="J10" s="48"/>
      <c r="K10" s="48"/>
      <c r="L10" s="49"/>
      <c r="M10" s="50" t="s">
        <v>3</v>
      </c>
      <c r="N10" s="51"/>
      <c r="O10" s="51"/>
      <c r="P10" s="51"/>
      <c r="Q10" s="51"/>
      <c r="R10" s="51"/>
      <c r="S10" s="51"/>
      <c r="T10" s="51"/>
      <c r="U10" s="52"/>
      <c r="V10" s="53" t="s">
        <v>4</v>
      </c>
      <c r="W10" s="48"/>
      <c r="X10" s="48"/>
      <c r="Y10" s="48"/>
      <c r="Z10" s="54"/>
      <c r="AA10" s="54"/>
      <c r="AB10" s="54"/>
      <c r="AC10" s="54"/>
      <c r="AD10" s="54"/>
    </row>
    <row r="11" spans="1:30" ht="24.75" customHeight="1">
      <c r="A11" s="56"/>
      <c r="B11" s="56"/>
      <c r="C11" s="56"/>
      <c r="D11" s="3">
        <v>2017</v>
      </c>
      <c r="E11" s="3">
        <v>2018</v>
      </c>
      <c r="F11" s="3">
        <v>2019</v>
      </c>
      <c r="G11" s="3">
        <v>2020</v>
      </c>
      <c r="H11" s="3">
        <v>2021</v>
      </c>
      <c r="I11" s="3">
        <v>2022</v>
      </c>
      <c r="J11" s="3">
        <v>2023</v>
      </c>
      <c r="K11" s="3">
        <v>2024</v>
      </c>
      <c r="L11" s="18">
        <v>2025</v>
      </c>
      <c r="M11" s="24">
        <v>2017</v>
      </c>
      <c r="N11" s="3">
        <v>2018</v>
      </c>
      <c r="O11" s="3">
        <v>2019</v>
      </c>
      <c r="P11" s="3">
        <v>2020</v>
      </c>
      <c r="Q11" s="3">
        <v>2021</v>
      </c>
      <c r="R11" s="3">
        <v>2022</v>
      </c>
      <c r="S11" s="3">
        <v>2023</v>
      </c>
      <c r="T11" s="3">
        <v>2024</v>
      </c>
      <c r="U11" s="25">
        <v>2025</v>
      </c>
      <c r="V11" s="21">
        <v>2017</v>
      </c>
      <c r="W11" s="3">
        <v>2018</v>
      </c>
      <c r="X11" s="3">
        <v>2019</v>
      </c>
      <c r="Y11" s="3">
        <v>2020</v>
      </c>
      <c r="Z11" s="3">
        <v>2021</v>
      </c>
      <c r="AA11" s="3">
        <v>2022</v>
      </c>
      <c r="AB11" s="3">
        <v>2023</v>
      </c>
      <c r="AC11" s="3">
        <v>2024</v>
      </c>
      <c r="AD11" s="3">
        <v>2025</v>
      </c>
    </row>
    <row r="12" spans="1:30" ht="124.5" customHeight="1">
      <c r="A12" s="5">
        <v>1</v>
      </c>
      <c r="B12" s="9" t="s">
        <v>26</v>
      </c>
      <c r="C12" s="3" t="s">
        <v>5</v>
      </c>
      <c r="D12" s="14">
        <v>20</v>
      </c>
      <c r="E12" s="14">
        <v>518</v>
      </c>
      <c r="F12" s="14">
        <v>518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9">
        <v>0</v>
      </c>
      <c r="M12" s="26">
        <f>V12/D12</f>
        <v>5</v>
      </c>
      <c r="N12" s="14">
        <f>W12/E12</f>
        <v>0.19999999999999998</v>
      </c>
      <c r="O12" s="14">
        <f>X12/F12</f>
        <v>0.19999999999999998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27">
        <v>0</v>
      </c>
      <c r="V12" s="22">
        <v>100</v>
      </c>
      <c r="W12" s="14">
        <v>103.6</v>
      </c>
      <c r="X12" s="14">
        <v>103.6</v>
      </c>
      <c r="Y12" s="14">
        <v>0</v>
      </c>
      <c r="Z12" s="15">
        <v>150</v>
      </c>
      <c r="AA12" s="15">
        <v>0</v>
      </c>
      <c r="AB12" s="15">
        <v>0</v>
      </c>
      <c r="AC12" s="15">
        <v>0</v>
      </c>
      <c r="AD12" s="15">
        <v>0</v>
      </c>
    </row>
    <row r="13" spans="1:30" ht="90.75" customHeight="1">
      <c r="A13" s="5">
        <v>2</v>
      </c>
      <c r="B13" s="9" t="s">
        <v>6</v>
      </c>
      <c r="C13" s="3" t="s">
        <v>7</v>
      </c>
      <c r="D13" s="14">
        <v>62500</v>
      </c>
      <c r="E13" s="14">
        <v>62324</v>
      </c>
      <c r="F13" s="14">
        <v>62324</v>
      </c>
      <c r="G13" s="14">
        <v>104705</v>
      </c>
      <c r="H13" s="14">
        <v>0</v>
      </c>
      <c r="I13" s="14">
        <v>0</v>
      </c>
      <c r="J13" s="14">
        <v>0</v>
      </c>
      <c r="K13" s="14">
        <v>62324</v>
      </c>
      <c r="L13" s="19">
        <v>62324</v>
      </c>
      <c r="M13" s="26">
        <v>160</v>
      </c>
      <c r="N13" s="32">
        <v>160.45</v>
      </c>
      <c r="O13" s="14">
        <f aca="true" t="shared" si="0" ref="O13:O29">X13/F13</f>
        <v>0.16045183235992555</v>
      </c>
      <c r="P13" s="14">
        <f aca="true" t="shared" si="1" ref="P13:P28">Y13/G13</f>
        <v>0.16045079031564874</v>
      </c>
      <c r="Q13" s="14">
        <v>0</v>
      </c>
      <c r="R13" s="14">
        <v>0</v>
      </c>
      <c r="S13" s="14">
        <v>0</v>
      </c>
      <c r="T13" s="14">
        <f aca="true" t="shared" si="2" ref="T13:U28">AC13/K13</f>
        <v>0.16045183235992555</v>
      </c>
      <c r="U13" s="27">
        <f aca="true" t="shared" si="3" ref="U13:U27">AD13/L13</f>
        <v>0.16045183235992555</v>
      </c>
      <c r="V13" s="22">
        <v>10000</v>
      </c>
      <c r="W13" s="14">
        <v>10000</v>
      </c>
      <c r="X13" s="14">
        <v>10000</v>
      </c>
      <c r="Y13" s="14">
        <v>16800</v>
      </c>
      <c r="Z13" s="14">
        <v>0</v>
      </c>
      <c r="AA13" s="14">
        <v>0</v>
      </c>
      <c r="AB13" s="14">
        <v>0</v>
      </c>
      <c r="AC13" s="14">
        <v>10000</v>
      </c>
      <c r="AD13" s="14">
        <v>10000</v>
      </c>
    </row>
    <row r="14" spans="1:30" ht="51.75" customHeight="1">
      <c r="A14" s="5">
        <v>3</v>
      </c>
      <c r="B14" s="9" t="s">
        <v>19</v>
      </c>
      <c r="C14" s="3" t="s">
        <v>5</v>
      </c>
      <c r="D14" s="14">
        <v>5</v>
      </c>
      <c r="E14" s="14">
        <v>5</v>
      </c>
      <c r="F14" s="14">
        <v>5</v>
      </c>
      <c r="G14" s="14">
        <v>4</v>
      </c>
      <c r="H14" s="14">
        <v>0</v>
      </c>
      <c r="I14" s="14">
        <v>0</v>
      </c>
      <c r="J14" s="14">
        <v>0</v>
      </c>
      <c r="K14" s="14">
        <v>5</v>
      </c>
      <c r="L14" s="19">
        <v>5</v>
      </c>
      <c r="M14" s="26">
        <f>V14/D14</f>
        <v>1200</v>
      </c>
      <c r="N14" s="14">
        <v>545.4</v>
      </c>
      <c r="O14" s="14">
        <f t="shared" si="0"/>
        <v>1200</v>
      </c>
      <c r="P14" s="14">
        <f t="shared" si="1"/>
        <v>1410.775</v>
      </c>
      <c r="Q14" s="14">
        <v>0</v>
      </c>
      <c r="R14" s="14">
        <v>0</v>
      </c>
      <c r="S14" s="14">
        <v>0</v>
      </c>
      <c r="T14" s="14">
        <f t="shared" si="2"/>
        <v>1200</v>
      </c>
      <c r="U14" s="27">
        <f t="shared" si="3"/>
        <v>1200</v>
      </c>
      <c r="V14" s="22">
        <v>6000</v>
      </c>
      <c r="W14" s="14">
        <v>6000</v>
      </c>
      <c r="X14" s="14">
        <v>6000</v>
      </c>
      <c r="Y14" s="14">
        <v>5643.1</v>
      </c>
      <c r="Z14" s="14">
        <v>0</v>
      </c>
      <c r="AA14" s="14">
        <v>0</v>
      </c>
      <c r="AB14" s="14">
        <v>0</v>
      </c>
      <c r="AC14" s="14">
        <v>6000</v>
      </c>
      <c r="AD14" s="14">
        <v>6000</v>
      </c>
    </row>
    <row r="15" spans="1:30" ht="152.25" customHeight="1">
      <c r="A15" s="5">
        <v>4</v>
      </c>
      <c r="B15" s="9" t="s">
        <v>8</v>
      </c>
      <c r="C15" s="3" t="s">
        <v>5</v>
      </c>
      <c r="D15" s="14">
        <v>25</v>
      </c>
      <c r="E15" s="14">
        <v>32</v>
      </c>
      <c r="F15" s="14">
        <v>32</v>
      </c>
      <c r="G15" s="14">
        <v>11</v>
      </c>
      <c r="H15" s="14">
        <v>0</v>
      </c>
      <c r="I15" s="14">
        <v>0</v>
      </c>
      <c r="J15" s="14">
        <v>0</v>
      </c>
      <c r="K15" s="14">
        <v>32</v>
      </c>
      <c r="L15" s="19">
        <v>32</v>
      </c>
      <c r="M15" s="33">
        <f aca="true" t="shared" si="4" ref="M15:M27">V15/D15</f>
        <v>80</v>
      </c>
      <c r="N15" s="32">
        <v>81.25</v>
      </c>
      <c r="O15" s="14">
        <v>81.3</v>
      </c>
      <c r="P15" s="14">
        <f t="shared" si="1"/>
        <v>136.36363636363637</v>
      </c>
      <c r="Q15" s="14">
        <v>0</v>
      </c>
      <c r="R15" s="14">
        <v>0</v>
      </c>
      <c r="S15" s="14">
        <v>0</v>
      </c>
      <c r="T15" s="14">
        <f t="shared" si="2"/>
        <v>81.25</v>
      </c>
      <c r="U15" s="27">
        <f t="shared" si="3"/>
        <v>81.25</v>
      </c>
      <c r="V15" s="22">
        <v>2000</v>
      </c>
      <c r="W15" s="14">
        <v>2600</v>
      </c>
      <c r="X15" s="14">
        <v>2605</v>
      </c>
      <c r="Y15" s="14">
        <v>1500</v>
      </c>
      <c r="Z15" s="14">
        <v>0</v>
      </c>
      <c r="AA15" s="14">
        <v>0</v>
      </c>
      <c r="AB15" s="14">
        <v>0</v>
      </c>
      <c r="AC15" s="14">
        <v>2600</v>
      </c>
      <c r="AD15" s="14">
        <v>2600</v>
      </c>
    </row>
    <row r="16" spans="1:30" ht="58.5" customHeight="1">
      <c r="A16" s="5">
        <v>5</v>
      </c>
      <c r="B16" s="9" t="s">
        <v>9</v>
      </c>
      <c r="C16" s="3" t="s">
        <v>5</v>
      </c>
      <c r="D16" s="14">
        <v>0</v>
      </c>
      <c r="E16" s="14">
        <v>52</v>
      </c>
      <c r="F16" s="14">
        <v>52</v>
      </c>
      <c r="G16" s="14">
        <v>57</v>
      </c>
      <c r="H16" s="14">
        <v>11</v>
      </c>
      <c r="I16" s="14">
        <v>0</v>
      </c>
      <c r="J16" s="14">
        <v>0</v>
      </c>
      <c r="K16" s="14">
        <v>52</v>
      </c>
      <c r="L16" s="19">
        <v>52</v>
      </c>
      <c r="M16" s="26">
        <v>50</v>
      </c>
      <c r="N16" s="14">
        <f aca="true" t="shared" si="5" ref="N16:N29">W16/E16</f>
        <v>50</v>
      </c>
      <c r="O16" s="14">
        <f t="shared" si="0"/>
        <v>50</v>
      </c>
      <c r="P16" s="14">
        <f t="shared" si="1"/>
        <v>100</v>
      </c>
      <c r="Q16" s="14">
        <v>0</v>
      </c>
      <c r="R16" s="14">
        <v>0</v>
      </c>
      <c r="S16" s="14">
        <v>0</v>
      </c>
      <c r="T16" s="14">
        <f t="shared" si="2"/>
        <v>50</v>
      </c>
      <c r="U16" s="27">
        <f t="shared" si="3"/>
        <v>50</v>
      </c>
      <c r="V16" s="22" t="s">
        <v>10</v>
      </c>
      <c r="W16" s="14">
        <v>2600</v>
      </c>
      <c r="X16" s="14">
        <v>2600</v>
      </c>
      <c r="Y16" s="14">
        <v>5700</v>
      </c>
      <c r="Z16" s="14">
        <v>1399.6</v>
      </c>
      <c r="AA16" s="14">
        <v>0</v>
      </c>
      <c r="AB16" s="14">
        <v>0</v>
      </c>
      <c r="AC16" s="14">
        <v>2600</v>
      </c>
      <c r="AD16" s="14">
        <v>2600</v>
      </c>
    </row>
    <row r="17" spans="1:30" ht="55.5" customHeight="1">
      <c r="A17" s="5">
        <v>6</v>
      </c>
      <c r="B17" s="9" t="s">
        <v>16</v>
      </c>
      <c r="C17" s="3" t="s">
        <v>5</v>
      </c>
      <c r="D17" s="14">
        <v>25</v>
      </c>
      <c r="E17" s="14">
        <v>22</v>
      </c>
      <c r="F17" s="14">
        <v>22</v>
      </c>
      <c r="G17" s="14">
        <v>2</v>
      </c>
      <c r="H17" s="14">
        <v>24</v>
      </c>
      <c r="I17" s="14">
        <v>80</v>
      </c>
      <c r="J17" s="14">
        <v>80</v>
      </c>
      <c r="K17" s="14">
        <v>22</v>
      </c>
      <c r="L17" s="19">
        <v>22</v>
      </c>
      <c r="M17" s="26">
        <f t="shared" si="4"/>
        <v>308</v>
      </c>
      <c r="N17" s="14">
        <f t="shared" si="5"/>
        <v>363.6363636363636</v>
      </c>
      <c r="O17" s="14">
        <f t="shared" si="0"/>
        <v>363.6363636363636</v>
      </c>
      <c r="P17" s="14">
        <f t="shared" si="1"/>
        <v>582.05</v>
      </c>
      <c r="Q17" s="14">
        <f>Z17/H17</f>
        <v>301.4583333333333</v>
      </c>
      <c r="R17" s="14">
        <f>AA17/I17</f>
        <v>90.4375</v>
      </c>
      <c r="S17" s="14">
        <f>AB17/J17</f>
        <v>82.75</v>
      </c>
      <c r="T17" s="14">
        <f t="shared" si="2"/>
        <v>363.6363636363636</v>
      </c>
      <c r="U17" s="27">
        <f t="shared" si="3"/>
        <v>363.6363636363636</v>
      </c>
      <c r="V17" s="22">
        <v>7700</v>
      </c>
      <c r="W17" s="14">
        <v>8000</v>
      </c>
      <c r="X17" s="14">
        <v>8000</v>
      </c>
      <c r="Y17" s="14">
        <v>1164.1</v>
      </c>
      <c r="Z17" s="14">
        <v>7235</v>
      </c>
      <c r="AA17" s="14">
        <v>7235</v>
      </c>
      <c r="AB17" s="14">
        <v>6620</v>
      </c>
      <c r="AC17" s="14">
        <v>8000</v>
      </c>
      <c r="AD17" s="14">
        <v>8000</v>
      </c>
    </row>
    <row r="18" spans="1:30" ht="125.25" customHeight="1">
      <c r="A18" s="5">
        <v>7</v>
      </c>
      <c r="B18" s="9" t="s">
        <v>20</v>
      </c>
      <c r="C18" s="3" t="s">
        <v>5</v>
      </c>
      <c r="D18" s="14">
        <v>31</v>
      </c>
      <c r="E18" s="14">
        <v>45</v>
      </c>
      <c r="F18" s="14">
        <v>45</v>
      </c>
      <c r="G18" s="14">
        <v>22</v>
      </c>
      <c r="H18" s="14">
        <v>0</v>
      </c>
      <c r="I18" s="14">
        <v>0</v>
      </c>
      <c r="J18" s="14">
        <v>0</v>
      </c>
      <c r="K18" s="14">
        <v>45</v>
      </c>
      <c r="L18" s="19">
        <v>45</v>
      </c>
      <c r="M18" s="33">
        <f t="shared" si="4"/>
        <v>55.13225806451613</v>
      </c>
      <c r="N18" s="14">
        <v>66.6</v>
      </c>
      <c r="O18" s="14">
        <f t="shared" si="0"/>
        <v>66.66666666666667</v>
      </c>
      <c r="P18" s="14">
        <f t="shared" si="1"/>
        <v>90.9090909090909</v>
      </c>
      <c r="Q18" s="14">
        <v>0</v>
      </c>
      <c r="R18" s="14">
        <v>0</v>
      </c>
      <c r="S18" s="14">
        <v>0</v>
      </c>
      <c r="T18" s="14">
        <f t="shared" si="2"/>
        <v>66.66666666666667</v>
      </c>
      <c r="U18" s="27">
        <f t="shared" si="3"/>
        <v>66.66666666666667</v>
      </c>
      <c r="V18" s="22">
        <v>1709.1</v>
      </c>
      <c r="W18" s="14">
        <v>3000</v>
      </c>
      <c r="X18" s="14">
        <v>3000</v>
      </c>
      <c r="Y18" s="14">
        <v>2000</v>
      </c>
      <c r="Z18" s="14">
        <v>0</v>
      </c>
      <c r="AA18" s="14">
        <v>0</v>
      </c>
      <c r="AB18" s="14">
        <v>0</v>
      </c>
      <c r="AC18" s="14">
        <v>3000</v>
      </c>
      <c r="AD18" s="14">
        <v>3000</v>
      </c>
    </row>
    <row r="19" spans="1:30" s="6" customFormat="1" ht="126" customHeight="1">
      <c r="A19" s="5">
        <v>8</v>
      </c>
      <c r="B19" s="9" t="s">
        <v>27</v>
      </c>
      <c r="C19" s="3" t="s">
        <v>7</v>
      </c>
      <c r="D19" s="14">
        <v>504680.6</v>
      </c>
      <c r="E19" s="14">
        <v>650000</v>
      </c>
      <c r="F19" s="14">
        <v>382024.03</v>
      </c>
      <c r="G19" s="14">
        <v>340464.7</v>
      </c>
      <c r="H19" s="14">
        <v>349265</v>
      </c>
      <c r="I19" s="14">
        <v>334851.95</v>
      </c>
      <c r="J19" s="14">
        <v>334851.95</v>
      </c>
      <c r="K19" s="14">
        <v>334851.95</v>
      </c>
      <c r="L19" s="19">
        <v>334851.95</v>
      </c>
      <c r="M19" s="26">
        <v>2746</v>
      </c>
      <c r="N19" s="14">
        <v>13071.307</v>
      </c>
      <c r="O19" s="14">
        <f t="shared" si="0"/>
        <v>1.9144096773179424</v>
      </c>
      <c r="P19" s="14">
        <f>Y19/G19</f>
        <v>2.1198699894585253</v>
      </c>
      <c r="Q19" s="14">
        <f>Z19/H19</f>
        <v>2.2436536727126963</v>
      </c>
      <c r="R19" s="14">
        <f>AA19/I19</f>
        <v>2.214796419731168</v>
      </c>
      <c r="S19" s="14">
        <f>AB19/J19</f>
        <v>2.3354019589851576</v>
      </c>
      <c r="T19" s="14">
        <f t="shared" si="2"/>
        <v>2.5371000527247936</v>
      </c>
      <c r="U19" s="27">
        <f t="shared" si="3"/>
        <v>2.5371000527247936</v>
      </c>
      <c r="V19" s="22">
        <v>706552.9</v>
      </c>
      <c r="W19" s="14">
        <v>849552.9</v>
      </c>
      <c r="X19" s="14">
        <v>731350.5</v>
      </c>
      <c r="Y19" s="14">
        <v>721740.9</v>
      </c>
      <c r="Z19" s="14">
        <v>783629.7</v>
      </c>
      <c r="AA19" s="14">
        <v>741628.9</v>
      </c>
      <c r="AB19" s="14">
        <v>782013.9</v>
      </c>
      <c r="AC19" s="14">
        <v>849552.9</v>
      </c>
      <c r="AD19" s="14">
        <v>849552.9</v>
      </c>
    </row>
    <row r="20" spans="1:30" s="6" customFormat="1" ht="24">
      <c r="A20" s="5">
        <v>9</v>
      </c>
      <c r="B20" s="9" t="s">
        <v>21</v>
      </c>
      <c r="C20" s="3" t="s">
        <v>11</v>
      </c>
      <c r="D20" s="14">
        <v>1224</v>
      </c>
      <c r="E20" s="14">
        <v>2400</v>
      </c>
      <c r="F20" s="14">
        <v>2400</v>
      </c>
      <c r="G20" s="14">
        <v>800</v>
      </c>
      <c r="H20" s="14">
        <v>0</v>
      </c>
      <c r="I20" s="14">
        <v>0</v>
      </c>
      <c r="J20" s="14">
        <v>0</v>
      </c>
      <c r="K20" s="14">
        <v>2400</v>
      </c>
      <c r="L20" s="19">
        <v>2400</v>
      </c>
      <c r="M20" s="26">
        <f t="shared" si="4"/>
        <v>2.9598039215686276</v>
      </c>
      <c r="N20" s="14">
        <f t="shared" si="5"/>
        <v>2.5</v>
      </c>
      <c r="O20" s="14">
        <f t="shared" si="0"/>
        <v>2.5</v>
      </c>
      <c r="P20" s="14">
        <f>Y20/G20</f>
        <v>5.7675</v>
      </c>
      <c r="Q20" s="14">
        <v>0</v>
      </c>
      <c r="R20" s="14">
        <v>0</v>
      </c>
      <c r="S20" s="14">
        <v>0</v>
      </c>
      <c r="T20" s="14">
        <f t="shared" si="2"/>
        <v>2.5</v>
      </c>
      <c r="U20" s="27">
        <f t="shared" si="3"/>
        <v>2.5</v>
      </c>
      <c r="V20" s="22">
        <v>3622.8</v>
      </c>
      <c r="W20" s="14">
        <v>6000</v>
      </c>
      <c r="X20" s="14">
        <v>6000</v>
      </c>
      <c r="Y20" s="14">
        <v>4614</v>
      </c>
      <c r="Z20" s="14">
        <v>0</v>
      </c>
      <c r="AA20" s="14">
        <v>0</v>
      </c>
      <c r="AB20" s="14">
        <v>0</v>
      </c>
      <c r="AC20" s="14">
        <v>6000</v>
      </c>
      <c r="AD20" s="14">
        <v>6000</v>
      </c>
    </row>
    <row r="21" spans="1:30" s="6" customFormat="1" ht="69.75" customHeight="1">
      <c r="A21" s="5">
        <v>10</v>
      </c>
      <c r="B21" s="9" t="s">
        <v>12</v>
      </c>
      <c r="C21" s="3" t="s">
        <v>5</v>
      </c>
      <c r="D21" s="14">
        <v>1917</v>
      </c>
      <c r="E21" s="14">
        <v>3000</v>
      </c>
      <c r="F21" s="14">
        <v>3000</v>
      </c>
      <c r="G21" s="14">
        <v>1650</v>
      </c>
      <c r="H21" s="14">
        <v>127</v>
      </c>
      <c r="I21" s="14">
        <v>0</v>
      </c>
      <c r="J21" s="14">
        <v>0</v>
      </c>
      <c r="K21" s="14">
        <v>3000</v>
      </c>
      <c r="L21" s="19">
        <v>3000</v>
      </c>
      <c r="M21" s="33">
        <v>3.65</v>
      </c>
      <c r="N21" s="33">
        <f t="shared" si="5"/>
        <v>3.3333333333333335</v>
      </c>
      <c r="O21" s="14">
        <f t="shared" si="0"/>
        <v>3.3333333333333335</v>
      </c>
      <c r="P21" s="14">
        <f t="shared" si="1"/>
        <v>3.3333333333333335</v>
      </c>
      <c r="Q21" s="14">
        <v>0</v>
      </c>
      <c r="R21" s="14">
        <v>0</v>
      </c>
      <c r="S21" s="14">
        <v>0</v>
      </c>
      <c r="T21" s="14">
        <f t="shared" si="2"/>
        <v>3.3333333333333335</v>
      </c>
      <c r="U21" s="27">
        <f t="shared" si="3"/>
        <v>3.3333333333333335</v>
      </c>
      <c r="V21" s="22">
        <v>7000</v>
      </c>
      <c r="W21" s="14">
        <v>10000</v>
      </c>
      <c r="X21" s="14">
        <v>10000</v>
      </c>
      <c r="Y21" s="14">
        <v>5500</v>
      </c>
      <c r="Z21" s="14">
        <v>599.9</v>
      </c>
      <c r="AA21" s="14">
        <v>0</v>
      </c>
      <c r="AB21" s="14">
        <v>0</v>
      </c>
      <c r="AC21" s="14">
        <v>10000</v>
      </c>
      <c r="AD21" s="14">
        <v>10000</v>
      </c>
    </row>
    <row r="22" spans="1:30" s="6" customFormat="1" ht="51.75" customHeight="1">
      <c r="A22" s="5">
        <v>11</v>
      </c>
      <c r="B22" s="9" t="s">
        <v>13</v>
      </c>
      <c r="C22" s="3" t="s">
        <v>5</v>
      </c>
      <c r="D22" s="14">
        <v>50</v>
      </c>
      <c r="E22" s="14">
        <v>75</v>
      </c>
      <c r="F22" s="14">
        <v>75</v>
      </c>
      <c r="G22" s="14">
        <v>50</v>
      </c>
      <c r="H22" s="14">
        <v>0</v>
      </c>
      <c r="I22" s="14">
        <v>0</v>
      </c>
      <c r="J22" s="14">
        <v>0</v>
      </c>
      <c r="K22" s="14">
        <v>75</v>
      </c>
      <c r="L22" s="19">
        <v>75</v>
      </c>
      <c r="M22" s="26">
        <f t="shared" si="4"/>
        <v>40</v>
      </c>
      <c r="N22" s="14">
        <f t="shared" si="5"/>
        <v>40</v>
      </c>
      <c r="O22" s="14">
        <f t="shared" si="0"/>
        <v>40</v>
      </c>
      <c r="P22" s="14">
        <f t="shared" si="1"/>
        <v>40</v>
      </c>
      <c r="Q22" s="14">
        <v>0</v>
      </c>
      <c r="R22" s="14">
        <v>0</v>
      </c>
      <c r="S22" s="14">
        <v>0</v>
      </c>
      <c r="T22" s="14">
        <f t="shared" si="2"/>
        <v>40</v>
      </c>
      <c r="U22" s="27">
        <f t="shared" si="3"/>
        <v>40</v>
      </c>
      <c r="V22" s="22">
        <v>2000</v>
      </c>
      <c r="W22" s="14">
        <v>3000</v>
      </c>
      <c r="X22" s="14">
        <v>3000</v>
      </c>
      <c r="Y22" s="14">
        <v>2000</v>
      </c>
      <c r="Z22" s="14">
        <v>0</v>
      </c>
      <c r="AA22" s="14">
        <v>0</v>
      </c>
      <c r="AB22" s="14">
        <v>0</v>
      </c>
      <c r="AC22" s="14">
        <v>3000</v>
      </c>
      <c r="AD22" s="14">
        <v>3000</v>
      </c>
    </row>
    <row r="23" spans="1:30" s="6" customFormat="1" ht="71.25" customHeight="1">
      <c r="A23" s="42">
        <v>12</v>
      </c>
      <c r="B23" s="44" t="s">
        <v>14</v>
      </c>
      <c r="C23" s="3" t="s">
        <v>7</v>
      </c>
      <c r="D23" s="14">
        <v>3376.4</v>
      </c>
      <c r="E23" s="14">
        <v>39333</v>
      </c>
      <c r="F23" s="14">
        <v>39333</v>
      </c>
      <c r="G23" s="14">
        <v>3676</v>
      </c>
      <c r="H23" s="14">
        <v>2285.4</v>
      </c>
      <c r="I23" s="14">
        <v>0</v>
      </c>
      <c r="J23" s="14">
        <v>0</v>
      </c>
      <c r="K23" s="14">
        <v>39333</v>
      </c>
      <c r="L23" s="19">
        <v>39333</v>
      </c>
      <c r="M23" s="26">
        <f t="shared" si="4"/>
        <v>1.9000118469375666</v>
      </c>
      <c r="N23" s="14">
        <v>1.44</v>
      </c>
      <c r="O23" s="14">
        <f t="shared" si="0"/>
        <v>1.950016525563776</v>
      </c>
      <c r="P23" s="14">
        <f>Y23/G23</f>
        <v>2.013057671381937</v>
      </c>
      <c r="Q23" s="14">
        <f>Z23/H23</f>
        <v>12.006082086286865</v>
      </c>
      <c r="R23" s="14">
        <v>0</v>
      </c>
      <c r="S23" s="14">
        <v>0</v>
      </c>
      <c r="T23" s="14">
        <f t="shared" si="2"/>
        <v>1.950016525563776</v>
      </c>
      <c r="U23" s="27">
        <f t="shared" si="3"/>
        <v>1.950016525563776</v>
      </c>
      <c r="V23" s="22">
        <v>6415.2</v>
      </c>
      <c r="W23" s="14">
        <v>76700</v>
      </c>
      <c r="X23" s="14">
        <v>76700</v>
      </c>
      <c r="Y23" s="14">
        <v>7400</v>
      </c>
      <c r="Z23" s="14">
        <v>27438.7</v>
      </c>
      <c r="AA23" s="14">
        <v>1581</v>
      </c>
      <c r="AB23" s="14">
        <v>1581</v>
      </c>
      <c r="AC23" s="14">
        <v>76700</v>
      </c>
      <c r="AD23" s="14">
        <v>76700</v>
      </c>
    </row>
    <row r="24" spans="1:30" s="6" customFormat="1" ht="73.5" customHeight="1">
      <c r="A24" s="43"/>
      <c r="B24" s="45"/>
      <c r="C24" s="3" t="s">
        <v>5</v>
      </c>
      <c r="D24" s="14">
        <v>0</v>
      </c>
      <c r="E24" s="14">
        <v>1650</v>
      </c>
      <c r="F24" s="14">
        <v>1650</v>
      </c>
      <c r="G24" s="14">
        <v>1650</v>
      </c>
      <c r="H24" s="14">
        <v>1772</v>
      </c>
      <c r="I24" s="14">
        <v>0</v>
      </c>
      <c r="J24" s="14">
        <v>0</v>
      </c>
      <c r="K24" s="14">
        <v>1650</v>
      </c>
      <c r="L24" s="19">
        <v>1650</v>
      </c>
      <c r="M24" s="26" t="s">
        <v>10</v>
      </c>
      <c r="N24" s="33">
        <v>12.12</v>
      </c>
      <c r="O24" s="14">
        <f t="shared" si="0"/>
        <v>12.121212121212121</v>
      </c>
      <c r="P24" s="14">
        <f>Y24/G24</f>
        <v>12.121212121212121</v>
      </c>
      <c r="Q24" s="14">
        <v>0</v>
      </c>
      <c r="R24" s="14">
        <v>0</v>
      </c>
      <c r="S24" s="14">
        <v>0</v>
      </c>
      <c r="T24" s="14">
        <f t="shared" si="2"/>
        <v>12.121212121212121</v>
      </c>
      <c r="U24" s="27">
        <f t="shared" si="3"/>
        <v>12.121212121212121</v>
      </c>
      <c r="V24" s="22">
        <v>0</v>
      </c>
      <c r="W24" s="14">
        <v>20000</v>
      </c>
      <c r="X24" s="14">
        <v>20000</v>
      </c>
      <c r="Y24" s="14">
        <v>20000</v>
      </c>
      <c r="Z24" s="14">
        <v>1204.3</v>
      </c>
      <c r="AA24" s="14">
        <v>0</v>
      </c>
      <c r="AB24" s="14">
        <v>0</v>
      </c>
      <c r="AC24" s="14">
        <v>20000</v>
      </c>
      <c r="AD24" s="14">
        <v>20000</v>
      </c>
    </row>
    <row r="25" spans="1:30" s="6" customFormat="1" ht="162" customHeight="1">
      <c r="A25" s="5">
        <v>13</v>
      </c>
      <c r="B25" s="9" t="s">
        <v>29</v>
      </c>
      <c r="C25" s="3" t="s">
        <v>5</v>
      </c>
      <c r="D25" s="14">
        <v>50</v>
      </c>
      <c r="E25" s="14">
        <v>75</v>
      </c>
      <c r="F25" s="14">
        <v>75</v>
      </c>
      <c r="G25" s="14">
        <v>12</v>
      </c>
      <c r="H25" s="14">
        <v>0</v>
      </c>
      <c r="I25" s="14">
        <v>0</v>
      </c>
      <c r="J25" s="14">
        <v>0</v>
      </c>
      <c r="K25" s="14">
        <v>75</v>
      </c>
      <c r="L25" s="19">
        <v>75</v>
      </c>
      <c r="M25" s="26">
        <f t="shared" si="4"/>
        <v>40</v>
      </c>
      <c r="N25" s="14">
        <f t="shared" si="5"/>
        <v>40</v>
      </c>
      <c r="O25" s="14">
        <f t="shared" si="0"/>
        <v>40</v>
      </c>
      <c r="P25" s="14">
        <f>Y25/G25</f>
        <v>60.05833333333334</v>
      </c>
      <c r="Q25" s="14">
        <v>0</v>
      </c>
      <c r="R25" s="14">
        <v>0</v>
      </c>
      <c r="S25" s="14">
        <v>0</v>
      </c>
      <c r="T25" s="14">
        <f t="shared" si="2"/>
        <v>40</v>
      </c>
      <c r="U25" s="27">
        <f t="shared" si="3"/>
        <v>40</v>
      </c>
      <c r="V25" s="22">
        <v>2000</v>
      </c>
      <c r="W25" s="14">
        <v>3000</v>
      </c>
      <c r="X25" s="14">
        <v>3000</v>
      </c>
      <c r="Y25" s="14">
        <v>720.7</v>
      </c>
      <c r="Z25" s="14">
        <v>0</v>
      </c>
      <c r="AA25" s="14">
        <v>0</v>
      </c>
      <c r="AB25" s="14">
        <v>0</v>
      </c>
      <c r="AC25" s="14">
        <v>3000</v>
      </c>
      <c r="AD25" s="14">
        <v>3000</v>
      </c>
    </row>
    <row r="26" spans="1:30" s="6" customFormat="1" ht="84.75" customHeight="1">
      <c r="A26" s="5">
        <v>14</v>
      </c>
      <c r="B26" s="9" t="s">
        <v>15</v>
      </c>
      <c r="C26" s="3" t="s">
        <v>5</v>
      </c>
      <c r="D26" s="14">
        <v>0</v>
      </c>
      <c r="E26" s="14">
        <v>3</v>
      </c>
      <c r="F26" s="14">
        <v>3</v>
      </c>
      <c r="G26" s="14">
        <v>2</v>
      </c>
      <c r="H26" s="14">
        <v>0</v>
      </c>
      <c r="I26" s="14">
        <v>0</v>
      </c>
      <c r="J26" s="14">
        <v>0</v>
      </c>
      <c r="K26" s="14">
        <v>3</v>
      </c>
      <c r="L26" s="19">
        <v>3</v>
      </c>
      <c r="M26" s="26">
        <v>7003.4</v>
      </c>
      <c r="N26" s="14">
        <v>6666.6</v>
      </c>
      <c r="O26" s="14">
        <f t="shared" si="0"/>
        <v>6666.666666666667</v>
      </c>
      <c r="P26" s="14">
        <f t="shared" si="1"/>
        <v>7000</v>
      </c>
      <c r="Q26" s="14">
        <v>0</v>
      </c>
      <c r="R26" s="14">
        <v>0</v>
      </c>
      <c r="S26" s="14">
        <v>0</v>
      </c>
      <c r="T26" s="14">
        <f t="shared" si="2"/>
        <v>6666.666666666667</v>
      </c>
      <c r="U26" s="27">
        <f t="shared" si="3"/>
        <v>6666.666666666667</v>
      </c>
      <c r="V26" s="22">
        <v>0</v>
      </c>
      <c r="W26" s="14">
        <v>20000</v>
      </c>
      <c r="X26" s="14">
        <v>20000</v>
      </c>
      <c r="Y26" s="14">
        <v>14000</v>
      </c>
      <c r="Z26" s="14">
        <v>0</v>
      </c>
      <c r="AA26" s="14">
        <v>0</v>
      </c>
      <c r="AB26" s="14">
        <v>0</v>
      </c>
      <c r="AC26" s="14">
        <v>20000</v>
      </c>
      <c r="AD26" s="14">
        <v>20000</v>
      </c>
    </row>
    <row r="27" spans="1:30" s="6" customFormat="1" ht="144.75" customHeight="1">
      <c r="A27" s="7">
        <v>15</v>
      </c>
      <c r="B27" s="10" t="s">
        <v>22</v>
      </c>
      <c r="C27" s="4" t="s">
        <v>5</v>
      </c>
      <c r="D27" s="14">
        <v>35</v>
      </c>
      <c r="E27" s="14">
        <v>460</v>
      </c>
      <c r="F27" s="14">
        <v>450</v>
      </c>
      <c r="G27" s="14">
        <v>315</v>
      </c>
      <c r="H27" s="14">
        <v>300</v>
      </c>
      <c r="I27" s="14">
        <v>0</v>
      </c>
      <c r="J27" s="14">
        <v>0</v>
      </c>
      <c r="K27" s="14">
        <v>450</v>
      </c>
      <c r="L27" s="19">
        <v>450</v>
      </c>
      <c r="M27" s="26">
        <f t="shared" si="4"/>
        <v>511.6942857142857</v>
      </c>
      <c r="N27" s="33">
        <v>28.54</v>
      </c>
      <c r="O27" s="14">
        <f t="shared" si="0"/>
        <v>28.343999999999998</v>
      </c>
      <c r="P27" s="14">
        <f t="shared" si="1"/>
        <v>31.428571428571427</v>
      </c>
      <c r="Q27" s="14">
        <v>0</v>
      </c>
      <c r="R27" s="14">
        <v>0</v>
      </c>
      <c r="S27" s="14">
        <v>0</v>
      </c>
      <c r="T27" s="14">
        <f t="shared" si="2"/>
        <v>28.666666666666668</v>
      </c>
      <c r="U27" s="27">
        <f t="shared" si="3"/>
        <v>28.666666666666668</v>
      </c>
      <c r="V27" s="22">
        <v>17909.3</v>
      </c>
      <c r="W27" s="14">
        <v>12800</v>
      </c>
      <c r="X27" s="14">
        <v>12754.8</v>
      </c>
      <c r="Y27" s="14">
        <v>9900</v>
      </c>
      <c r="Z27" s="14">
        <v>9000</v>
      </c>
      <c r="AA27" s="14">
        <v>0</v>
      </c>
      <c r="AB27" s="14">
        <v>0</v>
      </c>
      <c r="AC27" s="14">
        <v>12900</v>
      </c>
      <c r="AD27" s="14">
        <v>12900</v>
      </c>
    </row>
    <row r="28" spans="1:30" s="6" customFormat="1" ht="114" customHeight="1">
      <c r="A28" s="7">
        <v>16</v>
      </c>
      <c r="B28" s="10" t="s">
        <v>28</v>
      </c>
      <c r="C28" s="4" t="s">
        <v>5</v>
      </c>
      <c r="D28" s="14">
        <v>1</v>
      </c>
      <c r="E28" s="14">
        <v>1</v>
      </c>
      <c r="F28" s="14">
        <v>1</v>
      </c>
      <c r="G28" s="14">
        <v>1</v>
      </c>
      <c r="H28" s="14">
        <v>0</v>
      </c>
      <c r="I28" s="14">
        <v>0</v>
      </c>
      <c r="J28" s="14">
        <v>0</v>
      </c>
      <c r="K28" s="14">
        <v>1</v>
      </c>
      <c r="L28" s="19">
        <v>1</v>
      </c>
      <c r="M28" s="26">
        <v>4054.7</v>
      </c>
      <c r="N28" s="14">
        <f t="shared" si="5"/>
        <v>5000</v>
      </c>
      <c r="O28" s="14">
        <f t="shared" si="0"/>
        <v>5701.6</v>
      </c>
      <c r="P28" s="14">
        <f t="shared" si="1"/>
        <v>4000</v>
      </c>
      <c r="Q28" s="14">
        <v>0</v>
      </c>
      <c r="R28" s="14">
        <v>0</v>
      </c>
      <c r="S28" s="14">
        <v>0</v>
      </c>
      <c r="T28" s="14">
        <f t="shared" si="2"/>
        <v>4000</v>
      </c>
      <c r="U28" s="27">
        <f t="shared" si="2"/>
        <v>4000</v>
      </c>
      <c r="V28" s="22">
        <v>5000</v>
      </c>
      <c r="W28" s="14">
        <v>5000</v>
      </c>
      <c r="X28" s="14">
        <v>5701.6</v>
      </c>
      <c r="Y28" s="14">
        <v>4000</v>
      </c>
      <c r="Z28" s="14">
        <v>0</v>
      </c>
      <c r="AA28" s="14">
        <v>0</v>
      </c>
      <c r="AB28" s="14">
        <v>0</v>
      </c>
      <c r="AC28" s="14">
        <v>4000</v>
      </c>
      <c r="AD28" s="14">
        <v>4000</v>
      </c>
    </row>
    <row r="29" spans="1:30" ht="148.5" customHeight="1">
      <c r="A29" s="7">
        <v>17</v>
      </c>
      <c r="B29" s="10" t="s">
        <v>18</v>
      </c>
      <c r="C29" s="4" t="s">
        <v>5</v>
      </c>
      <c r="D29" s="15">
        <v>0</v>
      </c>
      <c r="E29" s="15">
        <v>1</v>
      </c>
      <c r="F29" s="15">
        <v>1</v>
      </c>
      <c r="G29" s="15">
        <v>1</v>
      </c>
      <c r="H29" s="15">
        <v>0</v>
      </c>
      <c r="I29" s="15">
        <v>0</v>
      </c>
      <c r="J29" s="15">
        <v>0</v>
      </c>
      <c r="K29" s="15">
        <v>0</v>
      </c>
      <c r="L29" s="20">
        <v>0</v>
      </c>
      <c r="M29" s="26">
        <v>0</v>
      </c>
      <c r="N29" s="14">
        <f t="shared" si="5"/>
        <v>14376.4</v>
      </c>
      <c r="O29" s="14">
        <f t="shared" si="0"/>
        <v>14521.6</v>
      </c>
      <c r="P29" s="14">
        <f>Y29/G29</f>
        <v>14376.4</v>
      </c>
      <c r="Q29" s="14">
        <v>0</v>
      </c>
      <c r="R29" s="14">
        <v>0</v>
      </c>
      <c r="S29" s="14">
        <v>0</v>
      </c>
      <c r="T29" s="14">
        <v>0</v>
      </c>
      <c r="U29" s="27">
        <v>0</v>
      </c>
      <c r="V29" s="23">
        <v>0</v>
      </c>
      <c r="W29" s="15">
        <v>14376.4</v>
      </c>
      <c r="X29" s="15">
        <v>14521.6</v>
      </c>
      <c r="Y29" s="15">
        <v>14376.4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</row>
    <row r="30" spans="1:30" ht="45.75" customHeight="1">
      <c r="A30" s="7">
        <v>18</v>
      </c>
      <c r="B30" s="10" t="s">
        <v>23</v>
      </c>
      <c r="C30" s="4" t="s">
        <v>5</v>
      </c>
      <c r="D30" s="15">
        <v>0</v>
      </c>
      <c r="E30" s="15">
        <v>0</v>
      </c>
      <c r="F30" s="15">
        <v>0</v>
      </c>
      <c r="G30" s="15">
        <v>5000</v>
      </c>
      <c r="H30" s="15">
        <v>9312</v>
      </c>
      <c r="I30" s="15">
        <v>9312</v>
      </c>
      <c r="J30" s="15">
        <v>9312</v>
      </c>
      <c r="K30" s="15">
        <v>5000</v>
      </c>
      <c r="L30" s="20">
        <v>5000</v>
      </c>
      <c r="M30" s="26">
        <v>0</v>
      </c>
      <c r="N30" s="14">
        <v>0</v>
      </c>
      <c r="O30" s="14">
        <v>0</v>
      </c>
      <c r="P30" s="14">
        <f>Y30/G30</f>
        <v>11.08998</v>
      </c>
      <c r="Q30" s="14">
        <f>Z30/H30</f>
        <v>13.45728092783505</v>
      </c>
      <c r="R30" s="14">
        <f>AA30/I30</f>
        <v>13.45728092783505</v>
      </c>
      <c r="S30" s="14">
        <f>AB30/J30</f>
        <v>13.45728092783505</v>
      </c>
      <c r="T30" s="14">
        <f>AC30/K30</f>
        <v>11.08998</v>
      </c>
      <c r="U30" s="27">
        <f>AD30/L30</f>
        <v>11.08998</v>
      </c>
      <c r="V30" s="23">
        <v>0</v>
      </c>
      <c r="W30" s="15">
        <v>0</v>
      </c>
      <c r="X30" s="15">
        <v>0</v>
      </c>
      <c r="Y30" s="15">
        <v>55449.9</v>
      </c>
      <c r="Z30" s="15">
        <v>125314.2</v>
      </c>
      <c r="AA30" s="15">
        <v>125314.2</v>
      </c>
      <c r="AB30" s="15">
        <v>125314.2</v>
      </c>
      <c r="AC30" s="15">
        <v>55449.9</v>
      </c>
      <c r="AD30" s="15">
        <v>55449.9</v>
      </c>
    </row>
    <row r="31" spans="1:30" ht="45.75" customHeight="1" thickBot="1">
      <c r="A31" s="7">
        <v>19</v>
      </c>
      <c r="B31" s="10" t="s">
        <v>24</v>
      </c>
      <c r="C31" s="4" t="s">
        <v>5</v>
      </c>
      <c r="D31" s="15">
        <v>0</v>
      </c>
      <c r="E31" s="15">
        <v>0</v>
      </c>
      <c r="F31" s="15">
        <v>3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20">
        <v>0</v>
      </c>
      <c r="M31" s="28">
        <v>0</v>
      </c>
      <c r="N31" s="29">
        <v>0</v>
      </c>
      <c r="O31" s="29">
        <f>X31/F31</f>
        <v>979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31">
        <v>0</v>
      </c>
      <c r="V31" s="23">
        <v>0</v>
      </c>
      <c r="W31" s="15">
        <v>0</v>
      </c>
      <c r="X31" s="15">
        <v>2937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</row>
    <row r="32" spans="22:30" ht="15">
      <c r="V32" s="16"/>
      <c r="W32" s="16"/>
      <c r="X32" s="16"/>
      <c r="Y32" s="16"/>
      <c r="Z32" s="16"/>
      <c r="AA32" s="16"/>
      <c r="AB32" s="16"/>
      <c r="AC32" s="16"/>
      <c r="AD32" s="16"/>
    </row>
    <row r="34" spans="22:30" ht="15">
      <c r="V34" s="11"/>
      <c r="W34" s="11"/>
      <c r="X34" s="11"/>
      <c r="Y34" s="11"/>
      <c r="Z34" s="11">
        <f>Z12+Z19+Z21+Z23+Z24+Z27+Z30+Z17+Z16</f>
        <v>955971.3999999999</v>
      </c>
      <c r="AA34" s="11"/>
      <c r="AB34" s="11"/>
      <c r="AC34" s="11"/>
      <c r="AD34" s="11"/>
    </row>
    <row r="35" spans="22:30" ht="15">
      <c r="V35" s="16"/>
      <c r="W35" s="16"/>
      <c r="X35" s="16"/>
      <c r="Y35" s="16"/>
      <c r="Z35" s="16"/>
      <c r="AA35" s="16"/>
      <c r="AB35" s="16"/>
      <c r="AC35" s="16"/>
      <c r="AD35" s="16"/>
    </row>
    <row r="37" spans="22:31" ht="15"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22:28" ht="15">
      <c r="V38" s="11"/>
      <c r="W38" s="11"/>
      <c r="X38" s="11"/>
      <c r="Y38" s="11"/>
      <c r="Z38" s="12"/>
      <c r="AA38" s="13"/>
      <c r="AB38" s="13"/>
    </row>
    <row r="39" spans="22:30" ht="15">
      <c r="V39" s="37"/>
      <c r="W39" s="37"/>
      <c r="X39" s="37"/>
      <c r="Y39" s="37"/>
      <c r="Z39" s="37"/>
      <c r="AA39" s="37"/>
      <c r="AB39" s="37"/>
      <c r="AC39" s="37"/>
      <c r="AD39" s="37"/>
    </row>
    <row r="40" spans="22:30" ht="15">
      <c r="V40" s="16"/>
      <c r="W40" s="16"/>
      <c r="X40" s="16"/>
      <c r="Y40" s="16"/>
      <c r="Z40" s="17"/>
      <c r="AA40" s="30"/>
      <c r="AB40" s="30"/>
      <c r="AC40" s="30"/>
      <c r="AD40" s="30"/>
    </row>
  </sheetData>
  <sheetProtection/>
  <mergeCells count="11">
    <mergeCell ref="C10:C11"/>
    <mergeCell ref="AB1:AD3"/>
    <mergeCell ref="AB4:AD6"/>
    <mergeCell ref="A23:A24"/>
    <mergeCell ref="B23:B24"/>
    <mergeCell ref="F8:Z8"/>
    <mergeCell ref="D10:L10"/>
    <mergeCell ref="M10:U10"/>
    <mergeCell ref="V10:AD10"/>
    <mergeCell ref="A10:A11"/>
    <mergeCell ref="B10:B11"/>
  </mergeCells>
  <printOptions/>
  <pageMargins left="0.2362204724409449" right="0.2362204724409449" top="0.35433070866141736" bottom="0.35433070866141736" header="0.31496062992125984" footer="0.31496062992125984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8" sqref="K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2021-11-12T08:41:43Z</cp:lastPrinted>
  <dcterms:created xsi:type="dcterms:W3CDTF">2006-09-28T05:33:49Z</dcterms:created>
  <dcterms:modified xsi:type="dcterms:W3CDTF">2021-11-12T08:44:15Z</dcterms:modified>
  <cp:category/>
  <cp:version/>
  <cp:contentType/>
  <cp:contentStatus/>
</cp:coreProperties>
</file>