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248" windowWidth="13248" windowHeight="684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<sst xmlns="http://schemas.openxmlformats.org/spreadsheetml/2006/main" count="112" uniqueCount="50">
  <si>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</si>
  <si>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</si>
  <si>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</si>
  <si>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</si>
  <si>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</si>
  <si>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</si>
  <si>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</si>
  <si>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</si>
  <si>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</si>
  <si>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</si>
  <si>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</si>
  <si>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</si>
  <si>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</si>
  <si>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</si>
  <si>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</si>
  <si>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</si>
  <si>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</si>
  <si>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</si>
  <si>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</si>
  <si>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</si>
  <si>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</si>
  <si>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</si>
  <si>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</si>
  <si>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</si>
  <si>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</si>
  <si>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</si>
  <si>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</si>
  <si>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</si>
  <si>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</si>
  <si>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</si>
  <si>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</si>
  <si>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</si>
  <si>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</si>
  <si>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</si>
  <si>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</si>
  <si>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</si>
  <si>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</si>
  <si>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</si>
  <si>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</si>
  <si>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</si>
  <si>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</si>
  <si>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</si>
  <si>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</si>
  <si>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Распоряжение администрации Города Томска от 23.05.2014 №р 460 «Об утверждении перечня муниципальных программ муниципального образования «Город Томск»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</si>
  <si>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</si>
  <si>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</si>
  <si>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1) «Обеспечение жильем молодых семей» на 2017-2023 годы</t>
  </si>
  <si>
    <t>подпрограмма 2) «Улучшение жилищных условий работников социально значимых и иных организаций» на 2017-2025 годы</t>
  </si>
  <si>
    <t>Год разработки программы - 2016</t>
  </si>
  <si>
    <t>к постановлению администрации Города Томска от 15.02.2022 № 114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</si>
</sst>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165" fontId="2" fillId="1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="90" zoomScaleNormal="90" zoomScalePageLayoutView="0" workbookViewId="0" topLeftCell="C2">
      <selection activeCell="L2" sqref="L2:U2"/>
    </sheetView>
  </sheetViews>
  <sheetFormatPr defaultColWidth="9.00390625" defaultRowHeight="12.75"/>
  <cols>
    <col min="1" max="1" width="5.625" style="0" customWidth="1"/>
    <col min="2" max="2" width="31.50390625" style="0" customWidth="1"/>
    <col min="3" max="3" width="11.625" style="0" customWidth="1"/>
    <col min="4" max="4" width="14.375" style="0" customWidth="1"/>
    <col min="5" max="5" width="12.00390625" style="0" customWidth="1"/>
    <col min="6" max="7" width="10.50390625" style="0" customWidth="1"/>
    <col min="8" max="9" width="8.625" style="0" customWidth="1"/>
    <col min="10" max="11" width="9.875" style="0" customWidth="1"/>
    <col min="12" max="12" width="9.625" style="0" customWidth="1"/>
    <col min="13" max="13" width="9.50390625" style="0" customWidth="1"/>
    <col min="14" max="14" width="9.625" style="0" customWidth="1"/>
    <col min="15" max="21" width="8.625" style="0" customWidth="1"/>
    <col min="22" max="26" width="8.625" style="0" hidden="1" customWidth="1"/>
    <col min="27" max="27" width="9.50390625" style="0" bestFit="1" customWidth="1"/>
  </cols>
  <sheetData>
    <row r="1" ht="12.75">
      <c r="R1" t="s">
        <v>29</v>
      </c>
    </row>
    <row r="2" spans="12:21" ht="29.25" customHeight="1">
      <c r="L2" s="41" t="s">
        <v>49</v>
      </c>
      <c r="M2" s="41"/>
      <c r="N2" s="41"/>
      <c r="O2" s="41"/>
      <c r="P2" s="41"/>
      <c r="Q2" s="41"/>
      <c r="R2" s="41"/>
      <c r="S2" s="41"/>
      <c r="T2" s="41"/>
      <c r="U2" s="41"/>
    </row>
    <row r="3" spans="3:19" ht="33.75" customHeight="1">
      <c r="C3" s="42" t="s">
        <v>42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ht="11.25" customHeight="1"/>
    <row r="5" spans="2:29" ht="39">
      <c r="B5" s="11" t="s">
        <v>0</v>
      </c>
      <c r="C5" s="25" t="s">
        <v>43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0"/>
      <c r="W5" s="10"/>
      <c r="X5" s="10"/>
      <c r="Y5" s="10"/>
      <c r="Z5" s="3"/>
      <c r="AA5" s="2"/>
      <c r="AB5" s="2"/>
      <c r="AC5" s="2"/>
    </row>
    <row r="6" spans="2:29" ht="26.25">
      <c r="B6" s="11" t="s">
        <v>1</v>
      </c>
      <c r="C6" s="25" t="s">
        <v>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0"/>
      <c r="W6" s="10"/>
      <c r="X6" s="10"/>
      <c r="Y6" s="10"/>
      <c r="Z6" s="3"/>
      <c r="AA6" s="2"/>
      <c r="AB6" s="2"/>
      <c r="AC6" s="2"/>
    </row>
    <row r="7" spans="2:29" ht="26.25">
      <c r="B7" s="11" t="s">
        <v>3</v>
      </c>
      <c r="C7" s="25" t="s">
        <v>31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0"/>
      <c r="W7" s="10"/>
      <c r="X7" s="10"/>
      <c r="Y7" s="10"/>
      <c r="Z7" s="3"/>
      <c r="AA7" s="2"/>
      <c r="AB7" s="2"/>
      <c r="AC7" s="2"/>
    </row>
    <row r="8" spans="2:29" ht="12.75">
      <c r="B8" s="11" t="s">
        <v>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0"/>
      <c r="W8" s="10"/>
      <c r="X8" s="10"/>
      <c r="Y8" s="10"/>
      <c r="Z8" s="3"/>
      <c r="AA8" s="2"/>
      <c r="AB8" s="2"/>
      <c r="AC8" s="2"/>
    </row>
    <row r="9" spans="2:29" ht="12.75">
      <c r="B9" s="11" t="s">
        <v>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0"/>
      <c r="W9" s="10"/>
      <c r="X9" s="10"/>
      <c r="Y9" s="10"/>
      <c r="Z9" s="3"/>
      <c r="AA9" s="2"/>
      <c r="AB9" s="2"/>
      <c r="AC9" s="2"/>
    </row>
    <row r="10" spans="2:29" ht="39">
      <c r="B10" s="11" t="s">
        <v>6</v>
      </c>
      <c r="C10" s="25" t="s">
        <v>7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0"/>
      <c r="W10" s="10"/>
      <c r="X10" s="10"/>
      <c r="Y10" s="10"/>
      <c r="Z10" s="3"/>
      <c r="AA10" s="2"/>
      <c r="AB10" s="2"/>
      <c r="AC10" s="2"/>
    </row>
    <row r="11" spans="2:29" ht="35.25" customHeight="1">
      <c r="B11" s="43" t="s">
        <v>8</v>
      </c>
      <c r="C11" s="25" t="s">
        <v>33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0"/>
      <c r="W11" s="10"/>
      <c r="X11" s="10"/>
      <c r="Y11" s="10"/>
      <c r="Z11" s="3"/>
      <c r="AA11" s="2"/>
      <c r="AB11" s="2"/>
      <c r="AC11" s="2"/>
    </row>
    <row r="12" spans="2:29" ht="35.25" customHeight="1">
      <c r="B12" s="40"/>
      <c r="C12" s="26" t="s">
        <v>32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10"/>
      <c r="W12" s="10"/>
      <c r="X12" s="10"/>
      <c r="Y12" s="10"/>
      <c r="Z12" s="3"/>
      <c r="AA12" s="2"/>
      <c r="AB12" s="2"/>
      <c r="AC12" s="2"/>
    </row>
    <row r="13" spans="2:29" ht="25.5" customHeight="1">
      <c r="B13" s="24" t="s">
        <v>9</v>
      </c>
      <c r="C13" s="25" t="s">
        <v>39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0"/>
      <c r="W13" s="10"/>
      <c r="X13" s="10"/>
      <c r="Y13" s="10"/>
      <c r="Z13" s="3"/>
      <c r="AA13" s="2"/>
      <c r="AB13" s="2"/>
      <c r="AC13" s="2"/>
    </row>
    <row r="14" spans="2:29" ht="36.75" customHeight="1">
      <c r="B14" s="24"/>
      <c r="C14" s="25" t="s">
        <v>40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10"/>
      <c r="W14" s="10"/>
      <c r="X14" s="10"/>
      <c r="Y14" s="10"/>
      <c r="Z14" s="3"/>
      <c r="AA14" s="2"/>
      <c r="AB14" s="2"/>
      <c r="AC14" s="2"/>
    </row>
    <row r="15" spans="2:29" ht="32.25" customHeight="1">
      <c r="B15" s="24"/>
      <c r="C15" s="25" t="s">
        <v>36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10"/>
      <c r="W15" s="10"/>
      <c r="X15" s="10"/>
      <c r="Y15" s="10"/>
      <c r="Z15" s="3"/>
      <c r="AA15" s="2"/>
      <c r="AB15" s="2"/>
      <c r="AC15" s="2"/>
    </row>
    <row r="16" spans="2:29" ht="48" customHeight="1">
      <c r="B16" s="24" t="s">
        <v>10</v>
      </c>
      <c r="C16" s="12" t="s">
        <v>48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29" ht="77.25" customHeight="1">
      <c r="B17" s="24"/>
      <c r="C17" s="7"/>
      <c r="D17" s="12" t="s">
        <v>11</v>
      </c>
      <c r="E17" s="12" t="s">
        <v>12</v>
      </c>
      <c r="F17" s="12" t="s">
        <v>11</v>
      </c>
      <c r="G17" s="12" t="s">
        <v>12</v>
      </c>
      <c r="H17" s="12" t="s">
        <v>11</v>
      </c>
      <c r="I17" s="12" t="s">
        <v>12</v>
      </c>
      <c r="J17" s="12" t="s">
        <v>11</v>
      </c>
      <c r="K17" s="12" t="s">
        <v>12</v>
      </c>
      <c r="L17" s="12" t="s">
        <v>11</v>
      </c>
      <c r="M17" s="12" t="s">
        <v>12</v>
      </c>
      <c r="N17" s="12" t="s">
        <v>11</v>
      </c>
      <c r="O17" s="12" t="s">
        <v>12</v>
      </c>
      <c r="P17" s="12" t="s">
        <v>11</v>
      </c>
      <c r="Q17" s="12" t="s">
        <v>12</v>
      </c>
      <c r="R17" s="12" t="s">
        <v>11</v>
      </c>
      <c r="S17" s="12" t="s">
        <v>12</v>
      </c>
      <c r="T17" s="12" t="s">
        <v>11</v>
      </c>
      <c r="U17" s="12" t="s">
        <v>12</v>
      </c>
      <c r="V17" s="7" t="s">
        <v>11</v>
      </c>
      <c r="W17" s="7" t="s">
        <v>12</v>
      </c>
      <c r="X17" s="7" t="s">
        <v>11</v>
      </c>
      <c r="Y17" s="7" t="s">
        <v>12</v>
      </c>
      <c r="Z17" s="4"/>
      <c r="AA17" s="2"/>
      <c r="AB17" s="2"/>
      <c r="AC17" s="2"/>
    </row>
    <row r="18" spans="2:29" ht="27" customHeight="1">
      <c r="B18" s="29" t="s">
        <v>39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  <c r="V18" s="7"/>
      <c r="W18" s="7"/>
      <c r="X18" s="7"/>
      <c r="Y18" s="7"/>
      <c r="Z18" s="4"/>
      <c r="AA18" s="2"/>
      <c r="AB18" s="2"/>
      <c r="AC18" s="2"/>
    </row>
    <row r="19" spans="2:29" ht="90" customHeight="1">
      <c r="B19" s="11" t="s">
        <v>41</v>
      </c>
      <c r="C19" s="4">
        <v>10</v>
      </c>
      <c r="D19" s="4">
        <v>5.8</v>
      </c>
      <c r="E19" s="4">
        <v>5.8</v>
      </c>
      <c r="F19" s="4">
        <v>9.1</v>
      </c>
      <c r="G19" s="4">
        <v>9.1</v>
      </c>
      <c r="H19" s="4">
        <v>6.45</v>
      </c>
      <c r="I19" s="4">
        <v>6.45</v>
      </c>
      <c r="J19" s="18">
        <v>7.69</v>
      </c>
      <c r="K19" s="18">
        <v>7.69</v>
      </c>
      <c r="L19" s="18">
        <v>9.9</v>
      </c>
      <c r="M19" s="18">
        <v>9.9</v>
      </c>
      <c r="N19" s="4">
        <v>2</v>
      </c>
      <c r="O19" s="4">
        <v>2</v>
      </c>
      <c r="P19" s="4">
        <v>2</v>
      </c>
      <c r="Q19" s="4">
        <v>0</v>
      </c>
      <c r="R19" s="4">
        <v>2</v>
      </c>
      <c r="S19" s="4">
        <v>0</v>
      </c>
      <c r="T19" s="4">
        <v>2</v>
      </c>
      <c r="U19" s="4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29" ht="52.5">
      <c r="B20" s="11" t="s">
        <v>30</v>
      </c>
      <c r="C20" s="4">
        <v>22.35</v>
      </c>
      <c r="D20" s="4">
        <v>23.5</v>
      </c>
      <c r="E20" s="4">
        <v>23.1</v>
      </c>
      <c r="F20" s="4">
        <v>23.6</v>
      </c>
      <c r="G20" s="4">
        <v>23.4</v>
      </c>
      <c r="H20" s="4">
        <v>23.8</v>
      </c>
      <c r="I20" s="4">
        <v>23.8</v>
      </c>
      <c r="J20" s="4">
        <v>24.2</v>
      </c>
      <c r="K20" s="4">
        <v>24.2</v>
      </c>
      <c r="L20" s="18">
        <v>24.6</v>
      </c>
      <c r="M20" s="18">
        <v>24.4</v>
      </c>
      <c r="N20" s="23">
        <v>25.5</v>
      </c>
      <c r="O20" s="20">
        <v>24.7</v>
      </c>
      <c r="P20" s="23">
        <v>25.9</v>
      </c>
      <c r="Q20" s="4">
        <v>24.9</v>
      </c>
      <c r="R20" s="23">
        <v>26.2</v>
      </c>
      <c r="S20" s="4">
        <v>25.2</v>
      </c>
      <c r="T20" s="4">
        <v>26.6</v>
      </c>
      <c r="U20" s="4">
        <v>25.4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29" ht="45" customHeight="1">
      <c r="B21" s="24" t="s">
        <v>13</v>
      </c>
      <c r="C21" s="12" t="s">
        <v>48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29" ht="93" customHeight="1">
      <c r="B22" s="24"/>
      <c r="C22" s="7"/>
      <c r="D22" s="12" t="s">
        <v>11</v>
      </c>
      <c r="E22" s="12" t="s">
        <v>12</v>
      </c>
      <c r="F22" s="12" t="s">
        <v>11</v>
      </c>
      <c r="G22" s="12" t="s">
        <v>12</v>
      </c>
      <c r="H22" s="12" t="s">
        <v>11</v>
      </c>
      <c r="I22" s="12" t="s">
        <v>12</v>
      </c>
      <c r="J22" s="12" t="s">
        <v>11</v>
      </c>
      <c r="K22" s="12" t="s">
        <v>12</v>
      </c>
      <c r="L22" s="12" t="s">
        <v>11</v>
      </c>
      <c r="M22" s="12" t="s">
        <v>12</v>
      </c>
      <c r="N22" s="12" t="s">
        <v>11</v>
      </c>
      <c r="O22" s="12" t="s">
        <v>12</v>
      </c>
      <c r="P22" s="12" t="s">
        <v>11</v>
      </c>
      <c r="Q22" s="12" t="s">
        <v>12</v>
      </c>
      <c r="R22" s="12" t="s">
        <v>11</v>
      </c>
      <c r="S22" s="12" t="s">
        <v>12</v>
      </c>
      <c r="T22" s="12" t="s">
        <v>11</v>
      </c>
      <c r="U22" s="12" t="s">
        <v>12</v>
      </c>
      <c r="V22" s="7" t="s">
        <v>11</v>
      </c>
      <c r="W22" s="7" t="s">
        <v>12</v>
      </c>
      <c r="X22" s="7" t="s">
        <v>11</v>
      </c>
      <c r="Y22" s="7" t="s">
        <v>12</v>
      </c>
      <c r="Z22" s="4"/>
      <c r="AA22" s="2"/>
      <c r="AB22" s="2"/>
      <c r="AC22" s="2"/>
    </row>
    <row r="23" spans="2:29" ht="40.5" customHeight="1">
      <c r="B23" s="32" t="s">
        <v>40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7"/>
      <c r="W23" s="7"/>
      <c r="X23" s="7"/>
      <c r="Y23" s="7"/>
      <c r="Z23" s="4"/>
      <c r="AA23" s="2"/>
      <c r="AB23" s="2"/>
      <c r="AC23" s="2"/>
    </row>
    <row r="24" spans="2:29" ht="48">
      <c r="B24" s="17" t="s">
        <v>38</v>
      </c>
      <c r="C24" s="18">
        <v>238</v>
      </c>
      <c r="D24" s="18">
        <v>74</v>
      </c>
      <c r="E24" s="18">
        <v>74</v>
      </c>
      <c r="F24" s="18">
        <v>100</v>
      </c>
      <c r="G24" s="18">
        <v>100</v>
      </c>
      <c r="H24" s="18">
        <v>32</v>
      </c>
      <c r="I24" s="18">
        <v>32</v>
      </c>
      <c r="J24" s="18">
        <v>59</v>
      </c>
      <c r="K24" s="18">
        <v>59</v>
      </c>
      <c r="L24" s="18">
        <v>74</v>
      </c>
      <c r="M24" s="18">
        <v>74</v>
      </c>
      <c r="N24" s="20">
        <v>75</v>
      </c>
      <c r="O24" s="20">
        <v>75</v>
      </c>
      <c r="P24" s="18">
        <v>59</v>
      </c>
      <c r="Q24" s="18">
        <v>59</v>
      </c>
      <c r="R24" s="18" t="s">
        <v>37</v>
      </c>
      <c r="S24" s="18" t="s">
        <v>37</v>
      </c>
      <c r="T24" s="18" t="s">
        <v>37</v>
      </c>
      <c r="U24" s="18" t="s">
        <v>37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147.75" customHeight="1">
      <c r="B25" s="17" t="s">
        <v>44</v>
      </c>
      <c r="C25" s="18">
        <v>395</v>
      </c>
      <c r="D25" s="18">
        <v>377</v>
      </c>
      <c r="E25" s="18">
        <v>377</v>
      </c>
      <c r="F25" s="18">
        <v>353</v>
      </c>
      <c r="G25" s="18">
        <v>353</v>
      </c>
      <c r="H25" s="18">
        <v>313</v>
      </c>
      <c r="I25" s="18">
        <v>313</v>
      </c>
      <c r="J25" s="18">
        <v>282</v>
      </c>
      <c r="K25" s="18">
        <v>282</v>
      </c>
      <c r="L25" s="18">
        <v>253</v>
      </c>
      <c r="M25" s="18">
        <v>253</v>
      </c>
      <c r="N25" s="20">
        <v>110</v>
      </c>
      <c r="O25" s="20">
        <v>110</v>
      </c>
      <c r="P25" s="18">
        <v>7</v>
      </c>
      <c r="Q25" s="18">
        <v>7</v>
      </c>
      <c r="R25" s="18" t="s">
        <v>37</v>
      </c>
      <c r="S25" s="18" t="s">
        <v>37</v>
      </c>
      <c r="T25" s="18" t="s">
        <v>37</v>
      </c>
      <c r="U25" s="18" t="s">
        <v>37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29" ht="29.25" customHeight="1">
      <c r="B26" s="35" t="s">
        <v>36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7"/>
      <c r="W26" s="7"/>
      <c r="X26" s="7"/>
      <c r="Y26" s="7"/>
      <c r="Z26" s="4"/>
      <c r="AA26" s="2"/>
      <c r="AB26" s="2"/>
      <c r="AC26" s="2"/>
    </row>
    <row r="27" spans="2:30" ht="84">
      <c r="B27" s="17" t="s">
        <v>45</v>
      </c>
      <c r="C27" s="18">
        <v>615</v>
      </c>
      <c r="D27" s="18">
        <v>164</v>
      </c>
      <c r="E27" s="18">
        <v>164</v>
      </c>
      <c r="F27" s="18">
        <v>152</v>
      </c>
      <c r="G27" s="18">
        <v>152</v>
      </c>
      <c r="H27" s="18">
        <v>111</v>
      </c>
      <c r="I27" s="18">
        <v>111</v>
      </c>
      <c r="J27" s="19">
        <v>42</v>
      </c>
      <c r="K27" s="19">
        <v>42</v>
      </c>
      <c r="L27" s="19">
        <v>28</v>
      </c>
      <c r="M27" s="19">
        <v>28</v>
      </c>
      <c r="N27" s="21">
        <v>20</v>
      </c>
      <c r="O27" s="21">
        <v>20</v>
      </c>
      <c r="P27" s="19">
        <v>25</v>
      </c>
      <c r="Q27" s="19">
        <v>25</v>
      </c>
      <c r="R27" s="19">
        <v>17</v>
      </c>
      <c r="S27" s="19">
        <v>17</v>
      </c>
      <c r="T27" s="19">
        <v>17</v>
      </c>
      <c r="U27" s="19">
        <v>17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29" ht="27.75" customHeight="1">
      <c r="B28" s="24" t="s">
        <v>14</v>
      </c>
      <c r="C28" s="39" t="s">
        <v>34</v>
      </c>
      <c r="D28" s="38" t="s">
        <v>15</v>
      </c>
      <c r="E28" s="34"/>
      <c r="F28" s="38" t="s">
        <v>16</v>
      </c>
      <c r="G28" s="34"/>
      <c r="H28" s="38" t="s">
        <v>17</v>
      </c>
      <c r="I28" s="34"/>
      <c r="J28" s="38" t="s">
        <v>18</v>
      </c>
      <c r="K28" s="34"/>
      <c r="L28" s="38" t="s">
        <v>19</v>
      </c>
      <c r="M28" s="3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43.5" customHeight="1">
      <c r="B29" s="24"/>
      <c r="C29" s="40"/>
      <c r="D29" s="13" t="s">
        <v>20</v>
      </c>
      <c r="E29" s="13" t="s">
        <v>21</v>
      </c>
      <c r="F29" s="13" t="s">
        <v>20</v>
      </c>
      <c r="G29" s="13" t="s">
        <v>21</v>
      </c>
      <c r="H29" s="13" t="s">
        <v>20</v>
      </c>
      <c r="I29" s="13" t="s">
        <v>21</v>
      </c>
      <c r="J29" s="13" t="s">
        <v>20</v>
      </c>
      <c r="K29" s="13" t="s">
        <v>21</v>
      </c>
      <c r="L29" s="13" t="s">
        <v>20</v>
      </c>
      <c r="M29" s="13" t="s">
        <v>22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6.25" customHeight="1">
      <c r="B30" s="24"/>
      <c r="C30" s="7">
        <v>2017</v>
      </c>
      <c r="D30" s="14">
        <v>174194.10000000003</v>
      </c>
      <c r="E30" s="14">
        <v>174194.10000000003</v>
      </c>
      <c r="F30" s="14">
        <v>63458.200000000004</v>
      </c>
      <c r="G30" s="14">
        <v>63458.200000000004</v>
      </c>
      <c r="H30" s="14">
        <v>10885.2</v>
      </c>
      <c r="I30" s="14">
        <v>10885.2</v>
      </c>
      <c r="J30" s="14">
        <v>30850.7</v>
      </c>
      <c r="K30" s="14">
        <v>30850.7</v>
      </c>
      <c r="L30" s="14">
        <v>69000</v>
      </c>
      <c r="M30" s="14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33.75" customHeight="1">
      <c r="B31" s="24"/>
      <c r="C31" s="7">
        <v>2018</v>
      </c>
      <c r="D31" s="14">
        <v>243066.90000000002</v>
      </c>
      <c r="E31" s="14">
        <v>243066.90000000002</v>
      </c>
      <c r="F31" s="14">
        <v>81313.90000000001</v>
      </c>
      <c r="G31" s="14">
        <v>81313.90000000001</v>
      </c>
      <c r="H31" s="14">
        <v>2813.1</v>
      </c>
      <c r="I31" s="14">
        <v>2813.1</v>
      </c>
      <c r="J31" s="14">
        <v>38342.9</v>
      </c>
      <c r="K31" s="14">
        <v>38342.9</v>
      </c>
      <c r="L31" s="14">
        <v>120597</v>
      </c>
      <c r="M31" s="14">
        <v>120597</v>
      </c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4.75" customHeight="1">
      <c r="B32" s="24"/>
      <c r="C32" s="7">
        <v>2019</v>
      </c>
      <c r="D32" s="15">
        <v>134675.4</v>
      </c>
      <c r="E32" s="15">
        <v>134675.4</v>
      </c>
      <c r="F32" s="15">
        <v>45866.299999999996</v>
      </c>
      <c r="G32" s="15">
        <v>45866.299999999996</v>
      </c>
      <c r="H32" s="15">
        <v>4193.8</v>
      </c>
      <c r="I32" s="15">
        <v>4193.8</v>
      </c>
      <c r="J32" s="15">
        <v>11095.3</v>
      </c>
      <c r="K32" s="15">
        <v>11095.3</v>
      </c>
      <c r="L32" s="15">
        <v>73520</v>
      </c>
      <c r="M32" s="15">
        <v>73520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7" customHeight="1">
      <c r="B33" s="24"/>
      <c r="C33" s="7">
        <v>2020</v>
      </c>
      <c r="D33" s="15">
        <f>F33+H33+J33+L33</f>
        <v>211530.3</v>
      </c>
      <c r="E33" s="15">
        <f>G33+I33+K33+M33</f>
        <v>211530.3</v>
      </c>
      <c r="F33" s="15">
        <f>G33</f>
        <v>40976.3</v>
      </c>
      <c r="G33" s="15">
        <f>28004.4+284.7+9751.8+930.8+2004.6</f>
        <v>40976.3</v>
      </c>
      <c r="H33" s="15">
        <v>9056.8</v>
      </c>
      <c r="I33" s="15">
        <v>9056.8</v>
      </c>
      <c r="J33" s="15">
        <f>K33</f>
        <v>11497.2</v>
      </c>
      <c r="K33" s="15">
        <f>9617.2+1880</f>
        <v>11497.2</v>
      </c>
      <c r="L33" s="15">
        <v>150000</v>
      </c>
      <c r="M33" s="15">
        <v>150000</v>
      </c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16"/>
      <c r="AB33" s="2"/>
      <c r="AC33" s="2"/>
    </row>
    <row r="34" spans="2:29" ht="28.5" customHeight="1">
      <c r="B34" s="24"/>
      <c r="C34" s="7">
        <v>2021</v>
      </c>
      <c r="D34" s="15">
        <f aca="true" t="shared" si="0" ref="D34:E36">F34+H34+J34+L34</f>
        <v>263949</v>
      </c>
      <c r="E34" s="15">
        <f t="shared" si="0"/>
        <v>232704.8</v>
      </c>
      <c r="F34" s="15">
        <v>58300</v>
      </c>
      <c r="G34" s="15">
        <f>17614+302.5+9924.9+760+1294</f>
        <v>29895.4</v>
      </c>
      <c r="H34" s="15">
        <v>17000</v>
      </c>
      <c r="I34" s="15">
        <v>16980.3</v>
      </c>
      <c r="J34" s="15">
        <f>9480+3040</f>
        <v>12520</v>
      </c>
      <c r="K34" s="15">
        <f>8180.1+1520</f>
        <v>9700.1</v>
      </c>
      <c r="L34" s="15">
        <f>M34</f>
        <v>176129</v>
      </c>
      <c r="M34" s="15">
        <f>31429.6+144699.4</f>
        <v>176129</v>
      </c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24"/>
      <c r="C35" s="7">
        <v>2022</v>
      </c>
      <c r="D35" s="15">
        <f t="shared" si="0"/>
        <v>111217.4</v>
      </c>
      <c r="E35" s="22">
        <f t="shared" si="0"/>
        <v>37878.3</v>
      </c>
      <c r="F35" s="15">
        <v>57780</v>
      </c>
      <c r="G35" s="22">
        <v>37829.3</v>
      </c>
      <c r="H35" s="15">
        <v>8917.4</v>
      </c>
      <c r="I35" s="15">
        <v>0</v>
      </c>
      <c r="J35" s="15">
        <f>9480+3040</f>
        <v>12520</v>
      </c>
      <c r="K35" s="15">
        <v>49</v>
      </c>
      <c r="L35" s="15">
        <v>32000</v>
      </c>
      <c r="M35" s="15">
        <v>0</v>
      </c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30.75" customHeight="1">
      <c r="B36" s="24"/>
      <c r="C36" s="7">
        <v>2023</v>
      </c>
      <c r="D36" s="15">
        <f t="shared" si="0"/>
        <v>110517.4</v>
      </c>
      <c r="E36" s="22">
        <f t="shared" si="0"/>
        <v>13979.3</v>
      </c>
      <c r="F36" s="15">
        <v>57080</v>
      </c>
      <c r="G36" s="22">
        <v>13979.3</v>
      </c>
      <c r="H36" s="15">
        <v>8917.4</v>
      </c>
      <c r="I36" s="15">
        <v>0</v>
      </c>
      <c r="J36" s="15">
        <f>9480+3040</f>
        <v>12520</v>
      </c>
      <c r="K36" s="15">
        <v>0</v>
      </c>
      <c r="L36" s="15">
        <v>32000</v>
      </c>
      <c r="M36" s="15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33" customHeight="1">
      <c r="B37" s="24"/>
      <c r="C37" s="7">
        <v>2024</v>
      </c>
      <c r="D37" s="15">
        <v>56300</v>
      </c>
      <c r="E37" s="22">
        <f>G37</f>
        <v>3960</v>
      </c>
      <c r="F37" s="15">
        <v>56300</v>
      </c>
      <c r="G37" s="22">
        <v>3960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16"/>
    </row>
    <row r="38" spans="2:29" ht="33.75" customHeight="1">
      <c r="B38" s="24"/>
      <c r="C38" s="7">
        <v>2025</v>
      </c>
      <c r="D38" s="15">
        <v>59200</v>
      </c>
      <c r="E38" s="15">
        <f>G38</f>
        <v>13500</v>
      </c>
      <c r="F38" s="15">
        <v>59200</v>
      </c>
      <c r="G38" s="15">
        <v>13500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41.25" customHeight="1">
      <c r="B39" s="24"/>
      <c r="C39" s="7" t="s">
        <v>23</v>
      </c>
      <c r="D39" s="15">
        <f>SUM(D30:D38)</f>
        <v>1364650.4999999998</v>
      </c>
      <c r="E39" s="15">
        <f>SUM(E30:E38)</f>
        <v>1065489.1</v>
      </c>
      <c r="F39" s="15">
        <f aca="true" t="shared" si="1" ref="F39:M39">SUM(F30:F38)</f>
        <v>520274.7</v>
      </c>
      <c r="G39" s="15">
        <f>SUM(G30:G38)</f>
        <v>330778.7</v>
      </c>
      <c r="H39" s="15">
        <f t="shared" si="1"/>
        <v>61783.700000000004</v>
      </c>
      <c r="I39" s="15">
        <f>SUM(I30:I38)</f>
        <v>43929.2</v>
      </c>
      <c r="J39" s="15">
        <f t="shared" si="1"/>
        <v>129346.1</v>
      </c>
      <c r="K39" s="15">
        <f t="shared" si="1"/>
        <v>101535.20000000001</v>
      </c>
      <c r="L39" s="15">
        <f t="shared" si="1"/>
        <v>653246</v>
      </c>
      <c r="M39" s="15">
        <f t="shared" si="1"/>
        <v>589246</v>
      </c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  <c r="AA39" s="9"/>
      <c r="AB39" s="2"/>
      <c r="AC39" s="2"/>
    </row>
    <row r="40" spans="2:29" ht="26.25">
      <c r="B40" s="11" t="s">
        <v>24</v>
      </c>
      <c r="C40" s="25" t="s">
        <v>25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10"/>
      <c r="W40" s="10"/>
      <c r="X40" s="10"/>
      <c r="Y40" s="10"/>
      <c r="Z40" s="3"/>
      <c r="AA40" s="2"/>
      <c r="AB40" s="2"/>
      <c r="AC40" s="2"/>
    </row>
    <row r="41" spans="2:29" ht="45" customHeight="1">
      <c r="B41" s="24" t="s">
        <v>26</v>
      </c>
      <c r="C41" s="25" t="s">
        <v>46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10"/>
      <c r="W41" s="10"/>
      <c r="X41" s="10"/>
      <c r="Y41" s="10"/>
      <c r="Z41" s="3"/>
      <c r="AA41" s="2"/>
      <c r="AB41" s="2"/>
      <c r="AC41" s="2"/>
    </row>
    <row r="42" spans="2:29" ht="33.75" customHeight="1">
      <c r="B42" s="24"/>
      <c r="C42" s="25" t="s">
        <v>47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10"/>
      <c r="W42" s="10"/>
      <c r="X42" s="10"/>
      <c r="Y42" s="10"/>
      <c r="Z42" s="3"/>
      <c r="AA42" s="2"/>
      <c r="AB42" s="2"/>
      <c r="AC42" s="2"/>
    </row>
    <row r="43" spans="2:29" ht="39">
      <c r="B43" s="11" t="s">
        <v>27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10"/>
      <c r="W43" s="10"/>
      <c r="X43" s="10"/>
      <c r="Y43" s="10"/>
      <c r="Z43" s="3"/>
      <c r="AA43" s="2"/>
      <c r="AB43" s="2"/>
      <c r="AC43" s="2"/>
    </row>
    <row r="44" spans="2:29" ht="26.25">
      <c r="B44" s="11" t="s">
        <v>28</v>
      </c>
      <c r="C44" s="25" t="s">
        <v>31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10"/>
      <c r="W44" s="10"/>
      <c r="X44" s="10"/>
      <c r="Y44" s="10"/>
      <c r="Z44" s="3"/>
      <c r="AA44" s="2"/>
      <c r="AB44" s="2"/>
      <c r="AC44" s="2"/>
    </row>
    <row r="45" spans="2:29" ht="39">
      <c r="B45" s="11" t="s">
        <v>35</v>
      </c>
      <c r="C45" s="26" t="s">
        <v>31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/>
      <c r="V45" s="8"/>
      <c r="W45" s="8"/>
      <c r="X45" s="8"/>
      <c r="Y45" s="8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4">
    <mergeCell ref="L2:U2"/>
    <mergeCell ref="C3:S3"/>
    <mergeCell ref="F28:G28"/>
    <mergeCell ref="H28:I28"/>
    <mergeCell ref="B11:B12"/>
    <mergeCell ref="C10:U10"/>
    <mergeCell ref="C11:U11"/>
    <mergeCell ref="C13:U13"/>
    <mergeCell ref="J28:K28"/>
    <mergeCell ref="L28:M28"/>
    <mergeCell ref="C28:C29"/>
    <mergeCell ref="C5:U5"/>
    <mergeCell ref="C6:U6"/>
    <mergeCell ref="C7:U7"/>
    <mergeCell ref="C8:U8"/>
    <mergeCell ref="C9:U9"/>
    <mergeCell ref="C14:U14"/>
    <mergeCell ref="C12:U12"/>
    <mergeCell ref="B13:B15"/>
    <mergeCell ref="B18:U18"/>
    <mergeCell ref="B23:U23"/>
    <mergeCell ref="B26:U26"/>
    <mergeCell ref="C15:U15"/>
    <mergeCell ref="C44:U44"/>
    <mergeCell ref="B16:B17"/>
    <mergeCell ref="B21:B22"/>
    <mergeCell ref="B28:B39"/>
    <mergeCell ref="D28:E28"/>
    <mergeCell ref="B41:B42"/>
    <mergeCell ref="C43:U43"/>
    <mergeCell ref="C40:U40"/>
    <mergeCell ref="C41:U41"/>
    <mergeCell ref="C42:U42"/>
    <mergeCell ref="C45:U4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2021-01-18T06:57:13Z</cp:lastPrinted>
  <dcterms:created xsi:type="dcterms:W3CDTF">2007-01-31T11:43:07Z</dcterms:created>
  <dcterms:modified xsi:type="dcterms:W3CDTF">2022-02-15T07:06:42Z</dcterms:modified>
  <cp:category/>
  <cp:version/>
  <cp:contentType/>
  <cp:contentStatus/>
</cp:coreProperties>
</file>